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ernoel/Neuberger Berman Projects/"/>
    </mc:Choice>
  </mc:AlternateContent>
  <xr:revisionPtr revIDLastSave="0" documentId="13_ncr:1_{63D73188-8E6C-4C45-86F6-BDD731B68575}" xr6:coauthVersionLast="47" xr6:coauthVersionMax="47" xr10:uidLastSave="{00000000-0000-0000-0000-000000000000}"/>
  <bookViews>
    <workbookView xWindow="17460" yWindow="560" windowWidth="17200" windowHeight="14900" activeTab="2" xr2:uid="{DE358B99-1252-4254-A614-EF83738BCF36}"/>
  </bookViews>
  <sheets>
    <sheet name="Last 5 years" sheetId="1" r:id="rId1"/>
    <sheet name="04-22" sheetId="2" r:id="rId2"/>
    <sheet name="Clean Data for Python" sheetId="3" r:id="rId3"/>
    <sheet name="All Clean Data For Python" sheetId="5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3" i="4" l="1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L24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8" i="2"/>
  <c r="H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6" i="2"/>
  <c r="C5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D5" i="2"/>
  <c r="D6" i="2"/>
  <c r="M268" i="2"/>
  <c r="L268" i="2"/>
  <c r="R56" i="2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46" i="2"/>
  <c r="R47" i="2" s="1"/>
  <c r="R48" i="2" s="1"/>
  <c r="R49" i="2" s="1"/>
  <c r="R50" i="2" s="1"/>
  <c r="R51" i="2" s="1"/>
  <c r="R52" i="2" s="1"/>
  <c r="R53" i="2" s="1"/>
  <c r="R54" i="2" s="1"/>
  <c r="R55" i="2" s="1"/>
  <c r="J9" i="2" s="1"/>
  <c r="R35" i="2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33" i="2"/>
  <c r="R34" i="2" s="1"/>
  <c r="R67" i="2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1339" i="2"/>
  <c r="R1340" i="2" s="1"/>
  <c r="R1341" i="2" s="1"/>
  <c r="R1342" i="2" s="1"/>
  <c r="R1343" i="2" s="1"/>
  <c r="R1344" i="2" s="1"/>
  <c r="R1345" i="2" s="1"/>
  <c r="R1346" i="2" s="1"/>
  <c r="R1347" i="2" s="1"/>
  <c r="R1348" i="2" s="1"/>
  <c r="R1349" i="2" s="1"/>
  <c r="R1285" i="2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R1323" i="2" s="1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274" i="2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62" i="2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51" i="2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42" i="2"/>
  <c r="R1243" i="2" s="1"/>
  <c r="R1244" i="2" s="1"/>
  <c r="R1245" i="2" s="1"/>
  <c r="R1246" i="2" s="1"/>
  <c r="R1247" i="2" s="1"/>
  <c r="R1248" i="2" s="1"/>
  <c r="R1249" i="2" s="1"/>
  <c r="R1250" i="2" s="1"/>
  <c r="J248" i="2" s="1"/>
  <c r="R1231" i="2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21" i="2"/>
  <c r="R1222" i="2" s="1"/>
  <c r="R1223" i="2" s="1"/>
  <c r="R1224" i="2" s="1"/>
  <c r="R1225" i="2" s="1"/>
  <c r="R1226" i="2" s="1"/>
  <c r="R1227" i="2" s="1"/>
  <c r="R1228" i="2" s="1"/>
  <c r="R1229" i="2" s="1"/>
  <c r="R1230" i="2" s="1"/>
  <c r="J244" i="2" s="1"/>
  <c r="R1210" i="2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J242" i="2" s="1"/>
  <c r="R1198" i="2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187" i="2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77" i="2"/>
  <c r="R1178" i="2" s="1"/>
  <c r="R1179" i="2" s="1"/>
  <c r="R1180" i="2" s="1"/>
  <c r="R1181" i="2" s="1"/>
  <c r="R1182" i="2" s="1"/>
  <c r="R1183" i="2" s="1"/>
  <c r="R1184" i="2" s="1"/>
  <c r="R1185" i="2" s="1"/>
  <c r="R1186" i="2" s="1"/>
  <c r="R1166" i="2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55" i="2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J231" i="2" s="1"/>
  <c r="R1144" i="2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33" i="2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22" i="2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12" i="2"/>
  <c r="R1113" i="2" s="1"/>
  <c r="R1114" i="2" s="1"/>
  <c r="R1115" i="2" s="1"/>
  <c r="R1116" i="2" s="1"/>
  <c r="R1117" i="2" s="1"/>
  <c r="R1118" i="2" s="1"/>
  <c r="R1119" i="2" s="1"/>
  <c r="R1120" i="2" s="1"/>
  <c r="R1121" i="2" s="1"/>
  <c r="R1101" i="2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089" i="2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J218" i="2" s="1"/>
  <c r="R1078" i="2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67" i="2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56" i="2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46" i="2"/>
  <c r="R1047" i="2" s="1"/>
  <c r="R1048" i="2" s="1"/>
  <c r="R1049" i="2" s="1"/>
  <c r="R1050" i="2" s="1"/>
  <c r="R1051" i="2" s="1"/>
  <c r="R1052" i="2" s="1"/>
  <c r="R1053" i="2" s="1"/>
  <c r="R1054" i="2" s="1"/>
  <c r="R1055" i="2" s="1"/>
  <c r="J209" i="2" s="1"/>
  <c r="R1035" i="2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J207" i="2" s="1"/>
  <c r="R1024" i="2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13" i="2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982" i="2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971" i="2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60" i="2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J192" i="2" s="1"/>
  <c r="R949" i="2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37" i="2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26" i="2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17" i="2"/>
  <c r="R918" i="2" s="1"/>
  <c r="R919" i="2" s="1"/>
  <c r="R920" i="2" s="1"/>
  <c r="R921" i="2" s="1"/>
  <c r="R922" i="2" s="1"/>
  <c r="R923" i="2" s="1"/>
  <c r="R924" i="2" s="1"/>
  <c r="R925" i="2" s="1"/>
  <c r="J183" i="2" s="1"/>
  <c r="R906" i="2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894" i="2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J179" i="2" s="1"/>
  <c r="R883" i="2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72" i="2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61" i="2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51" i="2"/>
  <c r="R852" i="2" s="1"/>
  <c r="R853" i="2" s="1"/>
  <c r="R854" i="2" s="1"/>
  <c r="R855" i="2" s="1"/>
  <c r="R856" i="2" s="1"/>
  <c r="R857" i="2" s="1"/>
  <c r="R858" i="2" s="1"/>
  <c r="R859" i="2" s="1"/>
  <c r="R860" i="2" s="1"/>
  <c r="J170" i="2" s="1"/>
  <c r="R840" i="2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J168" i="2" s="1"/>
  <c r="R828" i="2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17" i="2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07" i="2"/>
  <c r="R808" i="2" s="1"/>
  <c r="R809" i="2" s="1"/>
  <c r="R810" i="2" s="1"/>
  <c r="R811" i="2" s="1"/>
  <c r="R812" i="2" s="1"/>
  <c r="R813" i="2" s="1"/>
  <c r="R814" i="2" s="1"/>
  <c r="R815" i="2" s="1"/>
  <c r="R816" i="2" s="1"/>
  <c r="R796" i="2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785" i="2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J157" i="2" s="1"/>
  <c r="R774" i="2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42" i="2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31" i="2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21" i="2"/>
  <c r="R722" i="2" s="1"/>
  <c r="R723" i="2" s="1"/>
  <c r="R724" i="2" s="1"/>
  <c r="R725" i="2" s="1"/>
  <c r="R726" i="2" s="1"/>
  <c r="R727" i="2" s="1"/>
  <c r="R728" i="2" s="1"/>
  <c r="R729" i="2" s="1"/>
  <c r="R730" i="2" s="1"/>
  <c r="J144" i="2" s="1"/>
  <c r="R710" i="2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J142" i="2" s="1"/>
  <c r="R698" i="2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687" i="2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77" i="2"/>
  <c r="R678" i="2" s="1"/>
  <c r="R679" i="2" s="1"/>
  <c r="R680" i="2" s="1"/>
  <c r="R681" i="2" s="1"/>
  <c r="R682" i="2" s="1"/>
  <c r="R683" i="2" s="1"/>
  <c r="R684" i="2" s="1"/>
  <c r="R685" i="2" s="1"/>
  <c r="R686" i="2" s="1"/>
  <c r="R666" i="2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55" i="2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J131" i="2" s="1"/>
  <c r="R644" i="2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32" i="2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21" i="2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12" i="2"/>
  <c r="R613" i="2" s="1"/>
  <c r="R614" i="2" s="1"/>
  <c r="R615" i="2" s="1"/>
  <c r="R616" i="2" s="1"/>
  <c r="R617" i="2" s="1"/>
  <c r="R618" i="2" s="1"/>
  <c r="R619" i="2" s="1"/>
  <c r="R620" i="2" s="1"/>
  <c r="J122" i="2" s="1"/>
  <c r="R601" i="2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589" i="2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J118" i="2" s="1"/>
  <c r="R578" i="2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67" i="2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56" i="2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46" i="2"/>
  <c r="R547" i="2" s="1"/>
  <c r="R548" i="2" s="1"/>
  <c r="R549" i="2" s="1"/>
  <c r="R550" i="2" s="1"/>
  <c r="R551" i="2" s="1"/>
  <c r="R552" i="2" s="1"/>
  <c r="R553" i="2" s="1"/>
  <c r="R554" i="2" s="1"/>
  <c r="R555" i="2" s="1"/>
  <c r="J109" i="2" s="1"/>
  <c r="R535" i="2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J107" i="2" s="1"/>
  <c r="R523" i="2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12" i="2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02" i="2"/>
  <c r="R503" i="2" s="1"/>
  <c r="R504" i="2" s="1"/>
  <c r="R505" i="2" s="1"/>
  <c r="R506" i="2" s="1"/>
  <c r="R507" i="2" s="1"/>
  <c r="R508" i="2" s="1"/>
  <c r="R509" i="2" s="1"/>
  <c r="R510" i="2" s="1"/>
  <c r="R511" i="2" s="1"/>
  <c r="R491" i="2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480" i="2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J96" i="2" s="1"/>
  <c r="R469" i="2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60" i="2"/>
  <c r="R461" i="2" s="1"/>
  <c r="R462" i="2" s="1"/>
  <c r="R463" i="2" s="1"/>
  <c r="R464" i="2" s="1"/>
  <c r="R465" i="2" s="1"/>
  <c r="R466" i="2" s="1"/>
  <c r="R467" i="2" s="1"/>
  <c r="R468" i="2" s="1"/>
  <c r="R449" i="2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37" i="2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26" i="2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16" i="2"/>
  <c r="R417" i="2" s="1"/>
  <c r="R418" i="2" s="1"/>
  <c r="R419" i="2" s="1"/>
  <c r="R420" i="2" s="1"/>
  <c r="R421" i="2" s="1"/>
  <c r="R422" i="2" s="1"/>
  <c r="R423" i="2" s="1"/>
  <c r="R424" i="2" s="1"/>
  <c r="R425" i="2" s="1"/>
  <c r="J83" i="2" s="1"/>
  <c r="R405" i="2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J81" i="2" s="1"/>
  <c r="R394" i="2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383" i="2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72" i="2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61" i="2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51" i="2"/>
  <c r="R352" i="2" s="1"/>
  <c r="R353" i="2" s="1"/>
  <c r="R354" i="2" s="1"/>
  <c r="R355" i="2" s="1"/>
  <c r="R356" i="2" s="1"/>
  <c r="R357" i="2" s="1"/>
  <c r="R358" i="2" s="1"/>
  <c r="R359" i="2" s="1"/>
  <c r="R360" i="2" s="1"/>
  <c r="J70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J68" i="2" s="1"/>
  <c r="R328" i="2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17" i="2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07" i="2"/>
  <c r="R308" i="2" s="1"/>
  <c r="R309" i="2" s="1"/>
  <c r="R310" i="2" s="1"/>
  <c r="R311" i="2" s="1"/>
  <c r="R312" i="2" s="1"/>
  <c r="R313" i="2" s="1"/>
  <c r="R314" i="2" s="1"/>
  <c r="R315" i="2" s="1"/>
  <c r="R316" i="2" s="1"/>
  <c r="R296" i="2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285" i="2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J57" i="2" s="1"/>
  <c r="R274" i="2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62" i="2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51" i="2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199" i="2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J48" i="2" s="1"/>
  <c r="R188" i="2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55" i="2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44" i="2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33" i="2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22" i="2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12" i="2"/>
  <c r="R113" i="2" s="1"/>
  <c r="R114" i="2" s="1"/>
  <c r="R115" i="2" s="1"/>
  <c r="R116" i="2" s="1"/>
  <c r="R117" i="2" s="1"/>
  <c r="R118" i="2" s="1"/>
  <c r="R119" i="2" s="1"/>
  <c r="R120" i="2" s="1"/>
  <c r="R121" i="2" s="1"/>
  <c r="R101" i="2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90" i="2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J18" i="2" s="1"/>
  <c r="R79" i="2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13" i="2"/>
  <c r="R12" i="2"/>
  <c r="R11" i="2"/>
  <c r="R10" i="2"/>
  <c r="R9" i="2"/>
  <c r="R8" i="2"/>
  <c r="R7" i="2"/>
  <c r="R1350" i="2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N4" i="2"/>
  <c r="N3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V3" i="2"/>
  <c r="T3" i="2"/>
  <c r="V4" i="2"/>
  <c r="T4" i="2"/>
  <c r="P4" i="2"/>
  <c r="P3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P7" i="2"/>
  <c r="N7" i="2"/>
  <c r="V7" i="2"/>
  <c r="T7" i="2"/>
  <c r="J49" i="2" l="1"/>
  <c r="K49" i="2" s="1"/>
  <c r="J65" i="2"/>
  <c r="J101" i="2"/>
  <c r="J13" i="2"/>
  <c r="J29" i="2"/>
  <c r="J161" i="2"/>
  <c r="J17" i="2"/>
  <c r="J33" i="2"/>
  <c r="J50" i="2"/>
  <c r="K50" i="2" s="1"/>
  <c r="J66" i="2"/>
  <c r="K66" i="2" s="1"/>
  <c r="J137" i="2"/>
  <c r="J169" i="2"/>
  <c r="K169" i="2" s="1"/>
  <c r="J21" i="2"/>
  <c r="J41" i="2"/>
  <c r="J85" i="2"/>
  <c r="J145" i="2"/>
  <c r="K145" i="2" s="1"/>
  <c r="J177" i="2"/>
  <c r="J25" i="2"/>
  <c r="J45" i="2"/>
  <c r="J58" i="2"/>
  <c r="K58" i="2" s="1"/>
  <c r="J93" i="2"/>
  <c r="J149" i="2"/>
  <c r="J185" i="2"/>
  <c r="J37" i="2"/>
  <c r="J53" i="2"/>
  <c r="J61" i="2"/>
  <c r="J69" i="2"/>
  <c r="K69" i="2" s="1"/>
  <c r="J73" i="2"/>
  <c r="J77" i="2"/>
  <c r="J89" i="2"/>
  <c r="J97" i="2"/>
  <c r="K97" i="2" s="1"/>
  <c r="J105" i="2"/>
  <c r="J113" i="2"/>
  <c r="J117" i="2"/>
  <c r="J121" i="2"/>
  <c r="J125" i="2"/>
  <c r="J129" i="2"/>
  <c r="J133" i="2"/>
  <c r="J141" i="2"/>
  <c r="J153" i="2"/>
  <c r="J165" i="2"/>
  <c r="J173" i="2"/>
  <c r="J181" i="2"/>
  <c r="J189" i="2"/>
  <c r="J193" i="2"/>
  <c r="K193" i="2" s="1"/>
  <c r="J197" i="2"/>
  <c r="J201" i="2"/>
  <c r="J205" i="2"/>
  <c r="J213" i="2"/>
  <c r="J217" i="2"/>
  <c r="J221" i="2"/>
  <c r="J225" i="2"/>
  <c r="J229" i="2"/>
  <c r="J233" i="2"/>
  <c r="J237" i="2"/>
  <c r="J241" i="2"/>
  <c r="J245" i="2"/>
  <c r="K245" i="2" s="1"/>
  <c r="J249" i="2"/>
  <c r="K249" i="2" s="1"/>
  <c r="J253" i="2"/>
  <c r="J257" i="2"/>
  <c r="J261" i="2"/>
  <c r="J265" i="2"/>
  <c r="J10" i="2"/>
  <c r="K10" i="2" s="1"/>
  <c r="J14" i="2"/>
  <c r="K14" i="2" s="1"/>
  <c r="J22" i="2"/>
  <c r="K22" i="2" s="1"/>
  <c r="J26" i="2"/>
  <c r="K26" i="2" s="1"/>
  <c r="J30" i="2"/>
  <c r="K30" i="2" s="1"/>
  <c r="J34" i="2"/>
  <c r="K34" i="2" s="1"/>
  <c r="J38" i="2"/>
  <c r="J42" i="2"/>
  <c r="K42" i="2" s="1"/>
  <c r="J46" i="2"/>
  <c r="K46" i="2" s="1"/>
  <c r="J54" i="2"/>
  <c r="K54" i="2" s="1"/>
  <c r="J62" i="2"/>
  <c r="K62" i="2" s="1"/>
  <c r="J74" i="2"/>
  <c r="J78" i="2"/>
  <c r="K78" i="2" s="1"/>
  <c r="J82" i="2"/>
  <c r="K82" i="2" s="1"/>
  <c r="J86" i="2"/>
  <c r="J90" i="2"/>
  <c r="K90" i="2" s="1"/>
  <c r="J94" i="2"/>
  <c r="K94" i="2" s="1"/>
  <c r="J98" i="2"/>
  <c r="K98" i="2" s="1"/>
  <c r="J102" i="2"/>
  <c r="J106" i="2"/>
  <c r="K107" i="2" s="1"/>
  <c r="J110" i="2"/>
  <c r="K110" i="2" s="1"/>
  <c r="J114" i="2"/>
  <c r="K114" i="2" s="1"/>
  <c r="J126" i="2"/>
  <c r="J130" i="2"/>
  <c r="K130" i="2" s="1"/>
  <c r="J134" i="2"/>
  <c r="K134" i="2" s="1"/>
  <c r="J138" i="2"/>
  <c r="K138" i="2" s="1"/>
  <c r="J146" i="2"/>
  <c r="J150" i="2"/>
  <c r="K150" i="2" s="1"/>
  <c r="J154" i="2"/>
  <c r="J158" i="2"/>
  <c r="K158" i="2" s="1"/>
  <c r="J162" i="2"/>
  <c r="K162" i="2" s="1"/>
  <c r="J166" i="2"/>
  <c r="K166" i="2" s="1"/>
  <c r="J174" i="2"/>
  <c r="K174" i="2" s="1"/>
  <c r="J178" i="2"/>
  <c r="K178" i="2" s="1"/>
  <c r="J182" i="2"/>
  <c r="J186" i="2"/>
  <c r="J190" i="2"/>
  <c r="J194" i="2"/>
  <c r="K194" i="2" s="1"/>
  <c r="J198" i="2"/>
  <c r="K198" i="2" s="1"/>
  <c r="J202" i="2"/>
  <c r="J206" i="2"/>
  <c r="K207" i="2" s="1"/>
  <c r="J210" i="2"/>
  <c r="K210" i="2" s="1"/>
  <c r="J214" i="2"/>
  <c r="K214" i="2" s="1"/>
  <c r="J222" i="2"/>
  <c r="J226" i="2"/>
  <c r="J230" i="2"/>
  <c r="J234" i="2"/>
  <c r="K234" i="2" s="1"/>
  <c r="J238" i="2"/>
  <c r="J246" i="2"/>
  <c r="K246" i="2" s="1"/>
  <c r="J250" i="2"/>
  <c r="K250" i="2" s="1"/>
  <c r="J254" i="2"/>
  <c r="J258" i="2"/>
  <c r="J262" i="2"/>
  <c r="K262" i="2" s="1"/>
  <c r="J266" i="2"/>
  <c r="K266" i="2" s="1"/>
  <c r="J11" i="2"/>
  <c r="J15" i="2"/>
  <c r="J19" i="2"/>
  <c r="K19" i="2" s="1"/>
  <c r="J23" i="2"/>
  <c r="K23" i="2" s="1"/>
  <c r="J27" i="2"/>
  <c r="K27" i="2" s="1"/>
  <c r="J31" i="2"/>
  <c r="J35" i="2"/>
  <c r="J39" i="2"/>
  <c r="K39" i="2" s="1"/>
  <c r="J43" i="2"/>
  <c r="K43" i="2" s="1"/>
  <c r="J47" i="2"/>
  <c r="J51" i="2"/>
  <c r="K51" i="2" s="1"/>
  <c r="J55" i="2"/>
  <c r="K55" i="2" s="1"/>
  <c r="J59" i="2"/>
  <c r="J63" i="2"/>
  <c r="K63" i="2" s="1"/>
  <c r="J67" i="2"/>
  <c r="K67" i="2" s="1"/>
  <c r="J71" i="2"/>
  <c r="K71" i="2" s="1"/>
  <c r="J75" i="2"/>
  <c r="K75" i="2" s="1"/>
  <c r="J79" i="2"/>
  <c r="J87" i="2"/>
  <c r="K87" i="2" s="1"/>
  <c r="J91" i="2"/>
  <c r="K91" i="2" s="1"/>
  <c r="J95" i="2"/>
  <c r="J99" i="2"/>
  <c r="J103" i="2"/>
  <c r="K103" i="2" s="1"/>
  <c r="J111" i="2"/>
  <c r="K111" i="2" s="1"/>
  <c r="J115" i="2"/>
  <c r="J119" i="2"/>
  <c r="K119" i="2" s="1"/>
  <c r="J123" i="2"/>
  <c r="K123" i="2" s="1"/>
  <c r="J127" i="2"/>
  <c r="K127" i="2" s="1"/>
  <c r="J135" i="2"/>
  <c r="J139" i="2"/>
  <c r="J143" i="2"/>
  <c r="K143" i="2" s="1"/>
  <c r="J147" i="2"/>
  <c r="K147" i="2" s="1"/>
  <c r="J151" i="2"/>
  <c r="K151" i="2" s="1"/>
  <c r="J155" i="2"/>
  <c r="J159" i="2"/>
  <c r="J163" i="2"/>
  <c r="J167" i="2"/>
  <c r="K167" i="2" s="1"/>
  <c r="J171" i="2"/>
  <c r="K171" i="2" s="1"/>
  <c r="J175" i="2"/>
  <c r="K175" i="2" s="1"/>
  <c r="J187" i="2"/>
  <c r="K187" i="2" s="1"/>
  <c r="J191" i="2"/>
  <c r="J195" i="2"/>
  <c r="J199" i="2"/>
  <c r="J203" i="2"/>
  <c r="K203" i="2" s="1"/>
  <c r="J211" i="2"/>
  <c r="J215" i="2"/>
  <c r="J219" i="2"/>
  <c r="K219" i="2" s="1"/>
  <c r="J223" i="2"/>
  <c r="K223" i="2" s="1"/>
  <c r="J227" i="2"/>
  <c r="J235" i="2"/>
  <c r="J239" i="2"/>
  <c r="K239" i="2" s="1"/>
  <c r="J243" i="2"/>
  <c r="K243" i="2" s="1"/>
  <c r="J247" i="2"/>
  <c r="J251" i="2"/>
  <c r="J255" i="2"/>
  <c r="J259" i="2"/>
  <c r="K259" i="2" s="1"/>
  <c r="J263" i="2"/>
  <c r="J267" i="2"/>
  <c r="J8" i="2"/>
  <c r="K9" i="2" s="1"/>
  <c r="J12" i="2"/>
  <c r="J16" i="2"/>
  <c r="K16" i="2" s="1"/>
  <c r="J20" i="2"/>
  <c r="J24" i="2"/>
  <c r="J28" i="2"/>
  <c r="J32" i="2"/>
  <c r="K32" i="2" s="1"/>
  <c r="J36" i="2"/>
  <c r="J40" i="2"/>
  <c r="J44" i="2"/>
  <c r="J52" i="2"/>
  <c r="J56" i="2"/>
  <c r="J60" i="2"/>
  <c r="J64" i="2"/>
  <c r="K64" i="2" s="1"/>
  <c r="J72" i="2"/>
  <c r="J76" i="2"/>
  <c r="J80" i="2"/>
  <c r="K80" i="2" s="1"/>
  <c r="J84" i="2"/>
  <c r="K84" i="2" s="1"/>
  <c r="J88" i="2"/>
  <c r="J92" i="2"/>
  <c r="J100" i="2"/>
  <c r="K100" i="2" s="1"/>
  <c r="J104" i="2"/>
  <c r="K104" i="2" s="1"/>
  <c r="J108" i="2"/>
  <c r="K108" i="2" s="1"/>
  <c r="J112" i="2"/>
  <c r="J116" i="2"/>
  <c r="J120" i="2"/>
  <c r="K120" i="2" s="1"/>
  <c r="J124" i="2"/>
  <c r="J128" i="2"/>
  <c r="J132" i="2"/>
  <c r="K132" i="2" s="1"/>
  <c r="J136" i="2"/>
  <c r="J140" i="2"/>
  <c r="K140" i="2" s="1"/>
  <c r="J148" i="2"/>
  <c r="J152" i="2"/>
  <c r="J156" i="2"/>
  <c r="K156" i="2" s="1"/>
  <c r="J160" i="2"/>
  <c r="J164" i="2"/>
  <c r="J172" i="2"/>
  <c r="K172" i="2" s="1"/>
  <c r="J176" i="2"/>
  <c r="K176" i="2" s="1"/>
  <c r="J180" i="2"/>
  <c r="K180" i="2" s="1"/>
  <c r="J184" i="2"/>
  <c r="K184" i="2" s="1"/>
  <c r="J188" i="2"/>
  <c r="J196" i="2"/>
  <c r="K196" i="2" s="1"/>
  <c r="J200" i="2"/>
  <c r="J204" i="2"/>
  <c r="J208" i="2"/>
  <c r="K208" i="2" s="1"/>
  <c r="J212" i="2"/>
  <c r="J216" i="2"/>
  <c r="K216" i="2" s="1"/>
  <c r="J220" i="2"/>
  <c r="J224" i="2"/>
  <c r="J228" i="2"/>
  <c r="J232" i="2"/>
  <c r="K232" i="2" s="1"/>
  <c r="J236" i="2"/>
  <c r="K236" i="2" s="1"/>
  <c r="J240" i="2"/>
  <c r="K240" i="2" s="1"/>
  <c r="J252" i="2"/>
  <c r="K252" i="2" s="1"/>
  <c r="J256" i="2"/>
  <c r="J260" i="2"/>
  <c r="J264" i="2"/>
  <c r="J268" i="2"/>
  <c r="K268" i="2" s="1"/>
  <c r="L8" i="2"/>
  <c r="M8" i="2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L4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G7" i="1"/>
  <c r="F7" i="1"/>
  <c r="D7" i="1"/>
  <c r="B7" i="1"/>
  <c r="K256" i="2" l="1"/>
  <c r="K200" i="2"/>
  <c r="K160" i="2"/>
  <c r="K124" i="2"/>
  <c r="K88" i="2"/>
  <c r="K52" i="2"/>
  <c r="K263" i="2"/>
  <c r="K227" i="2"/>
  <c r="K191" i="2"/>
  <c r="K135" i="2"/>
  <c r="K95" i="2"/>
  <c r="K254" i="2"/>
  <c r="K182" i="2"/>
  <c r="K102" i="2"/>
  <c r="K86" i="2"/>
  <c r="K155" i="2"/>
  <c r="K79" i="2"/>
  <c r="K47" i="2"/>
  <c r="K31" i="2"/>
  <c r="K238" i="2"/>
  <c r="K222" i="2"/>
  <c r="K202" i="2"/>
  <c r="K186" i="2"/>
  <c r="K212" i="2"/>
  <c r="K44" i="2"/>
  <c r="K12" i="2"/>
  <c r="K163" i="2"/>
  <c r="K152" i="2"/>
  <c r="K60" i="2"/>
  <c r="K228" i="2"/>
  <c r="K136" i="2"/>
  <c r="K28" i="2"/>
  <c r="K264" i="2"/>
  <c r="K116" i="2"/>
  <c r="K255" i="2"/>
  <c r="K199" i="2"/>
  <c r="K220" i="2"/>
  <c r="K76" i="2"/>
  <c r="K36" i="2"/>
  <c r="K20" i="2"/>
  <c r="K235" i="2"/>
  <c r="K215" i="2"/>
  <c r="K11" i="2"/>
  <c r="K109" i="2"/>
  <c r="K168" i="2"/>
  <c r="K257" i="2"/>
  <c r="K241" i="2"/>
  <c r="K225" i="2"/>
  <c r="K205" i="2"/>
  <c r="K189" i="2"/>
  <c r="K153" i="2"/>
  <c r="K125" i="2"/>
  <c r="K73" i="2"/>
  <c r="K37" i="2"/>
  <c r="K33" i="2"/>
  <c r="K192" i="2"/>
  <c r="K96" i="2"/>
  <c r="K231" i="2"/>
  <c r="K230" i="2"/>
  <c r="K105" i="2"/>
  <c r="K13" i="2"/>
  <c r="K179" i="2"/>
  <c r="K224" i="2"/>
  <c r="K188" i="2"/>
  <c r="K40" i="2"/>
  <c r="K24" i="2"/>
  <c r="K159" i="2"/>
  <c r="K35" i="2"/>
  <c r="K226" i="2"/>
  <c r="K206" i="2"/>
  <c r="K190" i="2"/>
  <c r="K154" i="2"/>
  <c r="K253" i="2"/>
  <c r="K237" i="2"/>
  <c r="K221" i="2"/>
  <c r="K201" i="2"/>
  <c r="K181" i="2"/>
  <c r="K141" i="2"/>
  <c r="K142" i="2"/>
  <c r="K121" i="2"/>
  <c r="K185" i="2"/>
  <c r="K45" i="2"/>
  <c r="K85" i="2"/>
  <c r="K137" i="2"/>
  <c r="K17" i="2"/>
  <c r="K18" i="2"/>
  <c r="K101" i="2"/>
  <c r="K183" i="2"/>
  <c r="K83" i="2"/>
  <c r="K244" i="2"/>
  <c r="K170" i="2"/>
  <c r="K70" i="2"/>
  <c r="K204" i="2"/>
  <c r="K164" i="2"/>
  <c r="K148" i="2"/>
  <c r="K128" i="2"/>
  <c r="K112" i="2"/>
  <c r="K92" i="2"/>
  <c r="K56" i="2"/>
  <c r="K267" i="2"/>
  <c r="K251" i="2"/>
  <c r="K195" i="2"/>
  <c r="K139" i="2"/>
  <c r="K99" i="2"/>
  <c r="K15" i="2"/>
  <c r="K258" i="2"/>
  <c r="K106" i="2"/>
  <c r="K74" i="2"/>
  <c r="K265" i="2"/>
  <c r="K233" i="2"/>
  <c r="K217" i="2"/>
  <c r="K197" i="2"/>
  <c r="K173" i="2"/>
  <c r="K133" i="2"/>
  <c r="K117" i="2"/>
  <c r="K118" i="2"/>
  <c r="K89" i="2"/>
  <c r="K61" i="2"/>
  <c r="K149" i="2"/>
  <c r="K25" i="2"/>
  <c r="K41" i="2"/>
  <c r="K161" i="2"/>
  <c r="K65" i="2"/>
  <c r="K157" i="2"/>
  <c r="K57" i="2"/>
  <c r="K81" i="2"/>
  <c r="K218" i="2"/>
  <c r="K131" i="2"/>
  <c r="K242" i="2"/>
  <c r="K260" i="2"/>
  <c r="K72" i="2"/>
  <c r="K248" i="2"/>
  <c r="K247" i="2"/>
  <c r="K211" i="2"/>
  <c r="K115" i="2"/>
  <c r="K59" i="2"/>
  <c r="K146" i="2"/>
  <c r="K126" i="2"/>
  <c r="K38" i="2"/>
  <c r="K261" i="2"/>
  <c r="K229" i="2"/>
  <c r="K213" i="2"/>
  <c r="K165" i="2"/>
  <c r="K129" i="2"/>
  <c r="K113" i="2"/>
  <c r="K77" i="2"/>
  <c r="K53" i="2"/>
  <c r="K93" i="2"/>
  <c r="K177" i="2"/>
  <c r="K21" i="2"/>
  <c r="K29" i="2"/>
  <c r="K144" i="2"/>
  <c r="K48" i="2"/>
  <c r="K209" i="2"/>
  <c r="K122" i="2"/>
  <c r="K68" i="2"/>
  <c r="F90" i="4"/>
  <c r="F195" i="4"/>
  <c r="F225" i="4"/>
  <c r="F40" i="4"/>
  <c r="F78" i="4"/>
  <c r="F164" i="4"/>
  <c r="F136" i="4"/>
  <c r="F240" i="4"/>
  <c r="F190" i="4"/>
  <c r="F211" i="4"/>
  <c r="F151" i="4"/>
  <c r="F172" i="4"/>
  <c r="F19" i="4"/>
  <c r="F115" i="4"/>
  <c r="F123" i="4"/>
  <c r="F186" i="4"/>
  <c r="F213" i="4"/>
  <c r="F244" i="4"/>
  <c r="F43" i="4"/>
  <c r="F12" i="4"/>
  <c r="F35" i="4"/>
  <c r="F121" i="4"/>
  <c r="F208" i="4"/>
  <c r="F74" i="4"/>
  <c r="F24" i="4"/>
  <c r="F147" i="4"/>
  <c r="F60" i="4"/>
  <c r="F50" i="4"/>
  <c r="F169" i="4"/>
  <c r="F71" i="4"/>
  <c r="F53" i="4"/>
  <c r="F100" i="4"/>
  <c r="F197" i="4"/>
  <c r="F49" i="4"/>
  <c r="F28" i="4"/>
  <c r="F160" i="4"/>
  <c r="F152" i="4"/>
  <c r="F242" i="4"/>
  <c r="F98" i="4"/>
  <c r="F56" i="4"/>
  <c r="F140" i="4"/>
  <c r="F202" i="4"/>
  <c r="F127" i="4"/>
  <c r="F218" i="4"/>
  <c r="F110" i="4"/>
  <c r="F57" i="4"/>
  <c r="F137" i="4"/>
  <c r="F170" i="4"/>
  <c r="F91" i="4"/>
  <c r="F81" i="4"/>
  <c r="F189" i="4"/>
  <c r="F176" i="4"/>
  <c r="F150" i="4"/>
  <c r="F250" i="4"/>
  <c r="F23" i="4"/>
  <c r="F236" i="4"/>
  <c r="F89" i="4"/>
  <c r="F117" i="4"/>
  <c r="F228" i="4"/>
  <c r="F103" i="4"/>
  <c r="F77" i="4"/>
  <c r="F102" i="4"/>
  <c r="F75" i="4"/>
  <c r="F193" i="4"/>
  <c r="F146" i="4"/>
  <c r="F221" i="4"/>
  <c r="F108" i="4"/>
  <c r="F32" i="4"/>
  <c r="F171" i="4"/>
  <c r="F124" i="4"/>
  <c r="F5" i="4"/>
  <c r="F45" i="4"/>
  <c r="F9" i="4"/>
  <c r="F245" i="4"/>
  <c r="F16" i="4"/>
  <c r="F83" i="4"/>
  <c r="F156" i="4"/>
  <c r="F25" i="4"/>
  <c r="F185" i="4"/>
  <c r="F230" i="4"/>
  <c r="F252" i="4"/>
  <c r="F180" i="4"/>
  <c r="F128" i="4"/>
  <c r="F188" i="4"/>
  <c r="F204" i="4"/>
  <c r="F104" i="4"/>
  <c r="F66" i="4"/>
  <c r="F36" i="4"/>
  <c r="F261" i="4"/>
  <c r="F52" i="4"/>
  <c r="F10" i="4"/>
  <c r="F179" i="4"/>
  <c r="F200" i="4"/>
  <c r="F17" i="4"/>
  <c r="F243" i="4"/>
  <c r="F231" i="4"/>
  <c r="F26" i="4"/>
  <c r="F215" i="4"/>
  <c r="F132" i="4"/>
  <c r="F101" i="4"/>
  <c r="F166" i="4"/>
  <c r="F201" i="4"/>
  <c r="F246" i="4"/>
  <c r="F220" i="4"/>
  <c r="F64" i="4"/>
  <c r="F37" i="4"/>
  <c r="F158" i="4"/>
  <c r="F114" i="4"/>
  <c r="F88" i="4"/>
  <c r="F251" i="4"/>
  <c r="F85" i="4"/>
  <c r="F183" i="4"/>
  <c r="F15" i="4"/>
  <c r="F217" i="4"/>
  <c r="F205" i="4"/>
  <c r="F187" i="4"/>
  <c r="F27" i="4"/>
  <c r="F113" i="4"/>
  <c r="F138" i="4"/>
  <c r="F237" i="4"/>
  <c r="F11" i="4"/>
  <c r="F206" i="4"/>
  <c r="F165" i="4"/>
  <c r="F168" i="4"/>
  <c r="F118" i="4"/>
  <c r="F111" i="4"/>
  <c r="F119" i="4"/>
  <c r="F63" i="4"/>
  <c r="F7" i="4"/>
  <c r="F67" i="4"/>
  <c r="F38" i="4"/>
  <c r="F178" i="4"/>
  <c r="F97" i="4"/>
  <c r="F203" i="4"/>
  <c r="F238" i="4"/>
  <c r="F18" i="4"/>
  <c r="F161" i="4"/>
  <c r="F120" i="4"/>
  <c r="F162" i="4"/>
  <c r="F196" i="4"/>
  <c r="F68" i="4"/>
  <c r="F79" i="4"/>
  <c r="F145" i="4"/>
  <c r="F259" i="4"/>
  <c r="F69" i="4"/>
  <c r="F210" i="4"/>
  <c r="F125" i="4"/>
  <c r="F13" i="4"/>
  <c r="F73" i="4"/>
  <c r="F55" i="4"/>
  <c r="F84" i="4"/>
  <c r="F33" i="4"/>
  <c r="F126" i="4"/>
  <c r="F219" i="4"/>
  <c r="F181" i="4"/>
  <c r="F234" i="4"/>
  <c r="F133" i="4"/>
  <c r="F194" i="4"/>
  <c r="F177" i="4"/>
  <c r="F109" i="4"/>
  <c r="F207" i="4"/>
  <c r="F239" i="4"/>
  <c r="F135" i="4"/>
  <c r="F262" i="4"/>
  <c r="F253" i="4"/>
  <c r="F80" i="4"/>
  <c r="F191" i="4"/>
  <c r="F223" i="4"/>
  <c r="F159" i="4"/>
  <c r="F94" i="4"/>
  <c r="F86" i="4"/>
  <c r="F232" i="4"/>
  <c r="F51" i="4"/>
  <c r="F209" i="4"/>
  <c r="F70" i="4"/>
  <c r="F226" i="4"/>
  <c r="F130" i="4"/>
  <c r="F65" i="4"/>
  <c r="F192" i="4"/>
  <c r="F112" i="4"/>
  <c r="F42" i="4"/>
  <c r="F212" i="4"/>
  <c r="F153" i="4"/>
  <c r="F129" i="4"/>
  <c r="F199" i="4"/>
  <c r="F173" i="4"/>
  <c r="F21" i="4"/>
  <c r="F59" i="4"/>
  <c r="F82" i="4"/>
  <c r="F99" i="4"/>
  <c r="F258" i="4"/>
  <c r="F87" i="4"/>
  <c r="F34" i="4"/>
  <c r="F131" i="4"/>
  <c r="F224" i="4"/>
  <c r="F47" i="4"/>
  <c r="F116" i="4"/>
  <c r="F163" i="4"/>
  <c r="F260" i="4"/>
  <c r="F254" i="4"/>
  <c r="F174" i="4"/>
  <c r="F48" i="4"/>
  <c r="F122" i="4"/>
  <c r="F134" i="4"/>
  <c r="F106" i="4"/>
  <c r="F58" i="4"/>
  <c r="F154" i="4"/>
  <c r="F233" i="4"/>
  <c r="F92" i="4"/>
  <c r="F247" i="4"/>
  <c r="F235" i="4"/>
  <c r="F76" i="4"/>
  <c r="F93" i="4"/>
  <c r="F184" i="4"/>
  <c r="F41" i="4"/>
  <c r="F148" i="4"/>
  <c r="F222" i="4"/>
  <c r="F241" i="4"/>
  <c r="F142" i="4"/>
  <c r="F214" i="4"/>
  <c r="F105" i="4"/>
  <c r="F227" i="4"/>
  <c r="F54" i="4"/>
  <c r="F143" i="4"/>
  <c r="F255" i="4"/>
  <c r="F8" i="4"/>
  <c r="F175" i="4"/>
  <c r="F62" i="4"/>
  <c r="F229" i="4"/>
  <c r="F149" i="4"/>
  <c r="F96" i="4"/>
  <c r="F3" i="4"/>
  <c r="F61" i="4"/>
  <c r="F216" i="4"/>
  <c r="F22" i="4"/>
  <c r="F31" i="4"/>
  <c r="F44" i="4"/>
  <c r="F249" i="4"/>
  <c r="F157" i="4"/>
  <c r="F144" i="4"/>
  <c r="F29" i="4"/>
  <c r="F46" i="4"/>
  <c r="F139" i="4"/>
  <c r="F20" i="4"/>
  <c r="F155" i="4"/>
  <c r="F14" i="4"/>
  <c r="F30" i="4"/>
  <c r="F4" i="4"/>
  <c r="F2" i="4"/>
  <c r="F39" i="4"/>
  <c r="F107" i="4"/>
  <c r="F182" i="4"/>
  <c r="F248" i="4"/>
  <c r="F167" i="4"/>
  <c r="F198" i="4"/>
  <c r="F95" i="4"/>
  <c r="F141" i="4"/>
  <c r="F257" i="4"/>
  <c r="F256" i="4"/>
  <c r="F6" i="4"/>
  <c r="F72" i="4"/>
  <c r="G194" i="4"/>
  <c r="G157" i="4"/>
  <c r="G116" i="4"/>
  <c r="G14" i="4"/>
  <c r="G141" i="4"/>
  <c r="G64" i="4"/>
  <c r="G262" i="4"/>
  <c r="G86" i="4"/>
  <c r="G206" i="4"/>
  <c r="G237" i="4"/>
  <c r="G252" i="4"/>
  <c r="G255" i="4"/>
  <c r="G188" i="4"/>
  <c r="G186" i="4"/>
  <c r="G130" i="4"/>
  <c r="G166" i="4"/>
  <c r="G40" i="4"/>
  <c r="G146" i="4"/>
  <c r="G145" i="4"/>
  <c r="G96" i="4"/>
  <c r="G103" i="4"/>
  <c r="G16" i="4"/>
  <c r="G248" i="4"/>
  <c r="G113" i="4"/>
  <c r="G45" i="4"/>
  <c r="G160" i="4"/>
  <c r="G162" i="4"/>
  <c r="G231" i="4"/>
  <c r="G43" i="4"/>
  <c r="G154" i="4"/>
  <c r="G17" i="4"/>
  <c r="G170" i="4"/>
  <c r="G258" i="4"/>
  <c r="G76" i="4"/>
  <c r="G127" i="4"/>
  <c r="G107" i="4"/>
  <c r="G153" i="4"/>
  <c r="G235" i="4"/>
  <c r="G58" i="4"/>
  <c r="G225" i="4"/>
  <c r="G15" i="4"/>
  <c r="G182" i="4"/>
  <c r="G195" i="4"/>
  <c r="G132" i="4"/>
  <c r="G218" i="4"/>
  <c r="G135" i="4"/>
  <c r="G214" i="4"/>
  <c r="G208" i="4"/>
  <c r="G12" i="4"/>
  <c r="G245" i="4"/>
  <c r="G92" i="4"/>
  <c r="G234" i="4"/>
  <c r="G4" i="4"/>
  <c r="G253" i="4"/>
  <c r="G148" i="4"/>
  <c r="G94" i="4"/>
  <c r="G129" i="4"/>
  <c r="G219" i="4"/>
  <c r="G149" i="4"/>
  <c r="G251" i="4"/>
  <c r="G169" i="4"/>
  <c r="G89" i="4"/>
  <c r="G228" i="4"/>
  <c r="G77" i="4"/>
  <c r="G28" i="4"/>
  <c r="G65" i="4"/>
  <c r="G202" i="4"/>
  <c r="G163" i="4"/>
  <c r="G232" i="4"/>
  <c r="G34" i="4"/>
  <c r="G24" i="4"/>
  <c r="G81" i="4"/>
  <c r="G147" i="4"/>
  <c r="G220" i="4"/>
  <c r="G233" i="4"/>
  <c r="G30" i="4"/>
  <c r="G108" i="4"/>
  <c r="G181" i="4"/>
  <c r="G37" i="4"/>
  <c r="G112" i="4"/>
  <c r="G41" i="4"/>
  <c r="G190" i="4"/>
  <c r="G204" i="4"/>
  <c r="G100" i="4"/>
  <c r="G156" i="4"/>
  <c r="G243" i="4"/>
  <c r="G39" i="4"/>
  <c r="G213" i="4"/>
  <c r="G180" i="4"/>
  <c r="G134" i="4"/>
  <c r="G171" i="4"/>
  <c r="G59" i="4"/>
  <c r="G122" i="4"/>
  <c r="G177" i="4"/>
  <c r="G217" i="4"/>
  <c r="G150" i="4"/>
  <c r="G11" i="4"/>
  <c r="G46" i="4"/>
  <c r="G70" i="4"/>
  <c r="G109" i="4"/>
  <c r="G137" i="4"/>
  <c r="G117" i="4"/>
  <c r="G216" i="4"/>
  <c r="G55" i="4"/>
  <c r="G19" i="4"/>
  <c r="G179" i="4"/>
  <c r="G238" i="4"/>
  <c r="G75" i="4"/>
  <c r="G88" i="4"/>
  <c r="G247" i="4"/>
  <c r="G167" i="4"/>
  <c r="G172" i="4"/>
  <c r="G48" i="4"/>
  <c r="G60" i="4"/>
  <c r="G63" i="4"/>
  <c r="G168" i="4"/>
  <c r="G95" i="4"/>
  <c r="G61" i="4"/>
  <c r="G249" i="4"/>
  <c r="G69" i="4"/>
  <c r="G44" i="4"/>
  <c r="G111" i="4"/>
  <c r="G241" i="4"/>
  <c r="G9" i="4"/>
  <c r="G161" i="4"/>
  <c r="G236" i="4"/>
  <c r="G98" i="4"/>
  <c r="G197" i="4"/>
  <c r="G256" i="4"/>
  <c r="G62" i="4"/>
  <c r="G105" i="4"/>
  <c r="G207" i="4"/>
  <c r="G2" i="4"/>
  <c r="G93" i="4"/>
  <c r="G187" i="4"/>
  <c r="G80" i="4"/>
  <c r="G240" i="4"/>
  <c r="G21" i="4"/>
  <c r="G175" i="4"/>
  <c r="G189" i="4"/>
  <c r="G222" i="4"/>
  <c r="G52" i="4"/>
  <c r="G211" i="4"/>
  <c r="G131" i="4"/>
  <c r="G261" i="4"/>
  <c r="G31" i="4"/>
  <c r="G84" i="4"/>
  <c r="G91" i="4"/>
  <c r="G18" i="4"/>
  <c r="G123" i="4"/>
  <c r="G244" i="4"/>
  <c r="G82" i="4"/>
  <c r="G56" i="4"/>
  <c r="G124" i="4"/>
  <c r="G102" i="4"/>
  <c r="G185" i="4"/>
  <c r="G200" i="4"/>
  <c r="G226" i="4"/>
  <c r="G68" i="4"/>
  <c r="G209" i="4"/>
  <c r="G78" i="4"/>
  <c r="G159" i="4"/>
  <c r="G115" i="4"/>
  <c r="G110" i="4"/>
  <c r="G72" i="4"/>
  <c r="G139" i="4"/>
  <c r="G73" i="4"/>
  <c r="G176" i="4"/>
  <c r="G23" i="4"/>
  <c r="G85" i="4"/>
  <c r="G201" i="4"/>
  <c r="G173" i="4"/>
  <c r="G51" i="4"/>
  <c r="G54" i="4"/>
  <c r="G250" i="4"/>
  <c r="G106" i="4"/>
  <c r="G193" i="4"/>
  <c r="G183" i="4"/>
  <c r="G50" i="4"/>
  <c r="G114" i="4"/>
  <c r="G32" i="4"/>
  <c r="G119" i="4"/>
  <c r="G74" i="4"/>
  <c r="G101" i="4"/>
  <c r="G203" i="4"/>
  <c r="G49" i="4"/>
  <c r="G174" i="4"/>
  <c r="G165" i="4"/>
  <c r="G7" i="4"/>
  <c r="G66" i="4"/>
  <c r="G230" i="4"/>
  <c r="G79" i="4"/>
  <c r="G6" i="4"/>
  <c r="G151" i="4"/>
  <c r="G57" i="4"/>
  <c r="G33" i="4"/>
  <c r="G212" i="4"/>
  <c r="G128" i="4"/>
  <c r="G53" i="4"/>
  <c r="G120" i="4"/>
  <c r="G246" i="4"/>
  <c r="G229" i="4"/>
  <c r="G10" i="4"/>
  <c r="G205" i="4"/>
  <c r="G155" i="4"/>
  <c r="G260" i="4"/>
  <c r="G36" i="4"/>
  <c r="G133" i="4"/>
  <c r="G20" i="4"/>
  <c r="G164" i="4"/>
  <c r="G221" i="4"/>
  <c r="G143" i="4"/>
  <c r="G118" i="4"/>
  <c r="G199" i="4"/>
  <c r="G136" i="4"/>
  <c r="G259" i="4"/>
  <c r="G215" i="4"/>
  <c r="G99" i="4"/>
  <c r="G83" i="4"/>
  <c r="G25" i="4"/>
  <c r="G152" i="4"/>
  <c r="G8" i="4"/>
  <c r="G26" i="4"/>
  <c r="G178" i="4"/>
  <c r="G3" i="4"/>
  <c r="G104" i="4"/>
  <c r="G184" i="4"/>
  <c r="G140" i="4"/>
  <c r="G87" i="4"/>
  <c r="G196" i="4"/>
  <c r="G47" i="4"/>
  <c r="G158" i="4"/>
  <c r="G227" i="4"/>
  <c r="G198" i="4"/>
  <c r="G239" i="4"/>
  <c r="G38" i="4"/>
  <c r="G13" i="4"/>
  <c r="G22" i="4"/>
  <c r="G192" i="4"/>
  <c r="G97" i="4"/>
  <c r="G90" i="4"/>
  <c r="G242" i="4"/>
  <c r="G121" i="4"/>
  <c r="G71" i="4"/>
  <c r="G67" i="4"/>
  <c r="G35" i="4"/>
  <c r="G42" i="4"/>
  <c r="G142" i="4"/>
  <c r="G29" i="4"/>
  <c r="G138" i="4"/>
  <c r="G210" i="4"/>
  <c r="G144" i="4"/>
  <c r="G191" i="4"/>
  <c r="G125" i="4"/>
  <c r="G27" i="4"/>
  <c r="G254" i="4"/>
  <c r="G224" i="4"/>
  <c r="G126" i="4"/>
  <c r="G223" i="4"/>
  <c r="G5" i="4"/>
  <c r="G257" i="4"/>
  <c r="H49" i="4"/>
  <c r="H250" i="4"/>
  <c r="H33" i="4"/>
  <c r="H182" i="4"/>
  <c r="H118" i="4"/>
  <c r="H126" i="4"/>
  <c r="H154" i="4"/>
  <c r="H14" i="4"/>
  <c r="H225" i="4"/>
  <c r="H29" i="4"/>
  <c r="H21" i="4"/>
  <c r="H88" i="4"/>
  <c r="H18" i="4"/>
  <c r="H208" i="4"/>
  <c r="H189" i="4"/>
  <c r="H132" i="4"/>
  <c r="H30" i="4"/>
  <c r="H247" i="4"/>
  <c r="H148" i="4"/>
  <c r="H44" i="4"/>
  <c r="H24" i="4"/>
  <c r="H231" i="4"/>
  <c r="H74" i="4"/>
  <c r="H228" i="4"/>
  <c r="H212" i="4"/>
  <c r="H155" i="4"/>
  <c r="H248" i="4"/>
  <c r="H162" i="4"/>
  <c r="H258" i="4"/>
  <c r="H103" i="4"/>
  <c r="H48" i="4"/>
  <c r="H193" i="4"/>
  <c r="H89" i="4"/>
  <c r="H94" i="4"/>
  <c r="H106" i="4"/>
  <c r="H157" i="4"/>
  <c r="H92" i="4"/>
  <c r="H65" i="4"/>
  <c r="H214" i="4"/>
  <c r="H167" i="4"/>
  <c r="H135" i="4"/>
  <c r="H41" i="4"/>
  <c r="H110" i="4"/>
  <c r="H85" i="4"/>
  <c r="H163" i="4"/>
  <c r="H115" i="4"/>
  <c r="H26" i="4"/>
  <c r="H117" i="4"/>
  <c r="H28" i="4"/>
  <c r="H173" i="4"/>
  <c r="H159" i="4"/>
  <c r="H217" i="4"/>
  <c r="H37" i="4"/>
  <c r="H168" i="4"/>
  <c r="H226" i="4"/>
  <c r="H72" i="4"/>
  <c r="H51" i="4"/>
  <c r="H7" i="4"/>
  <c r="H230" i="4"/>
  <c r="H152" i="4"/>
  <c r="H254" i="4"/>
  <c r="H210" i="4"/>
  <c r="H192" i="4"/>
  <c r="H102" i="4"/>
  <c r="H252" i="4"/>
  <c r="H114" i="4"/>
  <c r="H20" i="4"/>
  <c r="H171" i="4"/>
  <c r="H131" i="4"/>
  <c r="H13" i="4"/>
  <c r="H240" i="4"/>
  <c r="H98" i="4"/>
  <c r="H149" i="4"/>
  <c r="H234" i="4"/>
  <c r="H36" i="4"/>
  <c r="H52" i="4"/>
  <c r="H224" i="4"/>
  <c r="H23" i="4"/>
  <c r="H251" i="4"/>
  <c r="H109" i="4"/>
  <c r="H139" i="4"/>
  <c r="H86" i="4"/>
  <c r="H202" i="4"/>
  <c r="H124" i="4"/>
  <c r="H35" i="4"/>
  <c r="H9" i="4"/>
  <c r="H243" i="4"/>
  <c r="H97" i="4"/>
  <c r="H34" i="4"/>
  <c r="H15" i="4"/>
  <c r="H19" i="4"/>
  <c r="H257" i="4"/>
  <c r="H198" i="4"/>
  <c r="H133" i="4"/>
  <c r="H253" i="4"/>
  <c r="H11" i="4"/>
  <c r="H249" i="4"/>
  <c r="H176" i="4"/>
  <c r="H62" i="4"/>
  <c r="H42" i="4"/>
  <c r="H66" i="4"/>
  <c r="H242" i="4"/>
  <c r="H81" i="4"/>
  <c r="H17" i="4"/>
  <c r="H108" i="4"/>
  <c r="H246" i="4"/>
  <c r="H142" i="4"/>
  <c r="H138" i="4"/>
  <c r="H181" i="4"/>
  <c r="H78" i="4"/>
  <c r="H90" i="4"/>
  <c r="H178" i="4"/>
  <c r="H61" i="4"/>
  <c r="H197" i="4"/>
  <c r="H164" i="4"/>
  <c r="H191" i="4"/>
  <c r="H150" i="4"/>
  <c r="H241" i="4"/>
  <c r="H47" i="4"/>
  <c r="H50" i="4"/>
  <c r="H218" i="4"/>
  <c r="H161" i="4"/>
  <c r="H259" i="4"/>
  <c r="H140" i="4"/>
  <c r="H166" i="4"/>
  <c r="H77" i="4"/>
  <c r="H136" i="4"/>
  <c r="H27" i="4"/>
  <c r="H57" i="4"/>
  <c r="H8" i="4"/>
  <c r="H200" i="4"/>
  <c r="H227" i="4"/>
  <c r="H237" i="4"/>
  <c r="H80" i="4"/>
  <c r="H129" i="4"/>
  <c r="H54" i="4"/>
  <c r="H158" i="4"/>
  <c r="H4" i="4"/>
  <c r="H220" i="4"/>
  <c r="H188" i="4"/>
  <c r="H190" i="4"/>
  <c r="H99" i="4"/>
  <c r="H211" i="4"/>
  <c r="H111" i="4"/>
  <c r="H144" i="4"/>
  <c r="H151" i="4"/>
  <c r="H128" i="4"/>
  <c r="H180" i="4"/>
  <c r="H195" i="4"/>
  <c r="H60" i="4"/>
  <c r="H174" i="4"/>
  <c r="H55" i="4"/>
  <c r="H43" i="4"/>
  <c r="H122" i="4"/>
  <c r="H160" i="4"/>
  <c r="H67" i="4"/>
  <c r="H145" i="4"/>
  <c r="H134" i="4"/>
  <c r="H183" i="4"/>
  <c r="H112" i="4"/>
  <c r="H143" i="4"/>
  <c r="H175" i="4"/>
  <c r="H16" i="4"/>
  <c r="H10" i="4"/>
  <c r="H156" i="4"/>
  <c r="H127" i="4"/>
  <c r="H101" i="4"/>
  <c r="H31" i="4"/>
  <c r="H169" i="4"/>
  <c r="H207" i="4"/>
  <c r="H93" i="4"/>
  <c r="H32" i="4"/>
  <c r="H206" i="4"/>
  <c r="H76" i="4"/>
  <c r="H95" i="4"/>
  <c r="H194" i="4"/>
  <c r="H91" i="4"/>
  <c r="H71" i="4"/>
  <c r="H125" i="4"/>
  <c r="H219" i="4"/>
  <c r="H260" i="4"/>
  <c r="H69" i="4"/>
  <c r="H96" i="4"/>
  <c r="H204" i="4"/>
  <c r="H187" i="4"/>
  <c r="H45" i="4"/>
  <c r="H255" i="4"/>
  <c r="H177" i="4"/>
  <c r="H64" i="4"/>
  <c r="H119" i="4"/>
  <c r="H261" i="4"/>
  <c r="H238" i="4"/>
  <c r="H244" i="4"/>
  <c r="H141" i="4"/>
  <c r="H186" i="4"/>
  <c r="H39" i="4"/>
  <c r="H104" i="4"/>
  <c r="H58" i="4"/>
  <c r="H205" i="4"/>
  <c r="H147" i="4"/>
  <c r="H236" i="4"/>
  <c r="H213" i="4"/>
  <c r="H165" i="4"/>
  <c r="H184" i="4"/>
  <c r="H262" i="4"/>
  <c r="H229" i="4"/>
  <c r="H75" i="4"/>
  <c r="H6" i="4"/>
  <c r="H113" i="4"/>
  <c r="H235" i="4"/>
  <c r="H120" i="4"/>
  <c r="H245" i="4"/>
  <c r="H25" i="4"/>
  <c r="H239" i="4"/>
  <c r="H68" i="4"/>
  <c r="H201" i="4"/>
  <c r="H84" i="4"/>
  <c r="H22" i="4"/>
  <c r="H79" i="4"/>
  <c r="H40" i="4"/>
  <c r="H87" i="4"/>
  <c r="H100" i="4"/>
  <c r="H179" i="4"/>
  <c r="H59" i="4"/>
  <c r="H130" i="4"/>
  <c r="H170" i="4"/>
  <c r="H12" i="4"/>
  <c r="H185" i="4"/>
  <c r="H209" i="4"/>
  <c r="H203" i="4"/>
  <c r="H121" i="4"/>
  <c r="H221" i="4"/>
  <c r="H196" i="4"/>
  <c r="H146" i="4"/>
  <c r="H105" i="4"/>
  <c r="H222" i="4"/>
  <c r="H107" i="4"/>
  <c r="H172" i="4"/>
  <c r="H56" i="4"/>
  <c r="H73" i="4"/>
  <c r="H82" i="4"/>
  <c r="H256" i="4"/>
  <c r="H137" i="4"/>
  <c r="H38" i="4"/>
  <c r="H53" i="4"/>
  <c r="H2" i="4"/>
  <c r="H70" i="4"/>
  <c r="H232" i="4"/>
  <c r="H233" i="4"/>
  <c r="H123" i="4"/>
  <c r="H3" i="4"/>
  <c r="H215" i="4"/>
  <c r="H63" i="4"/>
  <c r="H216" i="4"/>
  <c r="H46" i="4"/>
  <c r="H83" i="4"/>
  <c r="H199" i="4"/>
  <c r="H223" i="4"/>
  <c r="H116" i="4"/>
  <c r="H5" i="4"/>
  <c r="H153" i="4"/>
</calcChain>
</file>

<file path=xl/sharedStrings.xml><?xml version="1.0" encoding="utf-8"?>
<sst xmlns="http://schemas.openxmlformats.org/spreadsheetml/2006/main" count="113" uniqueCount="55">
  <si>
    <t>Ticker:</t>
  </si>
  <si>
    <t>CONSP5MD Index</t>
  </si>
  <si>
    <t xml:space="preserve">Quantity: </t>
  </si>
  <si>
    <t>PX_LAST</t>
  </si>
  <si>
    <t>Start Date:</t>
  </si>
  <si>
    <t>End Date:</t>
  </si>
  <si>
    <t>Days</t>
  </si>
  <si>
    <t>CDR=5D</t>
  </si>
  <si>
    <t>CPI YOY Index</t>
  </si>
  <si>
    <t>DTS=H</t>
  </si>
  <si>
    <t>Week</t>
  </si>
  <si>
    <t>Google Trends query for "inflation"</t>
  </si>
  <si>
    <t>Inflation Search Interest (Google Trends)</t>
  </si>
  <si>
    <t>US CPI Urban Consumers YoY (scaled by 11.0x)</t>
  </si>
  <si>
    <t>Umich Expected Change in Prices During the next 5-10 years (median) (offset by 21 days so 6/12/22 is the first week with 3.3)</t>
  </si>
  <si>
    <t>USRFRUSA Index</t>
  </si>
  <si>
    <t>CONSPXMD Index</t>
  </si>
  <si>
    <t>Umich Expected Change in Prices During the Next Year</t>
  </si>
  <si>
    <t>US Retail Automotive Gasoline Total Regular Average Spot</t>
  </si>
  <si>
    <t>Gas Prices (scaled by 0.5 + 1)</t>
  </si>
  <si>
    <t>Umich Expected Change in Prices During the Next Year (scaled by 0.5 + 1)</t>
  </si>
  <si>
    <t>Category: All categories</t>
  </si>
  <si>
    <t>1 year</t>
  </si>
  <si>
    <t>gas</t>
  </si>
  <si>
    <t>Date offset:</t>
  </si>
  <si>
    <t>#N/A N/A</t>
  </si>
  <si>
    <t xml:space="preserve"> release_stage_override=P</t>
  </si>
  <si>
    <t>5-10 years Preliminary Data</t>
  </si>
  <si>
    <t>5-10 years Final Data</t>
  </si>
  <si>
    <t>5-10 yr BOTH preliminary and final</t>
  </si>
  <si>
    <t>Umich 5-10 Year Inflation Expectations (including preliminary and final numbers!)</t>
  </si>
  <si>
    <t>day offset so 6/10/22 is 3.3:</t>
  </si>
  <si>
    <t>Price Z Score</t>
  </si>
  <si>
    <t>Price % Change</t>
  </si>
  <si>
    <t>5-10 % Change</t>
  </si>
  <si>
    <t>idea: maybe rising gas prices alone don’t increase expectations? But what about early june then? :/</t>
  </si>
  <si>
    <t>Powel Z score</t>
  </si>
  <si>
    <t>Russa Ukraine Z score</t>
  </si>
  <si>
    <t>3,1,1</t>
  </si>
  <si>
    <t>Combination</t>
  </si>
  <si>
    <t>Russia Interest</t>
  </si>
  <si>
    <t>Powell Interest</t>
  </si>
  <si>
    <t>Prices Interest</t>
  </si>
  <si>
    <t>Gas Prices</t>
  </si>
  <si>
    <t>1 Year Inflation Expectations</t>
  </si>
  <si>
    <t>5-10 Year Expectations</t>
  </si>
  <si>
    <t>inflation: (United States)</t>
  </si>
  <si>
    <t>tomato prices: (United States)</t>
  </si>
  <si>
    <t>how to spend less: (United States)</t>
  </si>
  <si>
    <t>meat prices: (United States)</t>
  </si>
  <si>
    <t>cereal prices: (United States)</t>
  </si>
  <si>
    <t>egg prices: (United States)</t>
  </si>
  <si>
    <t>rent expensive why:</t>
  </si>
  <si>
    <t>cpi: (United States)</t>
  </si>
  <si>
    <t>rent increase: (United States)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</si>
</sst>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BDH|13146141042591883024</stp>
        <tr r="B7" s="1"/>
      </tp>
      <tp t="e">
        <v>#N/A</v>
        <stp/>
        <stp>BDH|5699449449759520871</stp>
        <tr r="D7" s="1"/>
      </tp>
      <tp t="e">
        <v>#N/A</v>
        <stp/>
        <stp>BDH|2270075562004232570</stp>
        <tr r="F7" s="1"/>
      </tp>
      <tp t="e">
        <v>#N/A</v>
        <stp/>
        <stp>BDH|5943270318021581705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'Last 5 years'!$K$3</c:f>
              <c:strCache>
                <c:ptCount val="1"/>
                <c:pt idx="0">
                  <c:v>Umich Expected Change in Prices During the next 5-10 years (median) (offset by 21 days so 6/12/22 is the first week with 3.3)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years'!$K$4:$K$264</c:f>
              <c:numCache>
                <c:formatCode>General</c:formatCode>
                <c:ptCount val="26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2.6</c:v>
                </c:pt>
                <c:pt idx="82">
                  <c:v>2.6</c:v>
                </c:pt>
                <c:pt idx="83">
                  <c:v>2.6</c:v>
                </c:pt>
                <c:pt idx="84">
                  <c:v>2.6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2.2999999999999998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2.2999999999999998</c:v>
                </c:pt>
                <c:pt idx="121">
                  <c:v>2.2999999999999998</c:v>
                </c:pt>
                <c:pt idx="122">
                  <c:v>2.2999999999999998</c:v>
                </c:pt>
                <c:pt idx="123">
                  <c:v>2.2999999999999998</c:v>
                </c:pt>
                <c:pt idx="124">
                  <c:v>2.2999999999999998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2.2999999999999998</c:v>
                </c:pt>
                <c:pt idx="145">
                  <c:v>2.2999999999999998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2.9</c:v>
                </c:pt>
                <c:pt idx="226">
                  <c:v>2.9</c:v>
                </c:pt>
                <c:pt idx="227">
                  <c:v>2.9</c:v>
                </c:pt>
                <c:pt idx="228">
                  <c:v>2.9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2.9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2.9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3.1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3.3</c:v>
                </c:pt>
                <c:pt idx="26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9-4E2E-8139-7C0524CE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407296"/>
        <c:axId val="1617418112"/>
      </c:lineChart>
      <c:lineChart>
        <c:grouping val="standard"/>
        <c:varyColors val="0"/>
        <c:ser>
          <c:idx val="0"/>
          <c:order val="0"/>
          <c:tx>
            <c:strRef>
              <c:f>'Last 5 years'!$J$3</c:f>
              <c:strCache>
                <c:ptCount val="1"/>
                <c:pt idx="0">
                  <c:v>Inflation Search Interest (Google Trends)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years'!$J$4:$J$264</c:f>
              <c:numCache>
                <c:formatCode>General</c:formatCode>
                <c:ptCount val="261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19</c:v>
                </c:pt>
                <c:pt idx="22">
                  <c:v>24</c:v>
                </c:pt>
                <c:pt idx="23">
                  <c:v>25</c:v>
                </c:pt>
                <c:pt idx="24">
                  <c:v>24</c:v>
                </c:pt>
                <c:pt idx="25">
                  <c:v>19</c:v>
                </c:pt>
                <c:pt idx="26">
                  <c:v>16</c:v>
                </c:pt>
                <c:pt idx="27">
                  <c:v>16</c:v>
                </c:pt>
                <c:pt idx="28">
                  <c:v>20</c:v>
                </c:pt>
                <c:pt idx="29">
                  <c:v>19</c:v>
                </c:pt>
                <c:pt idx="30">
                  <c:v>22</c:v>
                </c:pt>
                <c:pt idx="31">
                  <c:v>24</c:v>
                </c:pt>
                <c:pt idx="32">
                  <c:v>27</c:v>
                </c:pt>
                <c:pt idx="33">
                  <c:v>28</c:v>
                </c:pt>
                <c:pt idx="34">
                  <c:v>22</c:v>
                </c:pt>
                <c:pt idx="35">
                  <c:v>24</c:v>
                </c:pt>
                <c:pt idx="36">
                  <c:v>22</c:v>
                </c:pt>
                <c:pt idx="37">
                  <c:v>20</c:v>
                </c:pt>
                <c:pt idx="38">
                  <c:v>22</c:v>
                </c:pt>
                <c:pt idx="39">
                  <c:v>24</c:v>
                </c:pt>
                <c:pt idx="40">
                  <c:v>23</c:v>
                </c:pt>
                <c:pt idx="41">
                  <c:v>24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23</c:v>
                </c:pt>
                <c:pt idx="46">
                  <c:v>21</c:v>
                </c:pt>
                <c:pt idx="47">
                  <c:v>20</c:v>
                </c:pt>
                <c:pt idx="48">
                  <c:v>19</c:v>
                </c:pt>
                <c:pt idx="49">
                  <c:v>17</c:v>
                </c:pt>
                <c:pt idx="50">
                  <c:v>18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23</c:v>
                </c:pt>
                <c:pt idx="69">
                  <c:v>22</c:v>
                </c:pt>
                <c:pt idx="70">
                  <c:v>24</c:v>
                </c:pt>
                <c:pt idx="71">
                  <c:v>24</c:v>
                </c:pt>
                <c:pt idx="72">
                  <c:v>22</c:v>
                </c:pt>
                <c:pt idx="73">
                  <c:v>20</c:v>
                </c:pt>
                <c:pt idx="74">
                  <c:v>24</c:v>
                </c:pt>
                <c:pt idx="75">
                  <c:v>26</c:v>
                </c:pt>
                <c:pt idx="76">
                  <c:v>25</c:v>
                </c:pt>
                <c:pt idx="77">
                  <c:v>21</c:v>
                </c:pt>
                <c:pt idx="78">
                  <c:v>16</c:v>
                </c:pt>
                <c:pt idx="79">
                  <c:v>16</c:v>
                </c:pt>
                <c:pt idx="80">
                  <c:v>20</c:v>
                </c:pt>
                <c:pt idx="81">
                  <c:v>21</c:v>
                </c:pt>
                <c:pt idx="82">
                  <c:v>19</c:v>
                </c:pt>
                <c:pt idx="83">
                  <c:v>22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25</c:v>
                </c:pt>
                <c:pt idx="89">
                  <c:v>23</c:v>
                </c:pt>
                <c:pt idx="90">
                  <c:v>23</c:v>
                </c:pt>
                <c:pt idx="91">
                  <c:v>25</c:v>
                </c:pt>
                <c:pt idx="92">
                  <c:v>24</c:v>
                </c:pt>
                <c:pt idx="93">
                  <c:v>25</c:v>
                </c:pt>
                <c:pt idx="94">
                  <c:v>24</c:v>
                </c:pt>
                <c:pt idx="95">
                  <c:v>25</c:v>
                </c:pt>
                <c:pt idx="96">
                  <c:v>27</c:v>
                </c:pt>
                <c:pt idx="97">
                  <c:v>26</c:v>
                </c:pt>
                <c:pt idx="98">
                  <c:v>23</c:v>
                </c:pt>
                <c:pt idx="99">
                  <c:v>20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16</c:v>
                </c:pt>
                <c:pt idx="106">
                  <c:v>19</c:v>
                </c:pt>
                <c:pt idx="107">
                  <c:v>17</c:v>
                </c:pt>
                <c:pt idx="108">
                  <c:v>19</c:v>
                </c:pt>
                <c:pt idx="109">
                  <c:v>18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24</c:v>
                </c:pt>
                <c:pt idx="124">
                  <c:v>23</c:v>
                </c:pt>
                <c:pt idx="125">
                  <c:v>24</c:v>
                </c:pt>
                <c:pt idx="126">
                  <c:v>19</c:v>
                </c:pt>
                <c:pt idx="127">
                  <c:v>23</c:v>
                </c:pt>
                <c:pt idx="128">
                  <c:v>24</c:v>
                </c:pt>
                <c:pt idx="129">
                  <c:v>20</c:v>
                </c:pt>
                <c:pt idx="130">
                  <c:v>17</c:v>
                </c:pt>
                <c:pt idx="131">
                  <c:v>16</c:v>
                </c:pt>
                <c:pt idx="132">
                  <c:v>18</c:v>
                </c:pt>
                <c:pt idx="133">
                  <c:v>20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24</c:v>
                </c:pt>
                <c:pt idx="140">
                  <c:v>23</c:v>
                </c:pt>
                <c:pt idx="141">
                  <c:v>20</c:v>
                </c:pt>
                <c:pt idx="142">
                  <c:v>19</c:v>
                </c:pt>
                <c:pt idx="143">
                  <c:v>22</c:v>
                </c:pt>
                <c:pt idx="144">
                  <c:v>23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24</c:v>
                </c:pt>
                <c:pt idx="149">
                  <c:v>24</c:v>
                </c:pt>
                <c:pt idx="150">
                  <c:v>22</c:v>
                </c:pt>
                <c:pt idx="151">
                  <c:v>22</c:v>
                </c:pt>
                <c:pt idx="152">
                  <c:v>18</c:v>
                </c:pt>
                <c:pt idx="153">
                  <c:v>16</c:v>
                </c:pt>
                <c:pt idx="154">
                  <c:v>19</c:v>
                </c:pt>
                <c:pt idx="155">
                  <c:v>17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18</c:v>
                </c:pt>
                <c:pt idx="164">
                  <c:v>17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23</c:v>
                </c:pt>
                <c:pt idx="169">
                  <c:v>22</c:v>
                </c:pt>
                <c:pt idx="170">
                  <c:v>21</c:v>
                </c:pt>
                <c:pt idx="171">
                  <c:v>23</c:v>
                </c:pt>
                <c:pt idx="172">
                  <c:v>20</c:v>
                </c:pt>
                <c:pt idx="173">
                  <c:v>22</c:v>
                </c:pt>
                <c:pt idx="174">
                  <c:v>21</c:v>
                </c:pt>
                <c:pt idx="175">
                  <c:v>18</c:v>
                </c:pt>
                <c:pt idx="176">
                  <c:v>21</c:v>
                </c:pt>
                <c:pt idx="177">
                  <c:v>23</c:v>
                </c:pt>
                <c:pt idx="178">
                  <c:v>18</c:v>
                </c:pt>
                <c:pt idx="179">
                  <c:v>21</c:v>
                </c:pt>
                <c:pt idx="180">
                  <c:v>25</c:v>
                </c:pt>
                <c:pt idx="181">
                  <c:v>25</c:v>
                </c:pt>
                <c:pt idx="182">
                  <c:v>19</c:v>
                </c:pt>
                <c:pt idx="183">
                  <c:v>18</c:v>
                </c:pt>
                <c:pt idx="184">
                  <c:v>21</c:v>
                </c:pt>
                <c:pt idx="185">
                  <c:v>25</c:v>
                </c:pt>
                <c:pt idx="186">
                  <c:v>26</c:v>
                </c:pt>
                <c:pt idx="187">
                  <c:v>25</c:v>
                </c:pt>
                <c:pt idx="188">
                  <c:v>25</c:v>
                </c:pt>
                <c:pt idx="189">
                  <c:v>27</c:v>
                </c:pt>
                <c:pt idx="190">
                  <c:v>28</c:v>
                </c:pt>
                <c:pt idx="191">
                  <c:v>34</c:v>
                </c:pt>
                <c:pt idx="192">
                  <c:v>32</c:v>
                </c:pt>
                <c:pt idx="193">
                  <c:v>32</c:v>
                </c:pt>
                <c:pt idx="194">
                  <c:v>28</c:v>
                </c:pt>
                <c:pt idx="195">
                  <c:v>26</c:v>
                </c:pt>
                <c:pt idx="196">
                  <c:v>26</c:v>
                </c:pt>
                <c:pt idx="197">
                  <c:v>27</c:v>
                </c:pt>
                <c:pt idx="198">
                  <c:v>30</c:v>
                </c:pt>
                <c:pt idx="199">
                  <c:v>27</c:v>
                </c:pt>
                <c:pt idx="200">
                  <c:v>29</c:v>
                </c:pt>
                <c:pt idx="201">
                  <c:v>37</c:v>
                </c:pt>
                <c:pt idx="202">
                  <c:v>65</c:v>
                </c:pt>
                <c:pt idx="203">
                  <c:v>35</c:v>
                </c:pt>
                <c:pt idx="204">
                  <c:v>33</c:v>
                </c:pt>
                <c:pt idx="205">
                  <c:v>28</c:v>
                </c:pt>
                <c:pt idx="206">
                  <c:v>37</c:v>
                </c:pt>
                <c:pt idx="207">
                  <c:v>37</c:v>
                </c:pt>
                <c:pt idx="208">
                  <c:v>28</c:v>
                </c:pt>
                <c:pt idx="209">
                  <c:v>23</c:v>
                </c:pt>
                <c:pt idx="210">
                  <c:v>24</c:v>
                </c:pt>
                <c:pt idx="211">
                  <c:v>35</c:v>
                </c:pt>
                <c:pt idx="212">
                  <c:v>28</c:v>
                </c:pt>
                <c:pt idx="213">
                  <c:v>26</c:v>
                </c:pt>
                <c:pt idx="214">
                  <c:v>22</c:v>
                </c:pt>
                <c:pt idx="215">
                  <c:v>27</c:v>
                </c:pt>
                <c:pt idx="216">
                  <c:v>24</c:v>
                </c:pt>
                <c:pt idx="217">
                  <c:v>24</c:v>
                </c:pt>
                <c:pt idx="218">
                  <c:v>22</c:v>
                </c:pt>
                <c:pt idx="219">
                  <c:v>23</c:v>
                </c:pt>
                <c:pt idx="220">
                  <c:v>29</c:v>
                </c:pt>
                <c:pt idx="221">
                  <c:v>27</c:v>
                </c:pt>
                <c:pt idx="222">
                  <c:v>30</c:v>
                </c:pt>
                <c:pt idx="223">
                  <c:v>29</c:v>
                </c:pt>
                <c:pt idx="224">
                  <c:v>38</c:v>
                </c:pt>
                <c:pt idx="225">
                  <c:v>36</c:v>
                </c:pt>
                <c:pt idx="226">
                  <c:v>39</c:v>
                </c:pt>
                <c:pt idx="227">
                  <c:v>35</c:v>
                </c:pt>
                <c:pt idx="228">
                  <c:v>69</c:v>
                </c:pt>
                <c:pt idx="229">
                  <c:v>52</c:v>
                </c:pt>
                <c:pt idx="230">
                  <c:v>35</c:v>
                </c:pt>
                <c:pt idx="231">
                  <c:v>37</c:v>
                </c:pt>
                <c:pt idx="232">
                  <c:v>49</c:v>
                </c:pt>
                <c:pt idx="233">
                  <c:v>47</c:v>
                </c:pt>
                <c:pt idx="234">
                  <c:v>33</c:v>
                </c:pt>
                <c:pt idx="235">
                  <c:v>29</c:v>
                </c:pt>
                <c:pt idx="236">
                  <c:v>31</c:v>
                </c:pt>
                <c:pt idx="237">
                  <c:v>52</c:v>
                </c:pt>
                <c:pt idx="238">
                  <c:v>37</c:v>
                </c:pt>
                <c:pt idx="239">
                  <c:v>48</c:v>
                </c:pt>
                <c:pt idx="240">
                  <c:v>37</c:v>
                </c:pt>
                <c:pt idx="241">
                  <c:v>68</c:v>
                </c:pt>
                <c:pt idx="242">
                  <c:v>47</c:v>
                </c:pt>
                <c:pt idx="243">
                  <c:v>41</c:v>
                </c:pt>
                <c:pt idx="244">
                  <c:v>41</c:v>
                </c:pt>
                <c:pt idx="245">
                  <c:v>72</c:v>
                </c:pt>
                <c:pt idx="246">
                  <c:v>47</c:v>
                </c:pt>
                <c:pt idx="247">
                  <c:v>40</c:v>
                </c:pt>
                <c:pt idx="248">
                  <c:v>39</c:v>
                </c:pt>
                <c:pt idx="249">
                  <c:v>40</c:v>
                </c:pt>
                <c:pt idx="250">
                  <c:v>83</c:v>
                </c:pt>
                <c:pt idx="251">
                  <c:v>44</c:v>
                </c:pt>
                <c:pt idx="252">
                  <c:v>41</c:v>
                </c:pt>
                <c:pt idx="253">
                  <c:v>49</c:v>
                </c:pt>
                <c:pt idx="254">
                  <c:v>85</c:v>
                </c:pt>
                <c:pt idx="255">
                  <c:v>55</c:v>
                </c:pt>
                <c:pt idx="256">
                  <c:v>41</c:v>
                </c:pt>
                <c:pt idx="257">
                  <c:v>44</c:v>
                </c:pt>
                <c:pt idx="258">
                  <c:v>94</c:v>
                </c:pt>
                <c:pt idx="259">
                  <c:v>100</c:v>
                </c:pt>
                <c:pt idx="26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9-4E2E-8139-7C0524CEC32C}"/>
            </c:ext>
          </c:extLst>
        </c:ser>
        <c:ser>
          <c:idx val="2"/>
          <c:order val="2"/>
          <c:tx>
            <c:strRef>
              <c:f>'Last 5 years'!$L$3</c:f>
              <c:strCache>
                <c:ptCount val="1"/>
                <c:pt idx="0">
                  <c:v>US CPI Urban Consumers YoY (scaled by 11.0x)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years'!$L$4:$L$264</c:f>
              <c:numCache>
                <c:formatCode>0.00</c:formatCode>
                <c:ptCount val="261"/>
                <c:pt idx="0">
                  <c:v>20.9</c:v>
                </c:pt>
                <c:pt idx="1">
                  <c:v>17.600000000000001</c:v>
                </c:pt>
                <c:pt idx="2">
                  <c:v>17.600000000000001</c:v>
                </c:pt>
                <c:pt idx="3">
                  <c:v>17.600000000000001</c:v>
                </c:pt>
                <c:pt idx="4">
                  <c:v>17.600000000000001</c:v>
                </c:pt>
                <c:pt idx="5">
                  <c:v>18.7</c:v>
                </c:pt>
                <c:pt idx="6">
                  <c:v>18.7</c:v>
                </c:pt>
                <c:pt idx="7">
                  <c:v>18.7</c:v>
                </c:pt>
                <c:pt idx="8">
                  <c:v>18.7</c:v>
                </c:pt>
                <c:pt idx="9">
                  <c:v>18.7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  <c:pt idx="13">
                  <c:v>20.9</c:v>
                </c:pt>
                <c:pt idx="14">
                  <c:v>24.200000000000003</c:v>
                </c:pt>
                <c:pt idx="15">
                  <c:v>24.200000000000003</c:v>
                </c:pt>
                <c:pt idx="16">
                  <c:v>24.200000000000003</c:v>
                </c:pt>
                <c:pt idx="17">
                  <c:v>24.200000000000003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24.200000000000003</c:v>
                </c:pt>
                <c:pt idx="24">
                  <c:v>24.200000000000003</c:v>
                </c:pt>
                <c:pt idx="25">
                  <c:v>24.200000000000003</c:v>
                </c:pt>
                <c:pt idx="26">
                  <c:v>24.200000000000003</c:v>
                </c:pt>
                <c:pt idx="27">
                  <c:v>23.1</c:v>
                </c:pt>
                <c:pt idx="28">
                  <c:v>23.1</c:v>
                </c:pt>
                <c:pt idx="29">
                  <c:v>23.1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23.1</c:v>
                </c:pt>
                <c:pt idx="34">
                  <c:v>23.1</c:v>
                </c:pt>
                <c:pt idx="35">
                  <c:v>24.200000000000003</c:v>
                </c:pt>
                <c:pt idx="36">
                  <c:v>24.200000000000003</c:v>
                </c:pt>
                <c:pt idx="37">
                  <c:v>24.200000000000003</c:v>
                </c:pt>
                <c:pt idx="38">
                  <c:v>24.200000000000003</c:v>
                </c:pt>
                <c:pt idx="39">
                  <c:v>24.200000000000003</c:v>
                </c:pt>
                <c:pt idx="40">
                  <c:v>26.4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30.799999999999997</c:v>
                </c:pt>
                <c:pt idx="50">
                  <c:v>30.799999999999997</c:v>
                </c:pt>
                <c:pt idx="51">
                  <c:v>30.799999999999997</c:v>
                </c:pt>
                <c:pt idx="52">
                  <c:v>30.799999999999997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31.9</c:v>
                </c:pt>
                <c:pt idx="61">
                  <c:v>31.9</c:v>
                </c:pt>
                <c:pt idx="62">
                  <c:v>29.700000000000003</c:v>
                </c:pt>
                <c:pt idx="63">
                  <c:v>29.700000000000003</c:v>
                </c:pt>
                <c:pt idx="64">
                  <c:v>29.700000000000003</c:v>
                </c:pt>
                <c:pt idx="65">
                  <c:v>29.700000000000003</c:v>
                </c:pt>
                <c:pt idx="66">
                  <c:v>25.299999999999997</c:v>
                </c:pt>
                <c:pt idx="67">
                  <c:v>25.299999999999997</c:v>
                </c:pt>
                <c:pt idx="68">
                  <c:v>25.299999999999997</c:v>
                </c:pt>
                <c:pt idx="69">
                  <c:v>25.299999999999997</c:v>
                </c:pt>
                <c:pt idx="70">
                  <c:v>27.5</c:v>
                </c:pt>
                <c:pt idx="71">
                  <c:v>27.5</c:v>
                </c:pt>
                <c:pt idx="72">
                  <c:v>27.5</c:v>
                </c:pt>
                <c:pt idx="73">
                  <c:v>27.5</c:v>
                </c:pt>
                <c:pt idx="74">
                  <c:v>27.5</c:v>
                </c:pt>
                <c:pt idx="75">
                  <c:v>24.200000000000003</c:v>
                </c:pt>
                <c:pt idx="76">
                  <c:v>24.200000000000003</c:v>
                </c:pt>
                <c:pt idx="77">
                  <c:v>24.200000000000003</c:v>
                </c:pt>
                <c:pt idx="78">
                  <c:v>24.200000000000003</c:v>
                </c:pt>
                <c:pt idx="79">
                  <c:v>20.9</c:v>
                </c:pt>
                <c:pt idx="80">
                  <c:v>20.9</c:v>
                </c:pt>
                <c:pt idx="81">
                  <c:v>20.9</c:v>
                </c:pt>
                <c:pt idx="82">
                  <c:v>20.9</c:v>
                </c:pt>
                <c:pt idx="83">
                  <c:v>20.9</c:v>
                </c:pt>
                <c:pt idx="84">
                  <c:v>17.600000000000001</c:v>
                </c:pt>
                <c:pt idx="85">
                  <c:v>17.600000000000001</c:v>
                </c:pt>
                <c:pt idx="86">
                  <c:v>17.600000000000001</c:v>
                </c:pt>
                <c:pt idx="87">
                  <c:v>17.600000000000001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20.9</c:v>
                </c:pt>
                <c:pt idx="93">
                  <c:v>20.9</c:v>
                </c:pt>
                <c:pt idx="94">
                  <c:v>20.9</c:v>
                </c:pt>
                <c:pt idx="95">
                  <c:v>20.9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17.600000000000001</c:v>
                </c:pt>
                <c:pt idx="106">
                  <c:v>17.600000000000001</c:v>
                </c:pt>
                <c:pt idx="107">
                  <c:v>17.600000000000001</c:v>
                </c:pt>
                <c:pt idx="108">
                  <c:v>17.600000000000001</c:v>
                </c:pt>
                <c:pt idx="109">
                  <c:v>19.8</c:v>
                </c:pt>
                <c:pt idx="110">
                  <c:v>19.8</c:v>
                </c:pt>
                <c:pt idx="111">
                  <c:v>19.8</c:v>
                </c:pt>
                <c:pt idx="112">
                  <c:v>19.8</c:v>
                </c:pt>
                <c:pt idx="113">
                  <c:v>19.8</c:v>
                </c:pt>
                <c:pt idx="114">
                  <c:v>18.7</c:v>
                </c:pt>
                <c:pt idx="115">
                  <c:v>18.7</c:v>
                </c:pt>
                <c:pt idx="116">
                  <c:v>18.7</c:v>
                </c:pt>
                <c:pt idx="117">
                  <c:v>18.7</c:v>
                </c:pt>
                <c:pt idx="118">
                  <c:v>18.7</c:v>
                </c:pt>
                <c:pt idx="119">
                  <c:v>18.7</c:v>
                </c:pt>
                <c:pt idx="120">
                  <c:v>18.7</c:v>
                </c:pt>
                <c:pt idx="121">
                  <c:v>18.7</c:v>
                </c:pt>
                <c:pt idx="122">
                  <c:v>18.7</c:v>
                </c:pt>
                <c:pt idx="123">
                  <c:v>19.8</c:v>
                </c:pt>
                <c:pt idx="124">
                  <c:v>19.8</c:v>
                </c:pt>
                <c:pt idx="125">
                  <c:v>19.8</c:v>
                </c:pt>
                <c:pt idx="126">
                  <c:v>19.8</c:v>
                </c:pt>
                <c:pt idx="127">
                  <c:v>23.1</c:v>
                </c:pt>
                <c:pt idx="128">
                  <c:v>23.1</c:v>
                </c:pt>
                <c:pt idx="129">
                  <c:v>23.1</c:v>
                </c:pt>
                <c:pt idx="130">
                  <c:v>23.1</c:v>
                </c:pt>
                <c:pt idx="131">
                  <c:v>25.299999999999997</c:v>
                </c:pt>
                <c:pt idx="132">
                  <c:v>25.299999999999997</c:v>
                </c:pt>
                <c:pt idx="133">
                  <c:v>25.299999999999997</c:v>
                </c:pt>
                <c:pt idx="134">
                  <c:v>25.299999999999997</c:v>
                </c:pt>
                <c:pt idx="135">
                  <c:v>25.299999999999997</c:v>
                </c:pt>
                <c:pt idx="136">
                  <c:v>27.5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25.299999999999997</c:v>
                </c:pt>
                <c:pt idx="141">
                  <c:v>25.299999999999997</c:v>
                </c:pt>
                <c:pt idx="142">
                  <c:v>25.299999999999997</c:v>
                </c:pt>
                <c:pt idx="143">
                  <c:v>25.299999999999997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6.6</c:v>
                </c:pt>
                <c:pt idx="158">
                  <c:v>6.6</c:v>
                </c:pt>
                <c:pt idx="159">
                  <c:v>6.6</c:v>
                </c:pt>
                <c:pt idx="160">
                  <c:v>6.6</c:v>
                </c:pt>
                <c:pt idx="161">
                  <c:v>6.6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14.3</c:v>
                </c:pt>
                <c:pt idx="167">
                  <c:v>14.3</c:v>
                </c:pt>
                <c:pt idx="168">
                  <c:v>14.3</c:v>
                </c:pt>
                <c:pt idx="169">
                  <c:v>14.3</c:v>
                </c:pt>
                <c:pt idx="170">
                  <c:v>15.399999999999999</c:v>
                </c:pt>
                <c:pt idx="171">
                  <c:v>15.399999999999999</c:v>
                </c:pt>
                <c:pt idx="172">
                  <c:v>15.399999999999999</c:v>
                </c:pt>
                <c:pt idx="173">
                  <c:v>15.399999999999999</c:v>
                </c:pt>
                <c:pt idx="174">
                  <c:v>15.399999999999999</c:v>
                </c:pt>
                <c:pt idx="175">
                  <c:v>13.2</c:v>
                </c:pt>
                <c:pt idx="176">
                  <c:v>13.2</c:v>
                </c:pt>
                <c:pt idx="177">
                  <c:v>13.2</c:v>
                </c:pt>
                <c:pt idx="178">
                  <c:v>13.2</c:v>
                </c:pt>
                <c:pt idx="179">
                  <c:v>13.2</c:v>
                </c:pt>
                <c:pt idx="180">
                  <c:v>13.2</c:v>
                </c:pt>
                <c:pt idx="181">
                  <c:v>13.2</c:v>
                </c:pt>
                <c:pt idx="182">
                  <c:v>13.2</c:v>
                </c:pt>
                <c:pt idx="183">
                  <c:v>13.2</c:v>
                </c:pt>
                <c:pt idx="184">
                  <c:v>15.399999999999999</c:v>
                </c:pt>
                <c:pt idx="185">
                  <c:v>15.399999999999999</c:v>
                </c:pt>
                <c:pt idx="186">
                  <c:v>15.399999999999999</c:v>
                </c:pt>
                <c:pt idx="187">
                  <c:v>15.399999999999999</c:v>
                </c:pt>
                <c:pt idx="188">
                  <c:v>15.399999999999999</c:v>
                </c:pt>
                <c:pt idx="189">
                  <c:v>15.399999999999999</c:v>
                </c:pt>
                <c:pt idx="190">
                  <c:v>15.399999999999999</c:v>
                </c:pt>
                <c:pt idx="191">
                  <c:v>15.399999999999999</c:v>
                </c:pt>
                <c:pt idx="192">
                  <c:v>18.7</c:v>
                </c:pt>
                <c:pt idx="193">
                  <c:v>18.7</c:v>
                </c:pt>
                <c:pt idx="194">
                  <c:v>18.7</c:v>
                </c:pt>
                <c:pt idx="195">
                  <c:v>18.7</c:v>
                </c:pt>
                <c:pt idx="196">
                  <c:v>28.6</c:v>
                </c:pt>
                <c:pt idx="197">
                  <c:v>28.6</c:v>
                </c:pt>
                <c:pt idx="198">
                  <c:v>28.6</c:v>
                </c:pt>
                <c:pt idx="199">
                  <c:v>28.6</c:v>
                </c:pt>
                <c:pt idx="200">
                  <c:v>28.6</c:v>
                </c:pt>
                <c:pt idx="201">
                  <c:v>46.2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59.400000000000006</c:v>
                </c:pt>
                <c:pt idx="210">
                  <c:v>59.400000000000006</c:v>
                </c:pt>
                <c:pt idx="211">
                  <c:v>59.400000000000006</c:v>
                </c:pt>
                <c:pt idx="212">
                  <c:v>59.400000000000006</c:v>
                </c:pt>
                <c:pt idx="213">
                  <c:v>59.400000000000006</c:v>
                </c:pt>
                <c:pt idx="214">
                  <c:v>59.400000000000006</c:v>
                </c:pt>
                <c:pt idx="215">
                  <c:v>59.400000000000006</c:v>
                </c:pt>
                <c:pt idx="216">
                  <c:v>59.400000000000006</c:v>
                </c:pt>
                <c:pt idx="217">
                  <c:v>59.400000000000006</c:v>
                </c:pt>
                <c:pt idx="218">
                  <c:v>58.3</c:v>
                </c:pt>
                <c:pt idx="219">
                  <c:v>58.3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59.400000000000006</c:v>
                </c:pt>
                <c:pt idx="224">
                  <c:v>59.400000000000006</c:v>
                </c:pt>
                <c:pt idx="225">
                  <c:v>59.400000000000006</c:v>
                </c:pt>
                <c:pt idx="226">
                  <c:v>59.400000000000006</c:v>
                </c:pt>
                <c:pt idx="227">
                  <c:v>68.2</c:v>
                </c:pt>
                <c:pt idx="228">
                  <c:v>68.2</c:v>
                </c:pt>
                <c:pt idx="229">
                  <c:v>68.2</c:v>
                </c:pt>
                <c:pt idx="230">
                  <c:v>68.2</c:v>
                </c:pt>
                <c:pt idx="231">
                  <c:v>74.8</c:v>
                </c:pt>
                <c:pt idx="232">
                  <c:v>74.8</c:v>
                </c:pt>
                <c:pt idx="233">
                  <c:v>74.8</c:v>
                </c:pt>
                <c:pt idx="234">
                  <c:v>74.8</c:v>
                </c:pt>
                <c:pt idx="235">
                  <c:v>74.8</c:v>
                </c:pt>
                <c:pt idx="236">
                  <c:v>77</c:v>
                </c:pt>
                <c:pt idx="237">
                  <c:v>77</c:v>
                </c:pt>
                <c:pt idx="238">
                  <c:v>77</c:v>
                </c:pt>
                <c:pt idx="239">
                  <c:v>77</c:v>
                </c:pt>
                <c:pt idx="240">
                  <c:v>82.5</c:v>
                </c:pt>
                <c:pt idx="241">
                  <c:v>82.5</c:v>
                </c:pt>
                <c:pt idx="242">
                  <c:v>82.5</c:v>
                </c:pt>
                <c:pt idx="243">
                  <c:v>82.5</c:v>
                </c:pt>
                <c:pt idx="244">
                  <c:v>86.9</c:v>
                </c:pt>
                <c:pt idx="245">
                  <c:v>86.9</c:v>
                </c:pt>
                <c:pt idx="246">
                  <c:v>86.9</c:v>
                </c:pt>
                <c:pt idx="247">
                  <c:v>86.9</c:v>
                </c:pt>
                <c:pt idx="248">
                  <c:v>86.9</c:v>
                </c:pt>
                <c:pt idx="249">
                  <c:v>93.5</c:v>
                </c:pt>
                <c:pt idx="250">
                  <c:v>93.5</c:v>
                </c:pt>
                <c:pt idx="251">
                  <c:v>93.5</c:v>
                </c:pt>
                <c:pt idx="252">
                  <c:v>93.5</c:v>
                </c:pt>
                <c:pt idx="253">
                  <c:v>91.300000000000011</c:v>
                </c:pt>
                <c:pt idx="254">
                  <c:v>91.300000000000011</c:v>
                </c:pt>
                <c:pt idx="255">
                  <c:v>91.300000000000011</c:v>
                </c:pt>
                <c:pt idx="256">
                  <c:v>91.300000000000011</c:v>
                </c:pt>
                <c:pt idx="257">
                  <c:v>94.6</c:v>
                </c:pt>
                <c:pt idx="258">
                  <c:v>94.6</c:v>
                </c:pt>
                <c:pt idx="259">
                  <c:v>94.6</c:v>
                </c:pt>
                <c:pt idx="260">
                  <c:v>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9-4E2E-8139-7C0524CE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57600"/>
        <c:axId val="1448063424"/>
      </c:lineChart>
      <c:dateAx>
        <c:axId val="1617407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18112"/>
        <c:crosses val="autoZero"/>
        <c:auto val="1"/>
        <c:lblOffset val="100"/>
        <c:baseTimeUnit val="days"/>
      </c:dateAx>
      <c:valAx>
        <c:axId val="1617418112"/>
        <c:scaling>
          <c:orientation val="minMax"/>
          <c:max val="3.4"/>
          <c:min val="2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07296"/>
        <c:crosses val="autoZero"/>
        <c:crossBetween val="between"/>
      </c:valAx>
      <c:valAx>
        <c:axId val="144806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57600"/>
        <c:crosses val="max"/>
        <c:crossBetween val="between"/>
      </c:valAx>
      <c:dateAx>
        <c:axId val="14480576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480634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UMich</a:t>
            </a:r>
            <a:r>
              <a:rPr lang="en-US" baseline="0"/>
              <a:t> Inflation Expectations (median) vs. Headline CPI YoY and Google Trends "Inflation" Interest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635801804241694E-2"/>
          <c:y val="8.1652123327515994E-2"/>
          <c:w val="0.88897634929492297"/>
          <c:h val="0.7314400883135681"/>
        </c:manualLayout>
      </c:layout>
      <c:lineChart>
        <c:grouping val="standard"/>
        <c:varyColors val="0"/>
        <c:ser>
          <c:idx val="1"/>
          <c:order val="1"/>
          <c:tx>
            <c:strRef>
              <c:f>'Last 5 years'!$K$3</c:f>
              <c:strCache>
                <c:ptCount val="1"/>
                <c:pt idx="0">
                  <c:v>Umich Expected Change in Prices During the next 5-10 years (median) (offset by 21 days so 6/12/22 is the first week with 3.3)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years'!$K$4:$K$264</c:f>
              <c:numCache>
                <c:formatCode>General</c:formatCode>
                <c:ptCount val="26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2.6</c:v>
                </c:pt>
                <c:pt idx="82">
                  <c:v>2.6</c:v>
                </c:pt>
                <c:pt idx="83">
                  <c:v>2.6</c:v>
                </c:pt>
                <c:pt idx="84">
                  <c:v>2.6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2.2999999999999998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2.2999999999999998</c:v>
                </c:pt>
                <c:pt idx="121">
                  <c:v>2.2999999999999998</c:v>
                </c:pt>
                <c:pt idx="122">
                  <c:v>2.2999999999999998</c:v>
                </c:pt>
                <c:pt idx="123">
                  <c:v>2.2999999999999998</c:v>
                </c:pt>
                <c:pt idx="124">
                  <c:v>2.2999999999999998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2.2999999999999998</c:v>
                </c:pt>
                <c:pt idx="145">
                  <c:v>2.2999999999999998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2.9</c:v>
                </c:pt>
                <c:pt idx="226">
                  <c:v>2.9</c:v>
                </c:pt>
                <c:pt idx="227">
                  <c:v>2.9</c:v>
                </c:pt>
                <c:pt idx="228">
                  <c:v>2.9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2.9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2.9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3.1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3.3</c:v>
                </c:pt>
                <c:pt idx="26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6-4E2D-9611-37AFBFD3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407296"/>
        <c:axId val="1617418112"/>
      </c:lineChart>
      <c:lineChart>
        <c:grouping val="standard"/>
        <c:varyColors val="0"/>
        <c:ser>
          <c:idx val="0"/>
          <c:order val="0"/>
          <c:tx>
            <c:strRef>
              <c:f>'Last 5 years'!$J$3</c:f>
              <c:strCache>
                <c:ptCount val="1"/>
                <c:pt idx="0">
                  <c:v>Inflation Search Interest (Google Trends)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years'!$J$4:$J$264</c:f>
              <c:numCache>
                <c:formatCode>General</c:formatCode>
                <c:ptCount val="261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19</c:v>
                </c:pt>
                <c:pt idx="22">
                  <c:v>24</c:v>
                </c:pt>
                <c:pt idx="23">
                  <c:v>25</c:v>
                </c:pt>
                <c:pt idx="24">
                  <c:v>24</c:v>
                </c:pt>
                <c:pt idx="25">
                  <c:v>19</c:v>
                </c:pt>
                <c:pt idx="26">
                  <c:v>16</c:v>
                </c:pt>
                <c:pt idx="27">
                  <c:v>16</c:v>
                </c:pt>
                <c:pt idx="28">
                  <c:v>20</c:v>
                </c:pt>
                <c:pt idx="29">
                  <c:v>19</c:v>
                </c:pt>
                <c:pt idx="30">
                  <c:v>22</c:v>
                </c:pt>
                <c:pt idx="31">
                  <c:v>24</c:v>
                </c:pt>
                <c:pt idx="32">
                  <c:v>27</c:v>
                </c:pt>
                <c:pt idx="33">
                  <c:v>28</c:v>
                </c:pt>
                <c:pt idx="34">
                  <c:v>22</c:v>
                </c:pt>
                <c:pt idx="35">
                  <c:v>24</c:v>
                </c:pt>
                <c:pt idx="36">
                  <c:v>22</c:v>
                </c:pt>
                <c:pt idx="37">
                  <c:v>20</c:v>
                </c:pt>
                <c:pt idx="38">
                  <c:v>22</c:v>
                </c:pt>
                <c:pt idx="39">
                  <c:v>24</c:v>
                </c:pt>
                <c:pt idx="40">
                  <c:v>23</c:v>
                </c:pt>
                <c:pt idx="41">
                  <c:v>24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23</c:v>
                </c:pt>
                <c:pt idx="46">
                  <c:v>21</c:v>
                </c:pt>
                <c:pt idx="47">
                  <c:v>20</c:v>
                </c:pt>
                <c:pt idx="48">
                  <c:v>19</c:v>
                </c:pt>
                <c:pt idx="49">
                  <c:v>17</c:v>
                </c:pt>
                <c:pt idx="50">
                  <c:v>18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23</c:v>
                </c:pt>
                <c:pt idx="69">
                  <c:v>22</c:v>
                </c:pt>
                <c:pt idx="70">
                  <c:v>24</c:v>
                </c:pt>
                <c:pt idx="71">
                  <c:v>24</c:v>
                </c:pt>
                <c:pt idx="72">
                  <c:v>22</c:v>
                </c:pt>
                <c:pt idx="73">
                  <c:v>20</c:v>
                </c:pt>
                <c:pt idx="74">
                  <c:v>24</c:v>
                </c:pt>
                <c:pt idx="75">
                  <c:v>26</c:v>
                </c:pt>
                <c:pt idx="76">
                  <c:v>25</c:v>
                </c:pt>
                <c:pt idx="77">
                  <c:v>21</c:v>
                </c:pt>
                <c:pt idx="78">
                  <c:v>16</c:v>
                </c:pt>
                <c:pt idx="79">
                  <c:v>16</c:v>
                </c:pt>
                <c:pt idx="80">
                  <c:v>20</c:v>
                </c:pt>
                <c:pt idx="81">
                  <c:v>21</c:v>
                </c:pt>
                <c:pt idx="82">
                  <c:v>19</c:v>
                </c:pt>
                <c:pt idx="83">
                  <c:v>22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25</c:v>
                </c:pt>
                <c:pt idx="89">
                  <c:v>23</c:v>
                </c:pt>
                <c:pt idx="90">
                  <c:v>23</c:v>
                </c:pt>
                <c:pt idx="91">
                  <c:v>25</c:v>
                </c:pt>
                <c:pt idx="92">
                  <c:v>24</c:v>
                </c:pt>
                <c:pt idx="93">
                  <c:v>25</c:v>
                </c:pt>
                <c:pt idx="94">
                  <c:v>24</c:v>
                </c:pt>
                <c:pt idx="95">
                  <c:v>25</c:v>
                </c:pt>
                <c:pt idx="96">
                  <c:v>27</c:v>
                </c:pt>
                <c:pt idx="97">
                  <c:v>26</c:v>
                </c:pt>
                <c:pt idx="98">
                  <c:v>23</c:v>
                </c:pt>
                <c:pt idx="99">
                  <c:v>20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16</c:v>
                </c:pt>
                <c:pt idx="106">
                  <c:v>19</c:v>
                </c:pt>
                <c:pt idx="107">
                  <c:v>17</c:v>
                </c:pt>
                <c:pt idx="108">
                  <c:v>19</c:v>
                </c:pt>
                <c:pt idx="109">
                  <c:v>18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24</c:v>
                </c:pt>
                <c:pt idx="124">
                  <c:v>23</c:v>
                </c:pt>
                <c:pt idx="125">
                  <c:v>24</c:v>
                </c:pt>
                <c:pt idx="126">
                  <c:v>19</c:v>
                </c:pt>
                <c:pt idx="127">
                  <c:v>23</c:v>
                </c:pt>
                <c:pt idx="128">
                  <c:v>24</c:v>
                </c:pt>
                <c:pt idx="129">
                  <c:v>20</c:v>
                </c:pt>
                <c:pt idx="130">
                  <c:v>17</c:v>
                </c:pt>
                <c:pt idx="131">
                  <c:v>16</c:v>
                </c:pt>
                <c:pt idx="132">
                  <c:v>18</c:v>
                </c:pt>
                <c:pt idx="133">
                  <c:v>20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24</c:v>
                </c:pt>
                <c:pt idx="140">
                  <c:v>23</c:v>
                </c:pt>
                <c:pt idx="141">
                  <c:v>20</c:v>
                </c:pt>
                <c:pt idx="142">
                  <c:v>19</c:v>
                </c:pt>
                <c:pt idx="143">
                  <c:v>22</c:v>
                </c:pt>
                <c:pt idx="144">
                  <c:v>23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24</c:v>
                </c:pt>
                <c:pt idx="149">
                  <c:v>24</c:v>
                </c:pt>
                <c:pt idx="150">
                  <c:v>22</c:v>
                </c:pt>
                <c:pt idx="151">
                  <c:v>22</c:v>
                </c:pt>
                <c:pt idx="152">
                  <c:v>18</c:v>
                </c:pt>
                <c:pt idx="153">
                  <c:v>16</c:v>
                </c:pt>
                <c:pt idx="154">
                  <c:v>19</c:v>
                </c:pt>
                <c:pt idx="155">
                  <c:v>17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18</c:v>
                </c:pt>
                <c:pt idx="164">
                  <c:v>17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23</c:v>
                </c:pt>
                <c:pt idx="169">
                  <c:v>22</c:v>
                </c:pt>
                <c:pt idx="170">
                  <c:v>21</c:v>
                </c:pt>
                <c:pt idx="171">
                  <c:v>23</c:v>
                </c:pt>
                <c:pt idx="172">
                  <c:v>20</c:v>
                </c:pt>
                <c:pt idx="173">
                  <c:v>22</c:v>
                </c:pt>
                <c:pt idx="174">
                  <c:v>21</c:v>
                </c:pt>
                <c:pt idx="175">
                  <c:v>18</c:v>
                </c:pt>
                <c:pt idx="176">
                  <c:v>21</c:v>
                </c:pt>
                <c:pt idx="177">
                  <c:v>23</c:v>
                </c:pt>
                <c:pt idx="178">
                  <c:v>18</c:v>
                </c:pt>
                <c:pt idx="179">
                  <c:v>21</c:v>
                </c:pt>
                <c:pt idx="180">
                  <c:v>25</c:v>
                </c:pt>
                <c:pt idx="181">
                  <c:v>25</c:v>
                </c:pt>
                <c:pt idx="182">
                  <c:v>19</c:v>
                </c:pt>
                <c:pt idx="183">
                  <c:v>18</c:v>
                </c:pt>
                <c:pt idx="184">
                  <c:v>21</c:v>
                </c:pt>
                <c:pt idx="185">
                  <c:v>25</c:v>
                </c:pt>
                <c:pt idx="186">
                  <c:v>26</c:v>
                </c:pt>
                <c:pt idx="187">
                  <c:v>25</c:v>
                </c:pt>
                <c:pt idx="188">
                  <c:v>25</c:v>
                </c:pt>
                <c:pt idx="189">
                  <c:v>27</c:v>
                </c:pt>
                <c:pt idx="190">
                  <c:v>28</c:v>
                </c:pt>
                <c:pt idx="191">
                  <c:v>34</c:v>
                </c:pt>
                <c:pt idx="192">
                  <c:v>32</c:v>
                </c:pt>
                <c:pt idx="193">
                  <c:v>32</c:v>
                </c:pt>
                <c:pt idx="194">
                  <c:v>28</c:v>
                </c:pt>
                <c:pt idx="195">
                  <c:v>26</c:v>
                </c:pt>
                <c:pt idx="196">
                  <c:v>26</c:v>
                </c:pt>
                <c:pt idx="197">
                  <c:v>27</c:v>
                </c:pt>
                <c:pt idx="198">
                  <c:v>30</c:v>
                </c:pt>
                <c:pt idx="199">
                  <c:v>27</c:v>
                </c:pt>
                <c:pt idx="200">
                  <c:v>29</c:v>
                </c:pt>
                <c:pt idx="201">
                  <c:v>37</c:v>
                </c:pt>
                <c:pt idx="202">
                  <c:v>65</c:v>
                </c:pt>
                <c:pt idx="203">
                  <c:v>35</c:v>
                </c:pt>
                <c:pt idx="204">
                  <c:v>33</c:v>
                </c:pt>
                <c:pt idx="205">
                  <c:v>28</c:v>
                </c:pt>
                <c:pt idx="206">
                  <c:v>37</c:v>
                </c:pt>
                <c:pt idx="207">
                  <c:v>37</c:v>
                </c:pt>
                <c:pt idx="208">
                  <c:v>28</c:v>
                </c:pt>
                <c:pt idx="209">
                  <c:v>23</c:v>
                </c:pt>
                <c:pt idx="210">
                  <c:v>24</c:v>
                </c:pt>
                <c:pt idx="211">
                  <c:v>35</c:v>
                </c:pt>
                <c:pt idx="212">
                  <c:v>28</c:v>
                </c:pt>
                <c:pt idx="213">
                  <c:v>26</c:v>
                </c:pt>
                <c:pt idx="214">
                  <c:v>22</c:v>
                </c:pt>
                <c:pt idx="215">
                  <c:v>27</c:v>
                </c:pt>
                <c:pt idx="216">
                  <c:v>24</c:v>
                </c:pt>
                <c:pt idx="217">
                  <c:v>24</c:v>
                </c:pt>
                <c:pt idx="218">
                  <c:v>22</c:v>
                </c:pt>
                <c:pt idx="219">
                  <c:v>23</c:v>
                </c:pt>
                <c:pt idx="220">
                  <c:v>29</c:v>
                </c:pt>
                <c:pt idx="221">
                  <c:v>27</c:v>
                </c:pt>
                <c:pt idx="222">
                  <c:v>30</c:v>
                </c:pt>
                <c:pt idx="223">
                  <c:v>29</c:v>
                </c:pt>
                <c:pt idx="224">
                  <c:v>38</c:v>
                </c:pt>
                <c:pt idx="225">
                  <c:v>36</c:v>
                </c:pt>
                <c:pt idx="226">
                  <c:v>39</c:v>
                </c:pt>
                <c:pt idx="227">
                  <c:v>35</c:v>
                </c:pt>
                <c:pt idx="228">
                  <c:v>69</c:v>
                </c:pt>
                <c:pt idx="229">
                  <c:v>52</c:v>
                </c:pt>
                <c:pt idx="230">
                  <c:v>35</c:v>
                </c:pt>
                <c:pt idx="231">
                  <c:v>37</c:v>
                </c:pt>
                <c:pt idx="232">
                  <c:v>49</c:v>
                </c:pt>
                <c:pt idx="233">
                  <c:v>47</c:v>
                </c:pt>
                <c:pt idx="234">
                  <c:v>33</c:v>
                </c:pt>
                <c:pt idx="235">
                  <c:v>29</c:v>
                </c:pt>
                <c:pt idx="236">
                  <c:v>31</c:v>
                </c:pt>
                <c:pt idx="237">
                  <c:v>52</c:v>
                </c:pt>
                <c:pt idx="238">
                  <c:v>37</c:v>
                </c:pt>
                <c:pt idx="239">
                  <c:v>48</c:v>
                </c:pt>
                <c:pt idx="240">
                  <c:v>37</c:v>
                </c:pt>
                <c:pt idx="241">
                  <c:v>68</c:v>
                </c:pt>
                <c:pt idx="242">
                  <c:v>47</c:v>
                </c:pt>
                <c:pt idx="243">
                  <c:v>41</c:v>
                </c:pt>
                <c:pt idx="244">
                  <c:v>41</c:v>
                </c:pt>
                <c:pt idx="245">
                  <c:v>72</c:v>
                </c:pt>
                <c:pt idx="246">
                  <c:v>47</c:v>
                </c:pt>
                <c:pt idx="247">
                  <c:v>40</c:v>
                </c:pt>
                <c:pt idx="248">
                  <c:v>39</c:v>
                </c:pt>
                <c:pt idx="249">
                  <c:v>40</c:v>
                </c:pt>
                <c:pt idx="250">
                  <c:v>83</c:v>
                </c:pt>
                <c:pt idx="251">
                  <c:v>44</c:v>
                </c:pt>
                <c:pt idx="252">
                  <c:v>41</c:v>
                </c:pt>
                <c:pt idx="253">
                  <c:v>49</c:v>
                </c:pt>
                <c:pt idx="254">
                  <c:v>85</c:v>
                </c:pt>
                <c:pt idx="255">
                  <c:v>55</c:v>
                </c:pt>
                <c:pt idx="256">
                  <c:v>41</c:v>
                </c:pt>
                <c:pt idx="257">
                  <c:v>44</c:v>
                </c:pt>
                <c:pt idx="258">
                  <c:v>94</c:v>
                </c:pt>
                <c:pt idx="259">
                  <c:v>100</c:v>
                </c:pt>
                <c:pt idx="26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6-4E2D-9611-37AFBFD35E73}"/>
            </c:ext>
          </c:extLst>
        </c:ser>
        <c:ser>
          <c:idx val="2"/>
          <c:order val="2"/>
          <c:tx>
            <c:strRef>
              <c:f>'Last 5 years'!$L$3</c:f>
              <c:strCache>
                <c:ptCount val="1"/>
                <c:pt idx="0">
                  <c:v>US CPI Urban Consumers YoY (scaled by 11.0x)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years'!$L$4:$L$264</c:f>
              <c:numCache>
                <c:formatCode>0.00</c:formatCode>
                <c:ptCount val="261"/>
                <c:pt idx="0">
                  <c:v>20.9</c:v>
                </c:pt>
                <c:pt idx="1">
                  <c:v>17.600000000000001</c:v>
                </c:pt>
                <c:pt idx="2">
                  <c:v>17.600000000000001</c:v>
                </c:pt>
                <c:pt idx="3">
                  <c:v>17.600000000000001</c:v>
                </c:pt>
                <c:pt idx="4">
                  <c:v>17.600000000000001</c:v>
                </c:pt>
                <c:pt idx="5">
                  <c:v>18.7</c:v>
                </c:pt>
                <c:pt idx="6">
                  <c:v>18.7</c:v>
                </c:pt>
                <c:pt idx="7">
                  <c:v>18.7</c:v>
                </c:pt>
                <c:pt idx="8">
                  <c:v>18.7</c:v>
                </c:pt>
                <c:pt idx="9">
                  <c:v>18.7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  <c:pt idx="13">
                  <c:v>20.9</c:v>
                </c:pt>
                <c:pt idx="14">
                  <c:v>24.200000000000003</c:v>
                </c:pt>
                <c:pt idx="15">
                  <c:v>24.200000000000003</c:v>
                </c:pt>
                <c:pt idx="16">
                  <c:v>24.200000000000003</c:v>
                </c:pt>
                <c:pt idx="17">
                  <c:v>24.200000000000003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24.200000000000003</c:v>
                </c:pt>
                <c:pt idx="24">
                  <c:v>24.200000000000003</c:v>
                </c:pt>
                <c:pt idx="25">
                  <c:v>24.200000000000003</c:v>
                </c:pt>
                <c:pt idx="26">
                  <c:v>24.200000000000003</c:v>
                </c:pt>
                <c:pt idx="27">
                  <c:v>23.1</c:v>
                </c:pt>
                <c:pt idx="28">
                  <c:v>23.1</c:v>
                </c:pt>
                <c:pt idx="29">
                  <c:v>23.1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23.1</c:v>
                </c:pt>
                <c:pt idx="34">
                  <c:v>23.1</c:v>
                </c:pt>
                <c:pt idx="35">
                  <c:v>24.200000000000003</c:v>
                </c:pt>
                <c:pt idx="36">
                  <c:v>24.200000000000003</c:v>
                </c:pt>
                <c:pt idx="37">
                  <c:v>24.200000000000003</c:v>
                </c:pt>
                <c:pt idx="38">
                  <c:v>24.200000000000003</c:v>
                </c:pt>
                <c:pt idx="39">
                  <c:v>24.200000000000003</c:v>
                </c:pt>
                <c:pt idx="40">
                  <c:v>26.4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30.799999999999997</c:v>
                </c:pt>
                <c:pt idx="50">
                  <c:v>30.799999999999997</c:v>
                </c:pt>
                <c:pt idx="51">
                  <c:v>30.799999999999997</c:v>
                </c:pt>
                <c:pt idx="52">
                  <c:v>30.799999999999997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31.9</c:v>
                </c:pt>
                <c:pt idx="61">
                  <c:v>31.9</c:v>
                </c:pt>
                <c:pt idx="62">
                  <c:v>29.700000000000003</c:v>
                </c:pt>
                <c:pt idx="63">
                  <c:v>29.700000000000003</c:v>
                </c:pt>
                <c:pt idx="64">
                  <c:v>29.700000000000003</c:v>
                </c:pt>
                <c:pt idx="65">
                  <c:v>29.700000000000003</c:v>
                </c:pt>
                <c:pt idx="66">
                  <c:v>25.299999999999997</c:v>
                </c:pt>
                <c:pt idx="67">
                  <c:v>25.299999999999997</c:v>
                </c:pt>
                <c:pt idx="68">
                  <c:v>25.299999999999997</c:v>
                </c:pt>
                <c:pt idx="69">
                  <c:v>25.299999999999997</c:v>
                </c:pt>
                <c:pt idx="70">
                  <c:v>27.5</c:v>
                </c:pt>
                <c:pt idx="71">
                  <c:v>27.5</c:v>
                </c:pt>
                <c:pt idx="72">
                  <c:v>27.5</c:v>
                </c:pt>
                <c:pt idx="73">
                  <c:v>27.5</c:v>
                </c:pt>
                <c:pt idx="74">
                  <c:v>27.5</c:v>
                </c:pt>
                <c:pt idx="75">
                  <c:v>24.200000000000003</c:v>
                </c:pt>
                <c:pt idx="76">
                  <c:v>24.200000000000003</c:v>
                </c:pt>
                <c:pt idx="77">
                  <c:v>24.200000000000003</c:v>
                </c:pt>
                <c:pt idx="78">
                  <c:v>24.200000000000003</c:v>
                </c:pt>
                <c:pt idx="79">
                  <c:v>20.9</c:v>
                </c:pt>
                <c:pt idx="80">
                  <c:v>20.9</c:v>
                </c:pt>
                <c:pt idx="81">
                  <c:v>20.9</c:v>
                </c:pt>
                <c:pt idx="82">
                  <c:v>20.9</c:v>
                </c:pt>
                <c:pt idx="83">
                  <c:v>20.9</c:v>
                </c:pt>
                <c:pt idx="84">
                  <c:v>17.600000000000001</c:v>
                </c:pt>
                <c:pt idx="85">
                  <c:v>17.600000000000001</c:v>
                </c:pt>
                <c:pt idx="86">
                  <c:v>17.600000000000001</c:v>
                </c:pt>
                <c:pt idx="87">
                  <c:v>17.600000000000001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20.9</c:v>
                </c:pt>
                <c:pt idx="93">
                  <c:v>20.9</c:v>
                </c:pt>
                <c:pt idx="94">
                  <c:v>20.9</c:v>
                </c:pt>
                <c:pt idx="95">
                  <c:v>20.9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17.600000000000001</c:v>
                </c:pt>
                <c:pt idx="106">
                  <c:v>17.600000000000001</c:v>
                </c:pt>
                <c:pt idx="107">
                  <c:v>17.600000000000001</c:v>
                </c:pt>
                <c:pt idx="108">
                  <c:v>17.600000000000001</c:v>
                </c:pt>
                <c:pt idx="109">
                  <c:v>19.8</c:v>
                </c:pt>
                <c:pt idx="110">
                  <c:v>19.8</c:v>
                </c:pt>
                <c:pt idx="111">
                  <c:v>19.8</c:v>
                </c:pt>
                <c:pt idx="112">
                  <c:v>19.8</c:v>
                </c:pt>
                <c:pt idx="113">
                  <c:v>19.8</c:v>
                </c:pt>
                <c:pt idx="114">
                  <c:v>18.7</c:v>
                </c:pt>
                <c:pt idx="115">
                  <c:v>18.7</c:v>
                </c:pt>
                <c:pt idx="116">
                  <c:v>18.7</c:v>
                </c:pt>
                <c:pt idx="117">
                  <c:v>18.7</c:v>
                </c:pt>
                <c:pt idx="118">
                  <c:v>18.7</c:v>
                </c:pt>
                <c:pt idx="119">
                  <c:v>18.7</c:v>
                </c:pt>
                <c:pt idx="120">
                  <c:v>18.7</c:v>
                </c:pt>
                <c:pt idx="121">
                  <c:v>18.7</c:v>
                </c:pt>
                <c:pt idx="122">
                  <c:v>18.7</c:v>
                </c:pt>
                <c:pt idx="123">
                  <c:v>19.8</c:v>
                </c:pt>
                <c:pt idx="124">
                  <c:v>19.8</c:v>
                </c:pt>
                <c:pt idx="125">
                  <c:v>19.8</c:v>
                </c:pt>
                <c:pt idx="126">
                  <c:v>19.8</c:v>
                </c:pt>
                <c:pt idx="127">
                  <c:v>23.1</c:v>
                </c:pt>
                <c:pt idx="128">
                  <c:v>23.1</c:v>
                </c:pt>
                <c:pt idx="129">
                  <c:v>23.1</c:v>
                </c:pt>
                <c:pt idx="130">
                  <c:v>23.1</c:v>
                </c:pt>
                <c:pt idx="131">
                  <c:v>25.299999999999997</c:v>
                </c:pt>
                <c:pt idx="132">
                  <c:v>25.299999999999997</c:v>
                </c:pt>
                <c:pt idx="133">
                  <c:v>25.299999999999997</c:v>
                </c:pt>
                <c:pt idx="134">
                  <c:v>25.299999999999997</c:v>
                </c:pt>
                <c:pt idx="135">
                  <c:v>25.299999999999997</c:v>
                </c:pt>
                <c:pt idx="136">
                  <c:v>27.5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25.299999999999997</c:v>
                </c:pt>
                <c:pt idx="141">
                  <c:v>25.299999999999997</c:v>
                </c:pt>
                <c:pt idx="142">
                  <c:v>25.299999999999997</c:v>
                </c:pt>
                <c:pt idx="143">
                  <c:v>25.299999999999997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6.6</c:v>
                </c:pt>
                <c:pt idx="158">
                  <c:v>6.6</c:v>
                </c:pt>
                <c:pt idx="159">
                  <c:v>6.6</c:v>
                </c:pt>
                <c:pt idx="160">
                  <c:v>6.6</c:v>
                </c:pt>
                <c:pt idx="161">
                  <c:v>6.6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14.3</c:v>
                </c:pt>
                <c:pt idx="167">
                  <c:v>14.3</c:v>
                </c:pt>
                <c:pt idx="168">
                  <c:v>14.3</c:v>
                </c:pt>
                <c:pt idx="169">
                  <c:v>14.3</c:v>
                </c:pt>
                <c:pt idx="170">
                  <c:v>15.399999999999999</c:v>
                </c:pt>
                <c:pt idx="171">
                  <c:v>15.399999999999999</c:v>
                </c:pt>
                <c:pt idx="172">
                  <c:v>15.399999999999999</c:v>
                </c:pt>
                <c:pt idx="173">
                  <c:v>15.399999999999999</c:v>
                </c:pt>
                <c:pt idx="174">
                  <c:v>15.399999999999999</c:v>
                </c:pt>
                <c:pt idx="175">
                  <c:v>13.2</c:v>
                </c:pt>
                <c:pt idx="176">
                  <c:v>13.2</c:v>
                </c:pt>
                <c:pt idx="177">
                  <c:v>13.2</c:v>
                </c:pt>
                <c:pt idx="178">
                  <c:v>13.2</c:v>
                </c:pt>
                <c:pt idx="179">
                  <c:v>13.2</c:v>
                </c:pt>
                <c:pt idx="180">
                  <c:v>13.2</c:v>
                </c:pt>
                <c:pt idx="181">
                  <c:v>13.2</c:v>
                </c:pt>
                <c:pt idx="182">
                  <c:v>13.2</c:v>
                </c:pt>
                <c:pt idx="183">
                  <c:v>13.2</c:v>
                </c:pt>
                <c:pt idx="184">
                  <c:v>15.399999999999999</c:v>
                </c:pt>
                <c:pt idx="185">
                  <c:v>15.399999999999999</c:v>
                </c:pt>
                <c:pt idx="186">
                  <c:v>15.399999999999999</c:v>
                </c:pt>
                <c:pt idx="187">
                  <c:v>15.399999999999999</c:v>
                </c:pt>
                <c:pt idx="188">
                  <c:v>15.399999999999999</c:v>
                </c:pt>
                <c:pt idx="189">
                  <c:v>15.399999999999999</c:v>
                </c:pt>
                <c:pt idx="190">
                  <c:v>15.399999999999999</c:v>
                </c:pt>
                <c:pt idx="191">
                  <c:v>15.399999999999999</c:v>
                </c:pt>
                <c:pt idx="192">
                  <c:v>18.7</c:v>
                </c:pt>
                <c:pt idx="193">
                  <c:v>18.7</c:v>
                </c:pt>
                <c:pt idx="194">
                  <c:v>18.7</c:v>
                </c:pt>
                <c:pt idx="195">
                  <c:v>18.7</c:v>
                </c:pt>
                <c:pt idx="196">
                  <c:v>28.6</c:v>
                </c:pt>
                <c:pt idx="197">
                  <c:v>28.6</c:v>
                </c:pt>
                <c:pt idx="198">
                  <c:v>28.6</c:v>
                </c:pt>
                <c:pt idx="199">
                  <c:v>28.6</c:v>
                </c:pt>
                <c:pt idx="200">
                  <c:v>28.6</c:v>
                </c:pt>
                <c:pt idx="201">
                  <c:v>46.2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59.400000000000006</c:v>
                </c:pt>
                <c:pt idx="210">
                  <c:v>59.400000000000006</c:v>
                </c:pt>
                <c:pt idx="211">
                  <c:v>59.400000000000006</c:v>
                </c:pt>
                <c:pt idx="212">
                  <c:v>59.400000000000006</c:v>
                </c:pt>
                <c:pt idx="213">
                  <c:v>59.400000000000006</c:v>
                </c:pt>
                <c:pt idx="214">
                  <c:v>59.400000000000006</c:v>
                </c:pt>
                <c:pt idx="215">
                  <c:v>59.400000000000006</c:v>
                </c:pt>
                <c:pt idx="216">
                  <c:v>59.400000000000006</c:v>
                </c:pt>
                <c:pt idx="217">
                  <c:v>59.400000000000006</c:v>
                </c:pt>
                <c:pt idx="218">
                  <c:v>58.3</c:v>
                </c:pt>
                <c:pt idx="219">
                  <c:v>58.3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59.400000000000006</c:v>
                </c:pt>
                <c:pt idx="224">
                  <c:v>59.400000000000006</c:v>
                </c:pt>
                <c:pt idx="225">
                  <c:v>59.400000000000006</c:v>
                </c:pt>
                <c:pt idx="226">
                  <c:v>59.400000000000006</c:v>
                </c:pt>
                <c:pt idx="227">
                  <c:v>68.2</c:v>
                </c:pt>
                <c:pt idx="228">
                  <c:v>68.2</c:v>
                </c:pt>
                <c:pt idx="229">
                  <c:v>68.2</c:v>
                </c:pt>
                <c:pt idx="230">
                  <c:v>68.2</c:v>
                </c:pt>
                <c:pt idx="231">
                  <c:v>74.8</c:v>
                </c:pt>
                <c:pt idx="232">
                  <c:v>74.8</c:v>
                </c:pt>
                <c:pt idx="233">
                  <c:v>74.8</c:v>
                </c:pt>
                <c:pt idx="234">
                  <c:v>74.8</c:v>
                </c:pt>
                <c:pt idx="235">
                  <c:v>74.8</c:v>
                </c:pt>
                <c:pt idx="236">
                  <c:v>77</c:v>
                </c:pt>
                <c:pt idx="237">
                  <c:v>77</c:v>
                </c:pt>
                <c:pt idx="238">
                  <c:v>77</c:v>
                </c:pt>
                <c:pt idx="239">
                  <c:v>77</c:v>
                </c:pt>
                <c:pt idx="240">
                  <c:v>82.5</c:v>
                </c:pt>
                <c:pt idx="241">
                  <c:v>82.5</c:v>
                </c:pt>
                <c:pt idx="242">
                  <c:v>82.5</c:v>
                </c:pt>
                <c:pt idx="243">
                  <c:v>82.5</c:v>
                </c:pt>
                <c:pt idx="244">
                  <c:v>86.9</c:v>
                </c:pt>
                <c:pt idx="245">
                  <c:v>86.9</c:v>
                </c:pt>
                <c:pt idx="246">
                  <c:v>86.9</c:v>
                </c:pt>
                <c:pt idx="247">
                  <c:v>86.9</c:v>
                </c:pt>
                <c:pt idx="248">
                  <c:v>86.9</c:v>
                </c:pt>
                <c:pt idx="249">
                  <c:v>93.5</c:v>
                </c:pt>
                <c:pt idx="250">
                  <c:v>93.5</c:v>
                </c:pt>
                <c:pt idx="251">
                  <c:v>93.5</c:v>
                </c:pt>
                <c:pt idx="252">
                  <c:v>93.5</c:v>
                </c:pt>
                <c:pt idx="253">
                  <c:v>91.300000000000011</c:v>
                </c:pt>
                <c:pt idx="254">
                  <c:v>91.300000000000011</c:v>
                </c:pt>
                <c:pt idx="255">
                  <c:v>91.300000000000011</c:v>
                </c:pt>
                <c:pt idx="256">
                  <c:v>91.300000000000011</c:v>
                </c:pt>
                <c:pt idx="257">
                  <c:v>94.6</c:v>
                </c:pt>
                <c:pt idx="258">
                  <c:v>94.6</c:v>
                </c:pt>
                <c:pt idx="259">
                  <c:v>94.6</c:v>
                </c:pt>
                <c:pt idx="260">
                  <c:v>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6-4E2D-9611-37AFBFD3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57600"/>
        <c:axId val="1448063424"/>
      </c:lineChart>
      <c:dateAx>
        <c:axId val="1617407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18112"/>
        <c:crosses val="autoZero"/>
        <c:auto val="1"/>
        <c:lblOffset val="100"/>
        <c:baseTimeUnit val="days"/>
      </c:dateAx>
      <c:valAx>
        <c:axId val="1617418112"/>
        <c:scaling>
          <c:orientation val="minMax"/>
          <c:max val="3.4"/>
          <c:min val="2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07296"/>
        <c:crosses val="autoZero"/>
        <c:crossBetween val="between"/>
      </c:valAx>
      <c:valAx>
        <c:axId val="1448063424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57600"/>
        <c:crosses val="max"/>
        <c:crossBetween val="between"/>
      </c:valAx>
      <c:dateAx>
        <c:axId val="14480576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480634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'Last 5 years'!$K$3</c:f>
              <c:strCache>
                <c:ptCount val="1"/>
                <c:pt idx="0">
                  <c:v>Umich Expected Change in Prices During the next 5-10 years (median) (offset by 21 days so 6/12/22 is the first week with 3.3)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years'!$K$4:$K$264</c:f>
              <c:numCache>
                <c:formatCode>General</c:formatCode>
                <c:ptCount val="26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2.6</c:v>
                </c:pt>
                <c:pt idx="82">
                  <c:v>2.6</c:v>
                </c:pt>
                <c:pt idx="83">
                  <c:v>2.6</c:v>
                </c:pt>
                <c:pt idx="84">
                  <c:v>2.6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2.2999999999999998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2.2999999999999998</c:v>
                </c:pt>
                <c:pt idx="121">
                  <c:v>2.2999999999999998</c:v>
                </c:pt>
                <c:pt idx="122">
                  <c:v>2.2999999999999998</c:v>
                </c:pt>
                <c:pt idx="123">
                  <c:v>2.2999999999999998</c:v>
                </c:pt>
                <c:pt idx="124">
                  <c:v>2.2999999999999998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2.2999999999999998</c:v>
                </c:pt>
                <c:pt idx="145">
                  <c:v>2.2999999999999998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2.9</c:v>
                </c:pt>
                <c:pt idx="226">
                  <c:v>2.9</c:v>
                </c:pt>
                <c:pt idx="227">
                  <c:v>2.9</c:v>
                </c:pt>
                <c:pt idx="228">
                  <c:v>2.9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2.9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2.9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3.1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3.3</c:v>
                </c:pt>
                <c:pt idx="26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4-4574-AB36-8888C00E5AAD}"/>
            </c:ext>
          </c:extLst>
        </c:ser>
        <c:ser>
          <c:idx val="3"/>
          <c:order val="3"/>
          <c:tx>
            <c:strRef>
              <c:f>'Last 5 years'!$M$3</c:f>
              <c:strCache>
                <c:ptCount val="1"/>
                <c:pt idx="0">
                  <c:v>Gas Prices (scaled by 0.5 + 1)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years'!$M$4:$M$264</c:f>
              <c:numCache>
                <c:formatCode>0.00</c:formatCode>
                <c:ptCount val="261"/>
                <c:pt idx="0">
                  <c:v>2.1440000000000001</c:v>
                </c:pt>
                <c:pt idx="1">
                  <c:v>2.13</c:v>
                </c:pt>
                <c:pt idx="2">
                  <c:v>2.1485000000000003</c:v>
                </c:pt>
                <c:pt idx="3">
                  <c:v>2.1390000000000002</c:v>
                </c:pt>
                <c:pt idx="4">
                  <c:v>2.1559999999999997</c:v>
                </c:pt>
                <c:pt idx="5">
                  <c:v>2.1760000000000002</c:v>
                </c:pt>
                <c:pt idx="6">
                  <c:v>2.1890000000000001</c:v>
                </c:pt>
                <c:pt idx="7">
                  <c:v>2.1920000000000002</c:v>
                </c:pt>
                <c:pt idx="8">
                  <c:v>2.1799999999999997</c:v>
                </c:pt>
                <c:pt idx="9">
                  <c:v>2.1995</c:v>
                </c:pt>
                <c:pt idx="10">
                  <c:v>2.3395000000000001</c:v>
                </c:pt>
                <c:pt idx="11">
                  <c:v>2.3425000000000002</c:v>
                </c:pt>
                <c:pt idx="12">
                  <c:v>2.3170000000000002</c:v>
                </c:pt>
                <c:pt idx="13">
                  <c:v>2.2915000000000001</c:v>
                </c:pt>
                <c:pt idx="14">
                  <c:v>2.2824999999999998</c:v>
                </c:pt>
                <c:pt idx="15">
                  <c:v>2.2519999999999998</c:v>
                </c:pt>
                <c:pt idx="16">
                  <c:v>2.2444999999999999</c:v>
                </c:pt>
                <c:pt idx="17">
                  <c:v>2.2395</c:v>
                </c:pt>
                <c:pt idx="18">
                  <c:v>2.2439999999999998</c:v>
                </c:pt>
                <c:pt idx="19">
                  <c:v>2.2805</c:v>
                </c:pt>
                <c:pt idx="20">
                  <c:v>2.2960000000000003</c:v>
                </c:pt>
                <c:pt idx="21">
                  <c:v>2.2839999999999998</c:v>
                </c:pt>
                <c:pt idx="22">
                  <c:v>2.2664999999999997</c:v>
                </c:pt>
                <c:pt idx="23">
                  <c:v>2.25</c:v>
                </c:pt>
                <c:pt idx="24">
                  <c:v>2.2424999999999997</c:v>
                </c:pt>
                <c:pt idx="25">
                  <c:v>2.2250000000000001</c:v>
                </c:pt>
                <c:pt idx="26">
                  <c:v>2.2359999999999998</c:v>
                </c:pt>
                <c:pt idx="27">
                  <c:v>2.2599999999999998</c:v>
                </c:pt>
                <c:pt idx="28">
                  <c:v>2.2610000000000001</c:v>
                </c:pt>
                <c:pt idx="29">
                  <c:v>2.2785000000000002</c:v>
                </c:pt>
                <c:pt idx="30">
                  <c:v>2.2835000000000001</c:v>
                </c:pt>
                <c:pt idx="31">
                  <c:v>2.3035000000000001</c:v>
                </c:pt>
                <c:pt idx="32">
                  <c:v>2.3185000000000002</c:v>
                </c:pt>
                <c:pt idx="33">
                  <c:v>2.3035000000000001</c:v>
                </c:pt>
                <c:pt idx="34">
                  <c:v>2.2785000000000002</c:v>
                </c:pt>
                <c:pt idx="35">
                  <c:v>2.274</c:v>
                </c:pt>
                <c:pt idx="36">
                  <c:v>2.2800000000000002</c:v>
                </c:pt>
                <c:pt idx="37">
                  <c:v>2.2795000000000001</c:v>
                </c:pt>
                <c:pt idx="38">
                  <c:v>2.2989999999999999</c:v>
                </c:pt>
                <c:pt idx="39">
                  <c:v>2.3239999999999998</c:v>
                </c:pt>
                <c:pt idx="40">
                  <c:v>2.35</c:v>
                </c:pt>
                <c:pt idx="41">
                  <c:v>2.347</c:v>
                </c:pt>
                <c:pt idx="42">
                  <c:v>2.3734999999999999</c:v>
                </c:pt>
                <c:pt idx="43">
                  <c:v>2.399</c:v>
                </c:pt>
                <c:pt idx="44">
                  <c:v>2.423</c:v>
                </c:pt>
                <c:pt idx="45">
                  <c:v>2.4225000000000003</c:v>
                </c:pt>
                <c:pt idx="46">
                  <c:v>2.4365000000000001</c:v>
                </c:pt>
                <c:pt idx="47">
                  <c:v>2.4615</c:v>
                </c:pt>
                <c:pt idx="48">
                  <c:v>2.4809999999999999</c:v>
                </c:pt>
                <c:pt idx="49">
                  <c:v>2.4699999999999998</c:v>
                </c:pt>
                <c:pt idx="50">
                  <c:v>2.4554999999999998</c:v>
                </c:pt>
                <c:pt idx="51">
                  <c:v>2.4394999999999998</c:v>
                </c:pt>
                <c:pt idx="52">
                  <c:v>2.4165000000000001</c:v>
                </c:pt>
                <c:pt idx="53">
                  <c:v>2.4219999999999997</c:v>
                </c:pt>
                <c:pt idx="54">
                  <c:v>2.4285000000000001</c:v>
                </c:pt>
                <c:pt idx="55">
                  <c:v>2.4325000000000001</c:v>
                </c:pt>
                <c:pt idx="56">
                  <c:v>2.4154999999999998</c:v>
                </c:pt>
                <c:pt idx="57">
                  <c:v>2.423</c:v>
                </c:pt>
                <c:pt idx="58">
                  <c:v>2.4260000000000002</c:v>
                </c:pt>
                <c:pt idx="59">
                  <c:v>2.4215</c:v>
                </c:pt>
                <c:pt idx="60">
                  <c:v>2.4104999999999999</c:v>
                </c:pt>
                <c:pt idx="61">
                  <c:v>2.4135</c:v>
                </c:pt>
                <c:pt idx="62">
                  <c:v>2.4119999999999999</c:v>
                </c:pt>
                <c:pt idx="63">
                  <c:v>2.4165000000000001</c:v>
                </c:pt>
                <c:pt idx="64">
                  <c:v>2.4205000000000001</c:v>
                </c:pt>
                <c:pt idx="65">
                  <c:v>2.4219999999999997</c:v>
                </c:pt>
                <c:pt idx="66">
                  <c:v>2.4329999999999998</c:v>
                </c:pt>
                <c:pt idx="67">
                  <c:v>2.4515000000000002</c:v>
                </c:pt>
                <c:pt idx="68">
                  <c:v>2.4394999999999998</c:v>
                </c:pt>
                <c:pt idx="69">
                  <c:v>2.4205000000000001</c:v>
                </c:pt>
                <c:pt idx="70">
                  <c:v>2.4055</c:v>
                </c:pt>
                <c:pt idx="71">
                  <c:v>2.3765000000000001</c:v>
                </c:pt>
                <c:pt idx="72">
                  <c:v>2.343</c:v>
                </c:pt>
                <c:pt idx="73">
                  <c:v>2.3055000000000003</c:v>
                </c:pt>
                <c:pt idx="74">
                  <c:v>2.2694999999999999</c:v>
                </c:pt>
                <c:pt idx="75">
                  <c:v>2.2255000000000003</c:v>
                </c:pt>
                <c:pt idx="76">
                  <c:v>2.2104999999999997</c:v>
                </c:pt>
                <c:pt idx="77">
                  <c:v>2.1844999999999999</c:v>
                </c:pt>
                <c:pt idx="78">
                  <c:v>2.1604999999999999</c:v>
                </c:pt>
                <c:pt idx="79">
                  <c:v>2.133</c:v>
                </c:pt>
                <c:pt idx="80">
                  <c:v>2.1185</c:v>
                </c:pt>
                <c:pt idx="81">
                  <c:v>2.1234999999999999</c:v>
                </c:pt>
                <c:pt idx="82">
                  <c:v>2.1254999999999997</c:v>
                </c:pt>
                <c:pt idx="83">
                  <c:v>2.1280000000000001</c:v>
                </c:pt>
                <c:pt idx="84">
                  <c:v>2.1269999999999998</c:v>
                </c:pt>
                <c:pt idx="85">
                  <c:v>2.1379999999999999</c:v>
                </c:pt>
                <c:pt idx="86">
                  <c:v>2.1585000000000001</c:v>
                </c:pt>
                <c:pt idx="87">
                  <c:v>2.1950000000000003</c:v>
                </c:pt>
                <c:pt idx="88">
                  <c:v>2.2110000000000003</c:v>
                </c:pt>
                <c:pt idx="89">
                  <c:v>2.2355</c:v>
                </c:pt>
                <c:pt idx="90">
                  <c:v>2.274</c:v>
                </c:pt>
                <c:pt idx="91">
                  <c:v>2.3115000000000001</c:v>
                </c:pt>
                <c:pt idx="92">
                  <c:v>2.3454999999999999</c:v>
                </c:pt>
                <c:pt idx="93">
                  <c:v>2.3725000000000001</c:v>
                </c:pt>
                <c:pt idx="94">
                  <c:v>2.4139999999999997</c:v>
                </c:pt>
                <c:pt idx="95">
                  <c:v>2.4205000000000001</c:v>
                </c:pt>
                <c:pt idx="96">
                  <c:v>2.4435000000000002</c:v>
                </c:pt>
                <c:pt idx="97">
                  <c:v>2.4485000000000001</c:v>
                </c:pt>
                <c:pt idx="98">
                  <c:v>2.4329999999999998</c:v>
                </c:pt>
                <c:pt idx="99">
                  <c:v>2.4260000000000002</c:v>
                </c:pt>
                <c:pt idx="100">
                  <c:v>2.411</c:v>
                </c:pt>
                <c:pt idx="101">
                  <c:v>2.4035000000000002</c:v>
                </c:pt>
                <c:pt idx="102">
                  <c:v>2.3660000000000001</c:v>
                </c:pt>
                <c:pt idx="103">
                  <c:v>2.335</c:v>
                </c:pt>
                <c:pt idx="104">
                  <c:v>2.327</c:v>
                </c:pt>
                <c:pt idx="105">
                  <c:v>2.3565</c:v>
                </c:pt>
                <c:pt idx="106">
                  <c:v>2.3715000000000002</c:v>
                </c:pt>
                <c:pt idx="107">
                  <c:v>2.3895</c:v>
                </c:pt>
                <c:pt idx="108">
                  <c:v>2.375</c:v>
                </c:pt>
                <c:pt idx="109">
                  <c:v>2.3574999999999999</c:v>
                </c:pt>
                <c:pt idx="110">
                  <c:v>2.3440000000000003</c:v>
                </c:pt>
                <c:pt idx="111">
                  <c:v>2.3120000000000003</c:v>
                </c:pt>
                <c:pt idx="112">
                  <c:v>2.2989999999999999</c:v>
                </c:pt>
                <c:pt idx="113">
                  <c:v>2.2869999999999999</c:v>
                </c:pt>
                <c:pt idx="114">
                  <c:v>2.2815000000000003</c:v>
                </c:pt>
                <c:pt idx="115">
                  <c:v>2.2749999999999999</c:v>
                </c:pt>
                <c:pt idx="116">
                  <c:v>2.2759999999999998</c:v>
                </c:pt>
                <c:pt idx="117">
                  <c:v>2.327</c:v>
                </c:pt>
                <c:pt idx="118">
                  <c:v>2.3209999999999997</c:v>
                </c:pt>
                <c:pt idx="119">
                  <c:v>2.3224999999999998</c:v>
                </c:pt>
                <c:pt idx="120">
                  <c:v>2.3144999999999998</c:v>
                </c:pt>
                <c:pt idx="121">
                  <c:v>2.319</c:v>
                </c:pt>
                <c:pt idx="122">
                  <c:v>2.298</c:v>
                </c:pt>
                <c:pt idx="123">
                  <c:v>2.3025000000000002</c:v>
                </c:pt>
                <c:pt idx="124">
                  <c:v>2.3075000000000001</c:v>
                </c:pt>
                <c:pt idx="125">
                  <c:v>2.2960000000000003</c:v>
                </c:pt>
                <c:pt idx="126">
                  <c:v>2.2895000000000003</c:v>
                </c:pt>
                <c:pt idx="127">
                  <c:v>2.2875000000000001</c:v>
                </c:pt>
                <c:pt idx="128">
                  <c:v>2.2805</c:v>
                </c:pt>
                <c:pt idx="129">
                  <c:v>2.2679999999999998</c:v>
                </c:pt>
                <c:pt idx="130">
                  <c:v>2.266</c:v>
                </c:pt>
                <c:pt idx="131">
                  <c:v>2.2854999999999999</c:v>
                </c:pt>
                <c:pt idx="132">
                  <c:v>2.2889999999999997</c:v>
                </c:pt>
                <c:pt idx="133">
                  <c:v>2.2850000000000001</c:v>
                </c:pt>
                <c:pt idx="134">
                  <c:v>2.2685</c:v>
                </c:pt>
                <c:pt idx="135">
                  <c:v>2.2530000000000001</c:v>
                </c:pt>
                <c:pt idx="136">
                  <c:v>2.2275</c:v>
                </c:pt>
                <c:pt idx="137">
                  <c:v>2.2095000000000002</c:v>
                </c:pt>
                <c:pt idx="138">
                  <c:v>2.214</c:v>
                </c:pt>
                <c:pt idx="139">
                  <c:v>2.2330000000000001</c:v>
                </c:pt>
                <c:pt idx="140">
                  <c:v>2.2115</c:v>
                </c:pt>
                <c:pt idx="141">
                  <c:v>2.1875</c:v>
                </c:pt>
                <c:pt idx="142">
                  <c:v>2.1240000000000001</c:v>
                </c:pt>
                <c:pt idx="143">
                  <c:v>2.06</c:v>
                </c:pt>
                <c:pt idx="144">
                  <c:v>2.0024999999999999</c:v>
                </c:pt>
                <c:pt idx="145">
                  <c:v>1.962</c:v>
                </c:pt>
                <c:pt idx="146">
                  <c:v>1.9264999999999999</c:v>
                </c:pt>
                <c:pt idx="147">
                  <c:v>1.9060000000000001</c:v>
                </c:pt>
                <c:pt idx="148">
                  <c:v>1.8864999999999998</c:v>
                </c:pt>
                <c:pt idx="149">
                  <c:v>1.8944999999999999</c:v>
                </c:pt>
                <c:pt idx="150">
                  <c:v>1.9255</c:v>
                </c:pt>
                <c:pt idx="151">
                  <c:v>1.9390000000000001</c:v>
                </c:pt>
                <c:pt idx="152">
                  <c:v>1.98</c:v>
                </c:pt>
                <c:pt idx="153">
                  <c:v>1.9870000000000001</c:v>
                </c:pt>
                <c:pt idx="154">
                  <c:v>2.0179999999999998</c:v>
                </c:pt>
                <c:pt idx="155">
                  <c:v>2.0489999999999999</c:v>
                </c:pt>
                <c:pt idx="156">
                  <c:v>2.0644999999999998</c:v>
                </c:pt>
                <c:pt idx="157">
                  <c:v>2.0869999999999997</c:v>
                </c:pt>
                <c:pt idx="158">
                  <c:v>2.0884999999999998</c:v>
                </c:pt>
                <c:pt idx="159">
                  <c:v>2.0975000000000001</c:v>
                </c:pt>
                <c:pt idx="160">
                  <c:v>2.093</c:v>
                </c:pt>
                <c:pt idx="161">
                  <c:v>2.0874999999999999</c:v>
                </c:pt>
                <c:pt idx="162">
                  <c:v>2.0880000000000001</c:v>
                </c:pt>
                <c:pt idx="163">
                  <c:v>2.0830000000000002</c:v>
                </c:pt>
                <c:pt idx="164">
                  <c:v>2.0830000000000002</c:v>
                </c:pt>
                <c:pt idx="165">
                  <c:v>2.0910000000000002</c:v>
                </c:pt>
                <c:pt idx="166">
                  <c:v>2.1109999999999998</c:v>
                </c:pt>
                <c:pt idx="167">
                  <c:v>2.1055000000000001</c:v>
                </c:pt>
                <c:pt idx="168">
                  <c:v>2.0914999999999999</c:v>
                </c:pt>
                <c:pt idx="169">
                  <c:v>2.0840000000000001</c:v>
                </c:pt>
                <c:pt idx="170">
                  <c:v>2.0845000000000002</c:v>
                </c:pt>
                <c:pt idx="171">
                  <c:v>2.0860000000000003</c:v>
                </c:pt>
                <c:pt idx="172">
                  <c:v>2.0834999999999999</c:v>
                </c:pt>
                <c:pt idx="173">
                  <c:v>2.0750000000000002</c:v>
                </c:pt>
                <c:pt idx="174">
                  <c:v>2.0714999999999999</c:v>
                </c:pt>
                <c:pt idx="175">
                  <c:v>2.056</c:v>
                </c:pt>
                <c:pt idx="176">
                  <c:v>2.048</c:v>
                </c:pt>
                <c:pt idx="177">
                  <c:v>2.0555000000000003</c:v>
                </c:pt>
                <c:pt idx="178">
                  <c:v>2.0510000000000002</c:v>
                </c:pt>
                <c:pt idx="179">
                  <c:v>2.06</c:v>
                </c:pt>
                <c:pt idx="180">
                  <c:v>2.0780000000000003</c:v>
                </c:pt>
                <c:pt idx="181">
                  <c:v>2.0789999999999997</c:v>
                </c:pt>
                <c:pt idx="182">
                  <c:v>2.1120000000000001</c:v>
                </c:pt>
                <c:pt idx="183">
                  <c:v>2.1215000000000002</c:v>
                </c:pt>
                <c:pt idx="184">
                  <c:v>2.1245000000000003</c:v>
                </c:pt>
                <c:pt idx="185">
                  <c:v>2.1585000000000001</c:v>
                </c:pt>
                <c:pt idx="186">
                  <c:v>2.1894999999999998</c:v>
                </c:pt>
                <c:pt idx="187">
                  <c:v>2.1959999999999997</c:v>
                </c:pt>
                <c:pt idx="188">
                  <c:v>2.2044999999999999</c:v>
                </c:pt>
                <c:pt idx="189">
                  <c:v>2.2305000000000001</c:v>
                </c:pt>
                <c:pt idx="190">
                  <c:v>2.2504999999999997</c:v>
                </c:pt>
                <c:pt idx="191">
                  <c:v>2.3165</c:v>
                </c:pt>
                <c:pt idx="192">
                  <c:v>2.3555000000000001</c:v>
                </c:pt>
                <c:pt idx="193">
                  <c:v>2.3855</c:v>
                </c:pt>
                <c:pt idx="194">
                  <c:v>2.4264999999999999</c:v>
                </c:pt>
                <c:pt idx="195">
                  <c:v>2.4325000000000001</c:v>
                </c:pt>
                <c:pt idx="196">
                  <c:v>2.4260000000000002</c:v>
                </c:pt>
                <c:pt idx="197">
                  <c:v>2.4285000000000001</c:v>
                </c:pt>
                <c:pt idx="198">
                  <c:v>2.4245000000000001</c:v>
                </c:pt>
                <c:pt idx="199">
                  <c:v>2.4275000000000002</c:v>
                </c:pt>
                <c:pt idx="200">
                  <c:v>2.4359999999999999</c:v>
                </c:pt>
                <c:pt idx="201">
                  <c:v>2.4450000000000003</c:v>
                </c:pt>
                <c:pt idx="202">
                  <c:v>2.4805000000000001</c:v>
                </c:pt>
                <c:pt idx="203">
                  <c:v>2.5140000000000002</c:v>
                </c:pt>
                <c:pt idx="204">
                  <c:v>2.5099999999999998</c:v>
                </c:pt>
                <c:pt idx="205">
                  <c:v>2.5135000000000001</c:v>
                </c:pt>
                <c:pt idx="206">
                  <c:v>2.5175000000000001</c:v>
                </c:pt>
                <c:pt idx="207">
                  <c:v>2.5345</c:v>
                </c:pt>
                <c:pt idx="208">
                  <c:v>2.5300000000000002</c:v>
                </c:pt>
                <c:pt idx="209">
                  <c:v>2.5455000000000001</c:v>
                </c:pt>
                <c:pt idx="210">
                  <c:v>2.5609999999999999</c:v>
                </c:pt>
                <c:pt idx="211">
                  <c:v>2.5665</c:v>
                </c:pt>
                <c:pt idx="212">
                  <c:v>2.5765000000000002</c:v>
                </c:pt>
                <c:pt idx="213">
                  <c:v>2.5680000000000001</c:v>
                </c:pt>
                <c:pt idx="214">
                  <c:v>2.5794999999999999</c:v>
                </c:pt>
                <c:pt idx="215">
                  <c:v>2.5860000000000003</c:v>
                </c:pt>
                <c:pt idx="216">
                  <c:v>2.5869999999999997</c:v>
                </c:pt>
                <c:pt idx="217">
                  <c:v>2.5724999999999998</c:v>
                </c:pt>
                <c:pt idx="218">
                  <c:v>2.5694999999999997</c:v>
                </c:pt>
                <c:pt idx="219">
                  <c:v>2.5880000000000001</c:v>
                </c:pt>
                <c:pt idx="220">
                  <c:v>2.5825</c:v>
                </c:pt>
                <c:pt idx="221">
                  <c:v>2.5920000000000001</c:v>
                </c:pt>
                <c:pt idx="222">
                  <c:v>2.5874999999999999</c:v>
                </c:pt>
                <c:pt idx="223">
                  <c:v>2.5949999999999998</c:v>
                </c:pt>
                <c:pt idx="224">
                  <c:v>2.6334999999999997</c:v>
                </c:pt>
                <c:pt idx="225">
                  <c:v>2.661</c:v>
                </c:pt>
                <c:pt idx="226">
                  <c:v>2.6915</c:v>
                </c:pt>
                <c:pt idx="227">
                  <c:v>2.6950000000000003</c:v>
                </c:pt>
                <c:pt idx="228">
                  <c:v>2.7050000000000001</c:v>
                </c:pt>
                <c:pt idx="229">
                  <c:v>2.6995</c:v>
                </c:pt>
                <c:pt idx="230">
                  <c:v>2.6974999999999998</c:v>
                </c:pt>
                <c:pt idx="231">
                  <c:v>2.69</c:v>
                </c:pt>
                <c:pt idx="232">
                  <c:v>2.6705000000000001</c:v>
                </c:pt>
                <c:pt idx="233">
                  <c:v>2.6574999999999998</c:v>
                </c:pt>
                <c:pt idx="234">
                  <c:v>2.6475</c:v>
                </c:pt>
                <c:pt idx="235">
                  <c:v>2.6375000000000002</c:v>
                </c:pt>
                <c:pt idx="236">
                  <c:v>2.6405000000000003</c:v>
                </c:pt>
                <c:pt idx="237">
                  <c:v>2.6475</c:v>
                </c:pt>
                <c:pt idx="238">
                  <c:v>2.653</c:v>
                </c:pt>
                <c:pt idx="239">
                  <c:v>2.6615000000000002</c:v>
                </c:pt>
                <c:pt idx="240">
                  <c:v>2.6840000000000002</c:v>
                </c:pt>
                <c:pt idx="241">
                  <c:v>2.722</c:v>
                </c:pt>
                <c:pt idx="242">
                  <c:v>2.7435</c:v>
                </c:pt>
                <c:pt idx="243">
                  <c:v>2.7649999999999997</c:v>
                </c:pt>
                <c:pt idx="244">
                  <c:v>2.8040000000000003</c:v>
                </c:pt>
                <c:pt idx="245">
                  <c:v>3.0510000000000002</c:v>
                </c:pt>
                <c:pt idx="246">
                  <c:v>3.1575000000000002</c:v>
                </c:pt>
                <c:pt idx="247">
                  <c:v>3.1194999999999999</c:v>
                </c:pt>
                <c:pt idx="248">
                  <c:v>3.1154999999999999</c:v>
                </c:pt>
                <c:pt idx="249">
                  <c:v>3.085</c:v>
                </c:pt>
                <c:pt idx="250">
                  <c:v>3.0455000000000001</c:v>
                </c:pt>
                <c:pt idx="251">
                  <c:v>3.0329999999999999</c:v>
                </c:pt>
                <c:pt idx="252">
                  <c:v>3.0535000000000001</c:v>
                </c:pt>
                <c:pt idx="253">
                  <c:v>3.0910000000000002</c:v>
                </c:pt>
                <c:pt idx="254">
                  <c:v>3.1640000000000001</c:v>
                </c:pt>
                <c:pt idx="255">
                  <c:v>3.2454999999999998</c:v>
                </c:pt>
                <c:pt idx="256">
                  <c:v>3.2965</c:v>
                </c:pt>
                <c:pt idx="257">
                  <c:v>3.3119999999999998</c:v>
                </c:pt>
                <c:pt idx="258">
                  <c:v>3.4380000000000002</c:v>
                </c:pt>
                <c:pt idx="259">
                  <c:v>3.5030000000000001</c:v>
                </c:pt>
                <c:pt idx="260">
                  <c:v>3.5030000000000001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4-4574-AB36-8888C00E5AAD}"/>
            </c:ext>
          </c:extLst>
        </c:ser>
        <c:ser>
          <c:idx val="4"/>
          <c:order val="4"/>
          <c:tx>
            <c:strRef>
              <c:f>'Last 5 years'!$N$3</c:f>
              <c:strCache>
                <c:ptCount val="1"/>
                <c:pt idx="0">
                  <c:v>Umich Expected Change in Prices During the Next Year (scaled by 0.5 + 1)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years'!$N$4:$N$264</c:f>
              <c:numCache>
                <c:formatCode>0.00</c:formatCode>
                <c:ptCount val="261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2.35</c:v>
                </c:pt>
                <c:pt idx="15">
                  <c:v>2.35</c:v>
                </c:pt>
                <c:pt idx="16">
                  <c:v>2.35</c:v>
                </c:pt>
                <c:pt idx="17">
                  <c:v>2.35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2.35</c:v>
                </c:pt>
                <c:pt idx="28">
                  <c:v>2.35</c:v>
                </c:pt>
                <c:pt idx="29">
                  <c:v>2.35</c:v>
                </c:pt>
                <c:pt idx="30">
                  <c:v>2.35</c:v>
                </c:pt>
                <c:pt idx="31">
                  <c:v>2.35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2.4500000000000002</c:v>
                </c:pt>
                <c:pt idx="58">
                  <c:v>2.4500000000000002</c:v>
                </c:pt>
                <c:pt idx="59">
                  <c:v>2.4500000000000002</c:v>
                </c:pt>
                <c:pt idx="60">
                  <c:v>2.4500000000000002</c:v>
                </c:pt>
                <c:pt idx="61">
                  <c:v>2.4500000000000002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2.4500000000000002</c:v>
                </c:pt>
                <c:pt idx="71">
                  <c:v>2.4500000000000002</c:v>
                </c:pt>
                <c:pt idx="72">
                  <c:v>2.4500000000000002</c:v>
                </c:pt>
                <c:pt idx="73">
                  <c:v>2.4500000000000002</c:v>
                </c:pt>
                <c:pt idx="74">
                  <c:v>2.4500000000000002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2.25</c:v>
                </c:pt>
                <c:pt idx="93">
                  <c:v>2.25</c:v>
                </c:pt>
                <c:pt idx="94">
                  <c:v>2.25</c:v>
                </c:pt>
                <c:pt idx="95">
                  <c:v>2.25</c:v>
                </c:pt>
                <c:pt idx="96">
                  <c:v>2.25</c:v>
                </c:pt>
                <c:pt idx="97">
                  <c:v>2.25</c:v>
                </c:pt>
                <c:pt idx="98">
                  <c:v>2.25</c:v>
                </c:pt>
                <c:pt idx="99">
                  <c:v>2.25</c:v>
                </c:pt>
                <c:pt idx="100">
                  <c:v>2.25</c:v>
                </c:pt>
                <c:pt idx="101">
                  <c:v>2.4500000000000002</c:v>
                </c:pt>
                <c:pt idx="102">
                  <c:v>2.4500000000000002</c:v>
                </c:pt>
                <c:pt idx="103">
                  <c:v>2.4500000000000002</c:v>
                </c:pt>
                <c:pt idx="104">
                  <c:v>2.4500000000000002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2.2999999999999998</c:v>
                </c:pt>
                <c:pt idx="110">
                  <c:v>2.2999999999999998</c:v>
                </c:pt>
                <c:pt idx="111">
                  <c:v>2.2999999999999998</c:v>
                </c:pt>
                <c:pt idx="112">
                  <c:v>2.2999999999999998</c:v>
                </c:pt>
                <c:pt idx="113">
                  <c:v>2.2999999999999998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2.25</c:v>
                </c:pt>
                <c:pt idx="124">
                  <c:v>2.25</c:v>
                </c:pt>
                <c:pt idx="125">
                  <c:v>2.25</c:v>
                </c:pt>
                <c:pt idx="126">
                  <c:v>2.25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2.25</c:v>
                </c:pt>
                <c:pt idx="131">
                  <c:v>2.15</c:v>
                </c:pt>
                <c:pt idx="132">
                  <c:v>2.15</c:v>
                </c:pt>
                <c:pt idx="133">
                  <c:v>2.15</c:v>
                </c:pt>
                <c:pt idx="134">
                  <c:v>2.15</c:v>
                </c:pt>
                <c:pt idx="135">
                  <c:v>2.15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2.1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2.1</c:v>
                </c:pt>
                <c:pt idx="149">
                  <c:v>2.0499999999999998</c:v>
                </c:pt>
                <c:pt idx="150">
                  <c:v>2.0499999999999998</c:v>
                </c:pt>
                <c:pt idx="151">
                  <c:v>2.0499999999999998</c:v>
                </c:pt>
                <c:pt idx="152">
                  <c:v>2.0499999999999998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2.5499999999999998</c:v>
                </c:pt>
                <c:pt idx="167">
                  <c:v>2.5499999999999998</c:v>
                </c:pt>
                <c:pt idx="168">
                  <c:v>2.5499999999999998</c:v>
                </c:pt>
                <c:pt idx="169">
                  <c:v>2.5499999999999998</c:v>
                </c:pt>
                <c:pt idx="170">
                  <c:v>2.2999999999999998</c:v>
                </c:pt>
                <c:pt idx="171">
                  <c:v>2.2999999999999998</c:v>
                </c:pt>
                <c:pt idx="172">
                  <c:v>2.2999999999999998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2.2999999999999998</c:v>
                </c:pt>
                <c:pt idx="177">
                  <c:v>2.2999999999999998</c:v>
                </c:pt>
                <c:pt idx="178">
                  <c:v>2.2999999999999998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2.25</c:v>
                </c:pt>
                <c:pt idx="185">
                  <c:v>2.25</c:v>
                </c:pt>
                <c:pt idx="186">
                  <c:v>2.25</c:v>
                </c:pt>
                <c:pt idx="187">
                  <c:v>2.25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2.65</c:v>
                </c:pt>
                <c:pt idx="193">
                  <c:v>2.65</c:v>
                </c:pt>
                <c:pt idx="194">
                  <c:v>2.65</c:v>
                </c:pt>
                <c:pt idx="195">
                  <c:v>2.65</c:v>
                </c:pt>
                <c:pt idx="196">
                  <c:v>2.5499999999999998</c:v>
                </c:pt>
                <c:pt idx="197">
                  <c:v>2.5499999999999998</c:v>
                </c:pt>
                <c:pt idx="198">
                  <c:v>2.5499999999999998</c:v>
                </c:pt>
                <c:pt idx="199">
                  <c:v>2.5499999999999998</c:v>
                </c:pt>
                <c:pt idx="200">
                  <c:v>2.5499999999999998</c:v>
                </c:pt>
                <c:pt idx="201">
                  <c:v>2.7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3.3</c:v>
                </c:pt>
                <c:pt idx="206">
                  <c:v>3.3</c:v>
                </c:pt>
                <c:pt idx="207">
                  <c:v>3.3</c:v>
                </c:pt>
                <c:pt idx="208">
                  <c:v>3.3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3.35</c:v>
                </c:pt>
                <c:pt idx="215">
                  <c:v>3.35</c:v>
                </c:pt>
                <c:pt idx="216">
                  <c:v>3.35</c:v>
                </c:pt>
                <c:pt idx="217">
                  <c:v>3.35</c:v>
                </c:pt>
                <c:pt idx="218">
                  <c:v>3.3</c:v>
                </c:pt>
                <c:pt idx="219">
                  <c:v>3.3</c:v>
                </c:pt>
                <c:pt idx="220">
                  <c:v>3.3</c:v>
                </c:pt>
                <c:pt idx="221">
                  <c:v>3.3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3.45</c:v>
                </c:pt>
                <c:pt idx="232">
                  <c:v>3.45</c:v>
                </c:pt>
                <c:pt idx="233">
                  <c:v>3.45</c:v>
                </c:pt>
                <c:pt idx="234">
                  <c:v>3.45</c:v>
                </c:pt>
                <c:pt idx="235">
                  <c:v>3.45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3.45</c:v>
                </c:pt>
                <c:pt idx="241">
                  <c:v>3.45</c:v>
                </c:pt>
                <c:pt idx="242">
                  <c:v>3.45</c:v>
                </c:pt>
                <c:pt idx="243">
                  <c:v>3.45</c:v>
                </c:pt>
                <c:pt idx="244">
                  <c:v>3.45</c:v>
                </c:pt>
                <c:pt idx="245">
                  <c:v>3.45</c:v>
                </c:pt>
                <c:pt idx="246">
                  <c:v>3.45</c:v>
                </c:pt>
                <c:pt idx="247">
                  <c:v>3.45</c:v>
                </c:pt>
                <c:pt idx="248">
                  <c:v>3.45</c:v>
                </c:pt>
                <c:pt idx="249">
                  <c:v>3.7</c:v>
                </c:pt>
                <c:pt idx="250">
                  <c:v>3.7</c:v>
                </c:pt>
                <c:pt idx="251">
                  <c:v>3.7</c:v>
                </c:pt>
                <c:pt idx="252">
                  <c:v>3.7</c:v>
                </c:pt>
                <c:pt idx="253">
                  <c:v>3.7</c:v>
                </c:pt>
                <c:pt idx="254">
                  <c:v>3.7</c:v>
                </c:pt>
                <c:pt idx="255">
                  <c:v>3.7</c:v>
                </c:pt>
                <c:pt idx="256">
                  <c:v>3.7</c:v>
                </c:pt>
                <c:pt idx="257">
                  <c:v>3.65</c:v>
                </c:pt>
                <c:pt idx="258">
                  <c:v>3.65</c:v>
                </c:pt>
                <c:pt idx="259">
                  <c:v>3.65</c:v>
                </c:pt>
                <c:pt idx="260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4-4574-AB36-8888C00E5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782623"/>
        <c:axId val="1669780959"/>
      </c:lineChart>
      <c:lineChart>
        <c:grouping val="standard"/>
        <c:varyColors val="0"/>
        <c:ser>
          <c:idx val="0"/>
          <c:order val="0"/>
          <c:tx>
            <c:strRef>
              <c:f>'Last 5 years'!$J$3</c:f>
              <c:strCache>
                <c:ptCount val="1"/>
                <c:pt idx="0">
                  <c:v>Inflation Search Interest (Google Trends)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years'!$J$4:$J$264</c:f>
              <c:numCache>
                <c:formatCode>General</c:formatCode>
                <c:ptCount val="261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19</c:v>
                </c:pt>
                <c:pt idx="22">
                  <c:v>24</c:v>
                </c:pt>
                <c:pt idx="23">
                  <c:v>25</c:v>
                </c:pt>
                <c:pt idx="24">
                  <c:v>24</c:v>
                </c:pt>
                <c:pt idx="25">
                  <c:v>19</c:v>
                </c:pt>
                <c:pt idx="26">
                  <c:v>16</c:v>
                </c:pt>
                <c:pt idx="27">
                  <c:v>16</c:v>
                </c:pt>
                <c:pt idx="28">
                  <c:v>20</c:v>
                </c:pt>
                <c:pt idx="29">
                  <c:v>19</c:v>
                </c:pt>
                <c:pt idx="30">
                  <c:v>22</c:v>
                </c:pt>
                <c:pt idx="31">
                  <c:v>24</c:v>
                </c:pt>
                <c:pt idx="32">
                  <c:v>27</c:v>
                </c:pt>
                <c:pt idx="33">
                  <c:v>28</c:v>
                </c:pt>
                <c:pt idx="34">
                  <c:v>22</c:v>
                </c:pt>
                <c:pt idx="35">
                  <c:v>24</c:v>
                </c:pt>
                <c:pt idx="36">
                  <c:v>22</c:v>
                </c:pt>
                <c:pt idx="37">
                  <c:v>20</c:v>
                </c:pt>
                <c:pt idx="38">
                  <c:v>22</c:v>
                </c:pt>
                <c:pt idx="39">
                  <c:v>24</c:v>
                </c:pt>
                <c:pt idx="40">
                  <c:v>23</c:v>
                </c:pt>
                <c:pt idx="41">
                  <c:v>24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23</c:v>
                </c:pt>
                <c:pt idx="46">
                  <c:v>21</c:v>
                </c:pt>
                <c:pt idx="47">
                  <c:v>20</c:v>
                </c:pt>
                <c:pt idx="48">
                  <c:v>19</c:v>
                </c:pt>
                <c:pt idx="49">
                  <c:v>17</c:v>
                </c:pt>
                <c:pt idx="50">
                  <c:v>18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23</c:v>
                </c:pt>
                <c:pt idx="69">
                  <c:v>22</c:v>
                </c:pt>
                <c:pt idx="70">
                  <c:v>24</c:v>
                </c:pt>
                <c:pt idx="71">
                  <c:v>24</c:v>
                </c:pt>
                <c:pt idx="72">
                  <c:v>22</c:v>
                </c:pt>
                <c:pt idx="73">
                  <c:v>20</c:v>
                </c:pt>
                <c:pt idx="74">
                  <c:v>24</c:v>
                </c:pt>
                <c:pt idx="75">
                  <c:v>26</c:v>
                </c:pt>
                <c:pt idx="76">
                  <c:v>25</c:v>
                </c:pt>
                <c:pt idx="77">
                  <c:v>21</c:v>
                </c:pt>
                <c:pt idx="78">
                  <c:v>16</c:v>
                </c:pt>
                <c:pt idx="79">
                  <c:v>16</c:v>
                </c:pt>
                <c:pt idx="80">
                  <c:v>20</c:v>
                </c:pt>
                <c:pt idx="81">
                  <c:v>21</c:v>
                </c:pt>
                <c:pt idx="82">
                  <c:v>19</c:v>
                </c:pt>
                <c:pt idx="83">
                  <c:v>22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25</c:v>
                </c:pt>
                <c:pt idx="89">
                  <c:v>23</c:v>
                </c:pt>
                <c:pt idx="90">
                  <c:v>23</c:v>
                </c:pt>
                <c:pt idx="91">
                  <c:v>25</c:v>
                </c:pt>
                <c:pt idx="92">
                  <c:v>24</c:v>
                </c:pt>
                <c:pt idx="93">
                  <c:v>25</c:v>
                </c:pt>
                <c:pt idx="94">
                  <c:v>24</c:v>
                </c:pt>
                <c:pt idx="95">
                  <c:v>25</c:v>
                </c:pt>
                <c:pt idx="96">
                  <c:v>27</c:v>
                </c:pt>
                <c:pt idx="97">
                  <c:v>26</c:v>
                </c:pt>
                <c:pt idx="98">
                  <c:v>23</c:v>
                </c:pt>
                <c:pt idx="99">
                  <c:v>20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16</c:v>
                </c:pt>
                <c:pt idx="106">
                  <c:v>19</c:v>
                </c:pt>
                <c:pt idx="107">
                  <c:v>17</c:v>
                </c:pt>
                <c:pt idx="108">
                  <c:v>19</c:v>
                </c:pt>
                <c:pt idx="109">
                  <c:v>18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24</c:v>
                </c:pt>
                <c:pt idx="124">
                  <c:v>23</c:v>
                </c:pt>
                <c:pt idx="125">
                  <c:v>24</c:v>
                </c:pt>
                <c:pt idx="126">
                  <c:v>19</c:v>
                </c:pt>
                <c:pt idx="127">
                  <c:v>23</c:v>
                </c:pt>
                <c:pt idx="128">
                  <c:v>24</c:v>
                </c:pt>
                <c:pt idx="129">
                  <c:v>20</c:v>
                </c:pt>
                <c:pt idx="130">
                  <c:v>17</c:v>
                </c:pt>
                <c:pt idx="131">
                  <c:v>16</c:v>
                </c:pt>
                <c:pt idx="132">
                  <c:v>18</c:v>
                </c:pt>
                <c:pt idx="133">
                  <c:v>20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24</c:v>
                </c:pt>
                <c:pt idx="140">
                  <c:v>23</c:v>
                </c:pt>
                <c:pt idx="141">
                  <c:v>20</c:v>
                </c:pt>
                <c:pt idx="142">
                  <c:v>19</c:v>
                </c:pt>
                <c:pt idx="143">
                  <c:v>22</c:v>
                </c:pt>
                <c:pt idx="144">
                  <c:v>23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24</c:v>
                </c:pt>
                <c:pt idx="149">
                  <c:v>24</c:v>
                </c:pt>
                <c:pt idx="150">
                  <c:v>22</c:v>
                </c:pt>
                <c:pt idx="151">
                  <c:v>22</c:v>
                </c:pt>
                <c:pt idx="152">
                  <c:v>18</c:v>
                </c:pt>
                <c:pt idx="153">
                  <c:v>16</c:v>
                </c:pt>
                <c:pt idx="154">
                  <c:v>19</c:v>
                </c:pt>
                <c:pt idx="155">
                  <c:v>17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18</c:v>
                </c:pt>
                <c:pt idx="164">
                  <c:v>17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23</c:v>
                </c:pt>
                <c:pt idx="169">
                  <c:v>22</c:v>
                </c:pt>
                <c:pt idx="170">
                  <c:v>21</c:v>
                </c:pt>
                <c:pt idx="171">
                  <c:v>23</c:v>
                </c:pt>
                <c:pt idx="172">
                  <c:v>20</c:v>
                </c:pt>
                <c:pt idx="173">
                  <c:v>22</c:v>
                </c:pt>
                <c:pt idx="174">
                  <c:v>21</c:v>
                </c:pt>
                <c:pt idx="175">
                  <c:v>18</c:v>
                </c:pt>
                <c:pt idx="176">
                  <c:v>21</c:v>
                </c:pt>
                <c:pt idx="177">
                  <c:v>23</c:v>
                </c:pt>
                <c:pt idx="178">
                  <c:v>18</c:v>
                </c:pt>
                <c:pt idx="179">
                  <c:v>21</c:v>
                </c:pt>
                <c:pt idx="180">
                  <c:v>25</c:v>
                </c:pt>
                <c:pt idx="181">
                  <c:v>25</c:v>
                </c:pt>
                <c:pt idx="182">
                  <c:v>19</c:v>
                </c:pt>
                <c:pt idx="183">
                  <c:v>18</c:v>
                </c:pt>
                <c:pt idx="184">
                  <c:v>21</c:v>
                </c:pt>
                <c:pt idx="185">
                  <c:v>25</c:v>
                </c:pt>
                <c:pt idx="186">
                  <c:v>26</c:v>
                </c:pt>
                <c:pt idx="187">
                  <c:v>25</c:v>
                </c:pt>
                <c:pt idx="188">
                  <c:v>25</c:v>
                </c:pt>
                <c:pt idx="189">
                  <c:v>27</c:v>
                </c:pt>
                <c:pt idx="190">
                  <c:v>28</c:v>
                </c:pt>
                <c:pt idx="191">
                  <c:v>34</c:v>
                </c:pt>
                <c:pt idx="192">
                  <c:v>32</c:v>
                </c:pt>
                <c:pt idx="193">
                  <c:v>32</c:v>
                </c:pt>
                <c:pt idx="194">
                  <c:v>28</c:v>
                </c:pt>
                <c:pt idx="195">
                  <c:v>26</c:v>
                </c:pt>
                <c:pt idx="196">
                  <c:v>26</c:v>
                </c:pt>
                <c:pt idx="197">
                  <c:v>27</c:v>
                </c:pt>
                <c:pt idx="198">
                  <c:v>30</c:v>
                </c:pt>
                <c:pt idx="199">
                  <c:v>27</c:v>
                </c:pt>
                <c:pt idx="200">
                  <c:v>29</c:v>
                </c:pt>
                <c:pt idx="201">
                  <c:v>37</c:v>
                </c:pt>
                <c:pt idx="202">
                  <c:v>65</c:v>
                </c:pt>
                <c:pt idx="203">
                  <c:v>35</c:v>
                </c:pt>
                <c:pt idx="204">
                  <c:v>33</c:v>
                </c:pt>
                <c:pt idx="205">
                  <c:v>28</c:v>
                </c:pt>
                <c:pt idx="206">
                  <c:v>37</c:v>
                </c:pt>
                <c:pt idx="207">
                  <c:v>37</c:v>
                </c:pt>
                <c:pt idx="208">
                  <c:v>28</c:v>
                </c:pt>
                <c:pt idx="209">
                  <c:v>23</c:v>
                </c:pt>
                <c:pt idx="210">
                  <c:v>24</c:v>
                </c:pt>
                <c:pt idx="211">
                  <c:v>35</c:v>
                </c:pt>
                <c:pt idx="212">
                  <c:v>28</c:v>
                </c:pt>
                <c:pt idx="213">
                  <c:v>26</c:v>
                </c:pt>
                <c:pt idx="214">
                  <c:v>22</c:v>
                </c:pt>
                <c:pt idx="215">
                  <c:v>27</c:v>
                </c:pt>
                <c:pt idx="216">
                  <c:v>24</c:v>
                </c:pt>
                <c:pt idx="217">
                  <c:v>24</c:v>
                </c:pt>
                <c:pt idx="218">
                  <c:v>22</c:v>
                </c:pt>
                <c:pt idx="219">
                  <c:v>23</c:v>
                </c:pt>
                <c:pt idx="220">
                  <c:v>29</c:v>
                </c:pt>
                <c:pt idx="221">
                  <c:v>27</c:v>
                </c:pt>
                <c:pt idx="222">
                  <c:v>30</c:v>
                </c:pt>
                <c:pt idx="223">
                  <c:v>29</c:v>
                </c:pt>
                <c:pt idx="224">
                  <c:v>38</c:v>
                </c:pt>
                <c:pt idx="225">
                  <c:v>36</c:v>
                </c:pt>
                <c:pt idx="226">
                  <c:v>39</c:v>
                </c:pt>
                <c:pt idx="227">
                  <c:v>35</c:v>
                </c:pt>
                <c:pt idx="228">
                  <c:v>69</c:v>
                </c:pt>
                <c:pt idx="229">
                  <c:v>52</c:v>
                </c:pt>
                <c:pt idx="230">
                  <c:v>35</c:v>
                </c:pt>
                <c:pt idx="231">
                  <c:v>37</c:v>
                </c:pt>
                <c:pt idx="232">
                  <c:v>49</c:v>
                </c:pt>
                <c:pt idx="233">
                  <c:v>47</c:v>
                </c:pt>
                <c:pt idx="234">
                  <c:v>33</c:v>
                </c:pt>
                <c:pt idx="235">
                  <c:v>29</c:v>
                </c:pt>
                <c:pt idx="236">
                  <c:v>31</c:v>
                </c:pt>
                <c:pt idx="237">
                  <c:v>52</c:v>
                </c:pt>
                <c:pt idx="238">
                  <c:v>37</c:v>
                </c:pt>
                <c:pt idx="239">
                  <c:v>48</c:v>
                </c:pt>
                <c:pt idx="240">
                  <c:v>37</c:v>
                </c:pt>
                <c:pt idx="241">
                  <c:v>68</c:v>
                </c:pt>
                <c:pt idx="242">
                  <c:v>47</c:v>
                </c:pt>
                <c:pt idx="243">
                  <c:v>41</c:v>
                </c:pt>
                <c:pt idx="244">
                  <c:v>41</c:v>
                </c:pt>
                <c:pt idx="245">
                  <c:v>72</c:v>
                </c:pt>
                <c:pt idx="246">
                  <c:v>47</c:v>
                </c:pt>
                <c:pt idx="247">
                  <c:v>40</c:v>
                </c:pt>
                <c:pt idx="248">
                  <c:v>39</c:v>
                </c:pt>
                <c:pt idx="249">
                  <c:v>40</c:v>
                </c:pt>
                <c:pt idx="250">
                  <c:v>83</c:v>
                </c:pt>
                <c:pt idx="251">
                  <c:v>44</c:v>
                </c:pt>
                <c:pt idx="252">
                  <c:v>41</c:v>
                </c:pt>
                <c:pt idx="253">
                  <c:v>49</c:v>
                </c:pt>
                <c:pt idx="254">
                  <c:v>85</c:v>
                </c:pt>
                <c:pt idx="255">
                  <c:v>55</c:v>
                </c:pt>
                <c:pt idx="256">
                  <c:v>41</c:v>
                </c:pt>
                <c:pt idx="257">
                  <c:v>44</c:v>
                </c:pt>
                <c:pt idx="258">
                  <c:v>94</c:v>
                </c:pt>
                <c:pt idx="259">
                  <c:v>100</c:v>
                </c:pt>
                <c:pt idx="26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4-4574-AB36-8888C00E5AAD}"/>
            </c:ext>
          </c:extLst>
        </c:ser>
        <c:ser>
          <c:idx val="2"/>
          <c:order val="2"/>
          <c:tx>
            <c:strRef>
              <c:f>'Last 5 years'!$L$3</c:f>
              <c:strCache>
                <c:ptCount val="1"/>
                <c:pt idx="0">
                  <c:v>US CPI Urban Consumers YoY (scaled by 11.0x)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years'!$L$4:$L$264</c:f>
              <c:numCache>
                <c:formatCode>0.00</c:formatCode>
                <c:ptCount val="261"/>
                <c:pt idx="0">
                  <c:v>20.9</c:v>
                </c:pt>
                <c:pt idx="1">
                  <c:v>17.600000000000001</c:v>
                </c:pt>
                <c:pt idx="2">
                  <c:v>17.600000000000001</c:v>
                </c:pt>
                <c:pt idx="3">
                  <c:v>17.600000000000001</c:v>
                </c:pt>
                <c:pt idx="4">
                  <c:v>17.600000000000001</c:v>
                </c:pt>
                <c:pt idx="5">
                  <c:v>18.7</c:v>
                </c:pt>
                <c:pt idx="6">
                  <c:v>18.7</c:v>
                </c:pt>
                <c:pt idx="7">
                  <c:v>18.7</c:v>
                </c:pt>
                <c:pt idx="8">
                  <c:v>18.7</c:v>
                </c:pt>
                <c:pt idx="9">
                  <c:v>18.7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  <c:pt idx="13">
                  <c:v>20.9</c:v>
                </c:pt>
                <c:pt idx="14">
                  <c:v>24.200000000000003</c:v>
                </c:pt>
                <c:pt idx="15">
                  <c:v>24.200000000000003</c:v>
                </c:pt>
                <c:pt idx="16">
                  <c:v>24.200000000000003</c:v>
                </c:pt>
                <c:pt idx="17">
                  <c:v>24.200000000000003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24.200000000000003</c:v>
                </c:pt>
                <c:pt idx="24">
                  <c:v>24.200000000000003</c:v>
                </c:pt>
                <c:pt idx="25">
                  <c:v>24.200000000000003</c:v>
                </c:pt>
                <c:pt idx="26">
                  <c:v>24.200000000000003</c:v>
                </c:pt>
                <c:pt idx="27">
                  <c:v>23.1</c:v>
                </c:pt>
                <c:pt idx="28">
                  <c:v>23.1</c:v>
                </c:pt>
                <c:pt idx="29">
                  <c:v>23.1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23.1</c:v>
                </c:pt>
                <c:pt idx="34">
                  <c:v>23.1</c:v>
                </c:pt>
                <c:pt idx="35">
                  <c:v>24.200000000000003</c:v>
                </c:pt>
                <c:pt idx="36">
                  <c:v>24.200000000000003</c:v>
                </c:pt>
                <c:pt idx="37">
                  <c:v>24.200000000000003</c:v>
                </c:pt>
                <c:pt idx="38">
                  <c:v>24.200000000000003</c:v>
                </c:pt>
                <c:pt idx="39">
                  <c:v>24.200000000000003</c:v>
                </c:pt>
                <c:pt idx="40">
                  <c:v>26.4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30.799999999999997</c:v>
                </c:pt>
                <c:pt idx="50">
                  <c:v>30.799999999999997</c:v>
                </c:pt>
                <c:pt idx="51">
                  <c:v>30.799999999999997</c:v>
                </c:pt>
                <c:pt idx="52">
                  <c:v>30.799999999999997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31.9</c:v>
                </c:pt>
                <c:pt idx="61">
                  <c:v>31.9</c:v>
                </c:pt>
                <c:pt idx="62">
                  <c:v>29.700000000000003</c:v>
                </c:pt>
                <c:pt idx="63">
                  <c:v>29.700000000000003</c:v>
                </c:pt>
                <c:pt idx="64">
                  <c:v>29.700000000000003</c:v>
                </c:pt>
                <c:pt idx="65">
                  <c:v>29.700000000000003</c:v>
                </c:pt>
                <c:pt idx="66">
                  <c:v>25.299999999999997</c:v>
                </c:pt>
                <c:pt idx="67">
                  <c:v>25.299999999999997</c:v>
                </c:pt>
                <c:pt idx="68">
                  <c:v>25.299999999999997</c:v>
                </c:pt>
                <c:pt idx="69">
                  <c:v>25.299999999999997</c:v>
                </c:pt>
                <c:pt idx="70">
                  <c:v>27.5</c:v>
                </c:pt>
                <c:pt idx="71">
                  <c:v>27.5</c:v>
                </c:pt>
                <c:pt idx="72">
                  <c:v>27.5</c:v>
                </c:pt>
                <c:pt idx="73">
                  <c:v>27.5</c:v>
                </c:pt>
                <c:pt idx="74">
                  <c:v>27.5</c:v>
                </c:pt>
                <c:pt idx="75">
                  <c:v>24.200000000000003</c:v>
                </c:pt>
                <c:pt idx="76">
                  <c:v>24.200000000000003</c:v>
                </c:pt>
                <c:pt idx="77">
                  <c:v>24.200000000000003</c:v>
                </c:pt>
                <c:pt idx="78">
                  <c:v>24.200000000000003</c:v>
                </c:pt>
                <c:pt idx="79">
                  <c:v>20.9</c:v>
                </c:pt>
                <c:pt idx="80">
                  <c:v>20.9</c:v>
                </c:pt>
                <c:pt idx="81">
                  <c:v>20.9</c:v>
                </c:pt>
                <c:pt idx="82">
                  <c:v>20.9</c:v>
                </c:pt>
                <c:pt idx="83">
                  <c:v>20.9</c:v>
                </c:pt>
                <c:pt idx="84">
                  <c:v>17.600000000000001</c:v>
                </c:pt>
                <c:pt idx="85">
                  <c:v>17.600000000000001</c:v>
                </c:pt>
                <c:pt idx="86">
                  <c:v>17.600000000000001</c:v>
                </c:pt>
                <c:pt idx="87">
                  <c:v>17.600000000000001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20.9</c:v>
                </c:pt>
                <c:pt idx="93">
                  <c:v>20.9</c:v>
                </c:pt>
                <c:pt idx="94">
                  <c:v>20.9</c:v>
                </c:pt>
                <c:pt idx="95">
                  <c:v>20.9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17.600000000000001</c:v>
                </c:pt>
                <c:pt idx="106">
                  <c:v>17.600000000000001</c:v>
                </c:pt>
                <c:pt idx="107">
                  <c:v>17.600000000000001</c:v>
                </c:pt>
                <c:pt idx="108">
                  <c:v>17.600000000000001</c:v>
                </c:pt>
                <c:pt idx="109">
                  <c:v>19.8</c:v>
                </c:pt>
                <c:pt idx="110">
                  <c:v>19.8</c:v>
                </c:pt>
                <c:pt idx="111">
                  <c:v>19.8</c:v>
                </c:pt>
                <c:pt idx="112">
                  <c:v>19.8</c:v>
                </c:pt>
                <c:pt idx="113">
                  <c:v>19.8</c:v>
                </c:pt>
                <c:pt idx="114">
                  <c:v>18.7</c:v>
                </c:pt>
                <c:pt idx="115">
                  <c:v>18.7</c:v>
                </c:pt>
                <c:pt idx="116">
                  <c:v>18.7</c:v>
                </c:pt>
                <c:pt idx="117">
                  <c:v>18.7</c:v>
                </c:pt>
                <c:pt idx="118">
                  <c:v>18.7</c:v>
                </c:pt>
                <c:pt idx="119">
                  <c:v>18.7</c:v>
                </c:pt>
                <c:pt idx="120">
                  <c:v>18.7</c:v>
                </c:pt>
                <c:pt idx="121">
                  <c:v>18.7</c:v>
                </c:pt>
                <c:pt idx="122">
                  <c:v>18.7</c:v>
                </c:pt>
                <c:pt idx="123">
                  <c:v>19.8</c:v>
                </c:pt>
                <c:pt idx="124">
                  <c:v>19.8</c:v>
                </c:pt>
                <c:pt idx="125">
                  <c:v>19.8</c:v>
                </c:pt>
                <c:pt idx="126">
                  <c:v>19.8</c:v>
                </c:pt>
                <c:pt idx="127">
                  <c:v>23.1</c:v>
                </c:pt>
                <c:pt idx="128">
                  <c:v>23.1</c:v>
                </c:pt>
                <c:pt idx="129">
                  <c:v>23.1</c:v>
                </c:pt>
                <c:pt idx="130">
                  <c:v>23.1</c:v>
                </c:pt>
                <c:pt idx="131">
                  <c:v>25.299999999999997</c:v>
                </c:pt>
                <c:pt idx="132">
                  <c:v>25.299999999999997</c:v>
                </c:pt>
                <c:pt idx="133">
                  <c:v>25.299999999999997</c:v>
                </c:pt>
                <c:pt idx="134">
                  <c:v>25.299999999999997</c:v>
                </c:pt>
                <c:pt idx="135">
                  <c:v>25.299999999999997</c:v>
                </c:pt>
                <c:pt idx="136">
                  <c:v>27.5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25.299999999999997</c:v>
                </c:pt>
                <c:pt idx="141">
                  <c:v>25.299999999999997</c:v>
                </c:pt>
                <c:pt idx="142">
                  <c:v>25.299999999999997</c:v>
                </c:pt>
                <c:pt idx="143">
                  <c:v>25.299999999999997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6.6</c:v>
                </c:pt>
                <c:pt idx="158">
                  <c:v>6.6</c:v>
                </c:pt>
                <c:pt idx="159">
                  <c:v>6.6</c:v>
                </c:pt>
                <c:pt idx="160">
                  <c:v>6.6</c:v>
                </c:pt>
                <c:pt idx="161">
                  <c:v>6.6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14.3</c:v>
                </c:pt>
                <c:pt idx="167">
                  <c:v>14.3</c:v>
                </c:pt>
                <c:pt idx="168">
                  <c:v>14.3</c:v>
                </c:pt>
                <c:pt idx="169">
                  <c:v>14.3</c:v>
                </c:pt>
                <c:pt idx="170">
                  <c:v>15.399999999999999</c:v>
                </c:pt>
                <c:pt idx="171">
                  <c:v>15.399999999999999</c:v>
                </c:pt>
                <c:pt idx="172">
                  <c:v>15.399999999999999</c:v>
                </c:pt>
                <c:pt idx="173">
                  <c:v>15.399999999999999</c:v>
                </c:pt>
                <c:pt idx="174">
                  <c:v>15.399999999999999</c:v>
                </c:pt>
                <c:pt idx="175">
                  <c:v>13.2</c:v>
                </c:pt>
                <c:pt idx="176">
                  <c:v>13.2</c:v>
                </c:pt>
                <c:pt idx="177">
                  <c:v>13.2</c:v>
                </c:pt>
                <c:pt idx="178">
                  <c:v>13.2</c:v>
                </c:pt>
                <c:pt idx="179">
                  <c:v>13.2</c:v>
                </c:pt>
                <c:pt idx="180">
                  <c:v>13.2</c:v>
                </c:pt>
                <c:pt idx="181">
                  <c:v>13.2</c:v>
                </c:pt>
                <c:pt idx="182">
                  <c:v>13.2</c:v>
                </c:pt>
                <c:pt idx="183">
                  <c:v>13.2</c:v>
                </c:pt>
                <c:pt idx="184">
                  <c:v>15.399999999999999</c:v>
                </c:pt>
                <c:pt idx="185">
                  <c:v>15.399999999999999</c:v>
                </c:pt>
                <c:pt idx="186">
                  <c:v>15.399999999999999</c:v>
                </c:pt>
                <c:pt idx="187">
                  <c:v>15.399999999999999</c:v>
                </c:pt>
                <c:pt idx="188">
                  <c:v>15.399999999999999</c:v>
                </c:pt>
                <c:pt idx="189">
                  <c:v>15.399999999999999</c:v>
                </c:pt>
                <c:pt idx="190">
                  <c:v>15.399999999999999</c:v>
                </c:pt>
                <c:pt idx="191">
                  <c:v>15.399999999999999</c:v>
                </c:pt>
                <c:pt idx="192">
                  <c:v>18.7</c:v>
                </c:pt>
                <c:pt idx="193">
                  <c:v>18.7</c:v>
                </c:pt>
                <c:pt idx="194">
                  <c:v>18.7</c:v>
                </c:pt>
                <c:pt idx="195">
                  <c:v>18.7</c:v>
                </c:pt>
                <c:pt idx="196">
                  <c:v>28.6</c:v>
                </c:pt>
                <c:pt idx="197">
                  <c:v>28.6</c:v>
                </c:pt>
                <c:pt idx="198">
                  <c:v>28.6</c:v>
                </c:pt>
                <c:pt idx="199">
                  <c:v>28.6</c:v>
                </c:pt>
                <c:pt idx="200">
                  <c:v>28.6</c:v>
                </c:pt>
                <c:pt idx="201">
                  <c:v>46.2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59.400000000000006</c:v>
                </c:pt>
                <c:pt idx="210">
                  <c:v>59.400000000000006</c:v>
                </c:pt>
                <c:pt idx="211">
                  <c:v>59.400000000000006</c:v>
                </c:pt>
                <c:pt idx="212">
                  <c:v>59.400000000000006</c:v>
                </c:pt>
                <c:pt idx="213">
                  <c:v>59.400000000000006</c:v>
                </c:pt>
                <c:pt idx="214">
                  <c:v>59.400000000000006</c:v>
                </c:pt>
                <c:pt idx="215">
                  <c:v>59.400000000000006</c:v>
                </c:pt>
                <c:pt idx="216">
                  <c:v>59.400000000000006</c:v>
                </c:pt>
                <c:pt idx="217">
                  <c:v>59.400000000000006</c:v>
                </c:pt>
                <c:pt idx="218">
                  <c:v>58.3</c:v>
                </c:pt>
                <c:pt idx="219">
                  <c:v>58.3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59.400000000000006</c:v>
                </c:pt>
                <c:pt idx="224">
                  <c:v>59.400000000000006</c:v>
                </c:pt>
                <c:pt idx="225">
                  <c:v>59.400000000000006</c:v>
                </c:pt>
                <c:pt idx="226">
                  <c:v>59.400000000000006</c:v>
                </c:pt>
                <c:pt idx="227">
                  <c:v>68.2</c:v>
                </c:pt>
                <c:pt idx="228">
                  <c:v>68.2</c:v>
                </c:pt>
                <c:pt idx="229">
                  <c:v>68.2</c:v>
                </c:pt>
                <c:pt idx="230">
                  <c:v>68.2</c:v>
                </c:pt>
                <c:pt idx="231">
                  <c:v>74.8</c:v>
                </c:pt>
                <c:pt idx="232">
                  <c:v>74.8</c:v>
                </c:pt>
                <c:pt idx="233">
                  <c:v>74.8</c:v>
                </c:pt>
                <c:pt idx="234">
                  <c:v>74.8</c:v>
                </c:pt>
                <c:pt idx="235">
                  <c:v>74.8</c:v>
                </c:pt>
                <c:pt idx="236">
                  <c:v>77</c:v>
                </c:pt>
                <c:pt idx="237">
                  <c:v>77</c:v>
                </c:pt>
                <c:pt idx="238">
                  <c:v>77</c:v>
                </c:pt>
                <c:pt idx="239">
                  <c:v>77</c:v>
                </c:pt>
                <c:pt idx="240">
                  <c:v>82.5</c:v>
                </c:pt>
                <c:pt idx="241">
                  <c:v>82.5</c:v>
                </c:pt>
                <c:pt idx="242">
                  <c:v>82.5</c:v>
                </c:pt>
                <c:pt idx="243">
                  <c:v>82.5</c:v>
                </c:pt>
                <c:pt idx="244">
                  <c:v>86.9</c:v>
                </c:pt>
                <c:pt idx="245">
                  <c:v>86.9</c:v>
                </c:pt>
                <c:pt idx="246">
                  <c:v>86.9</c:v>
                </c:pt>
                <c:pt idx="247">
                  <c:v>86.9</c:v>
                </c:pt>
                <c:pt idx="248">
                  <c:v>86.9</c:v>
                </c:pt>
                <c:pt idx="249">
                  <c:v>93.5</c:v>
                </c:pt>
                <c:pt idx="250">
                  <c:v>93.5</c:v>
                </c:pt>
                <c:pt idx="251">
                  <c:v>93.5</c:v>
                </c:pt>
                <c:pt idx="252">
                  <c:v>93.5</c:v>
                </c:pt>
                <c:pt idx="253">
                  <c:v>91.300000000000011</c:v>
                </c:pt>
                <c:pt idx="254">
                  <c:v>91.300000000000011</c:v>
                </c:pt>
                <c:pt idx="255">
                  <c:v>91.300000000000011</c:v>
                </c:pt>
                <c:pt idx="256">
                  <c:v>91.300000000000011</c:v>
                </c:pt>
                <c:pt idx="257">
                  <c:v>94.6</c:v>
                </c:pt>
                <c:pt idx="258">
                  <c:v>94.6</c:v>
                </c:pt>
                <c:pt idx="259">
                  <c:v>94.6</c:v>
                </c:pt>
                <c:pt idx="260">
                  <c:v>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4-4574-AB36-8888C00E5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779439"/>
        <c:axId val="1676778607"/>
      </c:lineChart>
      <c:dateAx>
        <c:axId val="16697826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80959"/>
        <c:crosses val="autoZero"/>
        <c:auto val="1"/>
        <c:lblOffset val="100"/>
        <c:baseTimeUnit val="days"/>
      </c:dateAx>
      <c:valAx>
        <c:axId val="1669780959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82623"/>
        <c:crosses val="autoZero"/>
        <c:crossBetween val="between"/>
      </c:valAx>
      <c:valAx>
        <c:axId val="1676778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79439"/>
        <c:crosses val="max"/>
        <c:crossBetween val="between"/>
      </c:valAx>
      <c:dateAx>
        <c:axId val="167677943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767786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Prices &amp; "Inflation</a:t>
            </a:r>
            <a:r>
              <a:rPr lang="en-US" baseline="0"/>
              <a:t>" Search Interest vs. 1 and 5-10 Year UMich Inflation Expectations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'Last 5 years'!$K$3</c:f>
              <c:strCache>
                <c:ptCount val="1"/>
                <c:pt idx="0">
                  <c:v>Umich Expected Change in Prices During the next 5-10 years (median) (offset by 21 days so 6/12/22 is the first week with 3.3)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years'!$K$4:$K$264</c:f>
              <c:numCache>
                <c:formatCode>General</c:formatCode>
                <c:ptCount val="26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2.6</c:v>
                </c:pt>
                <c:pt idx="82">
                  <c:v>2.6</c:v>
                </c:pt>
                <c:pt idx="83">
                  <c:v>2.6</c:v>
                </c:pt>
                <c:pt idx="84">
                  <c:v>2.6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2.2999999999999998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2.2999999999999998</c:v>
                </c:pt>
                <c:pt idx="121">
                  <c:v>2.2999999999999998</c:v>
                </c:pt>
                <c:pt idx="122">
                  <c:v>2.2999999999999998</c:v>
                </c:pt>
                <c:pt idx="123">
                  <c:v>2.2999999999999998</c:v>
                </c:pt>
                <c:pt idx="124">
                  <c:v>2.2999999999999998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2.2999999999999998</c:v>
                </c:pt>
                <c:pt idx="145">
                  <c:v>2.2999999999999998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2.9</c:v>
                </c:pt>
                <c:pt idx="226">
                  <c:v>2.9</c:v>
                </c:pt>
                <c:pt idx="227">
                  <c:v>2.9</c:v>
                </c:pt>
                <c:pt idx="228">
                  <c:v>2.9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2.9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2.9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3.1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3.3</c:v>
                </c:pt>
                <c:pt idx="26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C-47F8-A598-E4E375CD68FB}"/>
            </c:ext>
          </c:extLst>
        </c:ser>
        <c:ser>
          <c:idx val="3"/>
          <c:order val="3"/>
          <c:tx>
            <c:strRef>
              <c:f>'Last 5 years'!$M$3</c:f>
              <c:strCache>
                <c:ptCount val="1"/>
                <c:pt idx="0">
                  <c:v>Gas Prices (scaled by 0.5 + 1)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years'!$M$4:$M$264</c:f>
              <c:numCache>
                <c:formatCode>0.00</c:formatCode>
                <c:ptCount val="261"/>
                <c:pt idx="0">
                  <c:v>2.1440000000000001</c:v>
                </c:pt>
                <c:pt idx="1">
                  <c:v>2.13</c:v>
                </c:pt>
                <c:pt idx="2">
                  <c:v>2.1485000000000003</c:v>
                </c:pt>
                <c:pt idx="3">
                  <c:v>2.1390000000000002</c:v>
                </c:pt>
                <c:pt idx="4">
                  <c:v>2.1559999999999997</c:v>
                </c:pt>
                <c:pt idx="5">
                  <c:v>2.1760000000000002</c:v>
                </c:pt>
                <c:pt idx="6">
                  <c:v>2.1890000000000001</c:v>
                </c:pt>
                <c:pt idx="7">
                  <c:v>2.1920000000000002</c:v>
                </c:pt>
                <c:pt idx="8">
                  <c:v>2.1799999999999997</c:v>
                </c:pt>
                <c:pt idx="9">
                  <c:v>2.1995</c:v>
                </c:pt>
                <c:pt idx="10">
                  <c:v>2.3395000000000001</c:v>
                </c:pt>
                <c:pt idx="11">
                  <c:v>2.3425000000000002</c:v>
                </c:pt>
                <c:pt idx="12">
                  <c:v>2.3170000000000002</c:v>
                </c:pt>
                <c:pt idx="13">
                  <c:v>2.2915000000000001</c:v>
                </c:pt>
                <c:pt idx="14">
                  <c:v>2.2824999999999998</c:v>
                </c:pt>
                <c:pt idx="15">
                  <c:v>2.2519999999999998</c:v>
                </c:pt>
                <c:pt idx="16">
                  <c:v>2.2444999999999999</c:v>
                </c:pt>
                <c:pt idx="17">
                  <c:v>2.2395</c:v>
                </c:pt>
                <c:pt idx="18">
                  <c:v>2.2439999999999998</c:v>
                </c:pt>
                <c:pt idx="19">
                  <c:v>2.2805</c:v>
                </c:pt>
                <c:pt idx="20">
                  <c:v>2.2960000000000003</c:v>
                </c:pt>
                <c:pt idx="21">
                  <c:v>2.2839999999999998</c:v>
                </c:pt>
                <c:pt idx="22">
                  <c:v>2.2664999999999997</c:v>
                </c:pt>
                <c:pt idx="23">
                  <c:v>2.25</c:v>
                </c:pt>
                <c:pt idx="24">
                  <c:v>2.2424999999999997</c:v>
                </c:pt>
                <c:pt idx="25">
                  <c:v>2.2250000000000001</c:v>
                </c:pt>
                <c:pt idx="26">
                  <c:v>2.2359999999999998</c:v>
                </c:pt>
                <c:pt idx="27">
                  <c:v>2.2599999999999998</c:v>
                </c:pt>
                <c:pt idx="28">
                  <c:v>2.2610000000000001</c:v>
                </c:pt>
                <c:pt idx="29">
                  <c:v>2.2785000000000002</c:v>
                </c:pt>
                <c:pt idx="30">
                  <c:v>2.2835000000000001</c:v>
                </c:pt>
                <c:pt idx="31">
                  <c:v>2.3035000000000001</c:v>
                </c:pt>
                <c:pt idx="32">
                  <c:v>2.3185000000000002</c:v>
                </c:pt>
                <c:pt idx="33">
                  <c:v>2.3035000000000001</c:v>
                </c:pt>
                <c:pt idx="34">
                  <c:v>2.2785000000000002</c:v>
                </c:pt>
                <c:pt idx="35">
                  <c:v>2.274</c:v>
                </c:pt>
                <c:pt idx="36">
                  <c:v>2.2800000000000002</c:v>
                </c:pt>
                <c:pt idx="37">
                  <c:v>2.2795000000000001</c:v>
                </c:pt>
                <c:pt idx="38">
                  <c:v>2.2989999999999999</c:v>
                </c:pt>
                <c:pt idx="39">
                  <c:v>2.3239999999999998</c:v>
                </c:pt>
                <c:pt idx="40">
                  <c:v>2.35</c:v>
                </c:pt>
                <c:pt idx="41">
                  <c:v>2.347</c:v>
                </c:pt>
                <c:pt idx="42">
                  <c:v>2.3734999999999999</c:v>
                </c:pt>
                <c:pt idx="43">
                  <c:v>2.399</c:v>
                </c:pt>
                <c:pt idx="44">
                  <c:v>2.423</c:v>
                </c:pt>
                <c:pt idx="45">
                  <c:v>2.4225000000000003</c:v>
                </c:pt>
                <c:pt idx="46">
                  <c:v>2.4365000000000001</c:v>
                </c:pt>
                <c:pt idx="47">
                  <c:v>2.4615</c:v>
                </c:pt>
                <c:pt idx="48">
                  <c:v>2.4809999999999999</c:v>
                </c:pt>
                <c:pt idx="49">
                  <c:v>2.4699999999999998</c:v>
                </c:pt>
                <c:pt idx="50">
                  <c:v>2.4554999999999998</c:v>
                </c:pt>
                <c:pt idx="51">
                  <c:v>2.4394999999999998</c:v>
                </c:pt>
                <c:pt idx="52">
                  <c:v>2.4165000000000001</c:v>
                </c:pt>
                <c:pt idx="53">
                  <c:v>2.4219999999999997</c:v>
                </c:pt>
                <c:pt idx="54">
                  <c:v>2.4285000000000001</c:v>
                </c:pt>
                <c:pt idx="55">
                  <c:v>2.4325000000000001</c:v>
                </c:pt>
                <c:pt idx="56">
                  <c:v>2.4154999999999998</c:v>
                </c:pt>
                <c:pt idx="57">
                  <c:v>2.423</c:v>
                </c:pt>
                <c:pt idx="58">
                  <c:v>2.4260000000000002</c:v>
                </c:pt>
                <c:pt idx="59">
                  <c:v>2.4215</c:v>
                </c:pt>
                <c:pt idx="60">
                  <c:v>2.4104999999999999</c:v>
                </c:pt>
                <c:pt idx="61">
                  <c:v>2.4135</c:v>
                </c:pt>
                <c:pt idx="62">
                  <c:v>2.4119999999999999</c:v>
                </c:pt>
                <c:pt idx="63">
                  <c:v>2.4165000000000001</c:v>
                </c:pt>
                <c:pt idx="64">
                  <c:v>2.4205000000000001</c:v>
                </c:pt>
                <c:pt idx="65">
                  <c:v>2.4219999999999997</c:v>
                </c:pt>
                <c:pt idx="66">
                  <c:v>2.4329999999999998</c:v>
                </c:pt>
                <c:pt idx="67">
                  <c:v>2.4515000000000002</c:v>
                </c:pt>
                <c:pt idx="68">
                  <c:v>2.4394999999999998</c:v>
                </c:pt>
                <c:pt idx="69">
                  <c:v>2.4205000000000001</c:v>
                </c:pt>
                <c:pt idx="70">
                  <c:v>2.4055</c:v>
                </c:pt>
                <c:pt idx="71">
                  <c:v>2.3765000000000001</c:v>
                </c:pt>
                <c:pt idx="72">
                  <c:v>2.343</c:v>
                </c:pt>
                <c:pt idx="73">
                  <c:v>2.3055000000000003</c:v>
                </c:pt>
                <c:pt idx="74">
                  <c:v>2.2694999999999999</c:v>
                </c:pt>
                <c:pt idx="75">
                  <c:v>2.2255000000000003</c:v>
                </c:pt>
                <c:pt idx="76">
                  <c:v>2.2104999999999997</c:v>
                </c:pt>
                <c:pt idx="77">
                  <c:v>2.1844999999999999</c:v>
                </c:pt>
                <c:pt idx="78">
                  <c:v>2.1604999999999999</c:v>
                </c:pt>
                <c:pt idx="79">
                  <c:v>2.133</c:v>
                </c:pt>
                <c:pt idx="80">
                  <c:v>2.1185</c:v>
                </c:pt>
                <c:pt idx="81">
                  <c:v>2.1234999999999999</c:v>
                </c:pt>
                <c:pt idx="82">
                  <c:v>2.1254999999999997</c:v>
                </c:pt>
                <c:pt idx="83">
                  <c:v>2.1280000000000001</c:v>
                </c:pt>
                <c:pt idx="84">
                  <c:v>2.1269999999999998</c:v>
                </c:pt>
                <c:pt idx="85">
                  <c:v>2.1379999999999999</c:v>
                </c:pt>
                <c:pt idx="86">
                  <c:v>2.1585000000000001</c:v>
                </c:pt>
                <c:pt idx="87">
                  <c:v>2.1950000000000003</c:v>
                </c:pt>
                <c:pt idx="88">
                  <c:v>2.2110000000000003</c:v>
                </c:pt>
                <c:pt idx="89">
                  <c:v>2.2355</c:v>
                </c:pt>
                <c:pt idx="90">
                  <c:v>2.274</c:v>
                </c:pt>
                <c:pt idx="91">
                  <c:v>2.3115000000000001</c:v>
                </c:pt>
                <c:pt idx="92">
                  <c:v>2.3454999999999999</c:v>
                </c:pt>
                <c:pt idx="93">
                  <c:v>2.3725000000000001</c:v>
                </c:pt>
                <c:pt idx="94">
                  <c:v>2.4139999999999997</c:v>
                </c:pt>
                <c:pt idx="95">
                  <c:v>2.4205000000000001</c:v>
                </c:pt>
                <c:pt idx="96">
                  <c:v>2.4435000000000002</c:v>
                </c:pt>
                <c:pt idx="97">
                  <c:v>2.4485000000000001</c:v>
                </c:pt>
                <c:pt idx="98">
                  <c:v>2.4329999999999998</c:v>
                </c:pt>
                <c:pt idx="99">
                  <c:v>2.4260000000000002</c:v>
                </c:pt>
                <c:pt idx="100">
                  <c:v>2.411</c:v>
                </c:pt>
                <c:pt idx="101">
                  <c:v>2.4035000000000002</c:v>
                </c:pt>
                <c:pt idx="102">
                  <c:v>2.3660000000000001</c:v>
                </c:pt>
                <c:pt idx="103">
                  <c:v>2.335</c:v>
                </c:pt>
                <c:pt idx="104">
                  <c:v>2.327</c:v>
                </c:pt>
                <c:pt idx="105">
                  <c:v>2.3565</c:v>
                </c:pt>
                <c:pt idx="106">
                  <c:v>2.3715000000000002</c:v>
                </c:pt>
                <c:pt idx="107">
                  <c:v>2.3895</c:v>
                </c:pt>
                <c:pt idx="108">
                  <c:v>2.375</c:v>
                </c:pt>
                <c:pt idx="109">
                  <c:v>2.3574999999999999</c:v>
                </c:pt>
                <c:pt idx="110">
                  <c:v>2.3440000000000003</c:v>
                </c:pt>
                <c:pt idx="111">
                  <c:v>2.3120000000000003</c:v>
                </c:pt>
                <c:pt idx="112">
                  <c:v>2.2989999999999999</c:v>
                </c:pt>
                <c:pt idx="113">
                  <c:v>2.2869999999999999</c:v>
                </c:pt>
                <c:pt idx="114">
                  <c:v>2.2815000000000003</c:v>
                </c:pt>
                <c:pt idx="115">
                  <c:v>2.2749999999999999</c:v>
                </c:pt>
                <c:pt idx="116">
                  <c:v>2.2759999999999998</c:v>
                </c:pt>
                <c:pt idx="117">
                  <c:v>2.327</c:v>
                </c:pt>
                <c:pt idx="118">
                  <c:v>2.3209999999999997</c:v>
                </c:pt>
                <c:pt idx="119">
                  <c:v>2.3224999999999998</c:v>
                </c:pt>
                <c:pt idx="120">
                  <c:v>2.3144999999999998</c:v>
                </c:pt>
                <c:pt idx="121">
                  <c:v>2.319</c:v>
                </c:pt>
                <c:pt idx="122">
                  <c:v>2.298</c:v>
                </c:pt>
                <c:pt idx="123">
                  <c:v>2.3025000000000002</c:v>
                </c:pt>
                <c:pt idx="124">
                  <c:v>2.3075000000000001</c:v>
                </c:pt>
                <c:pt idx="125">
                  <c:v>2.2960000000000003</c:v>
                </c:pt>
                <c:pt idx="126">
                  <c:v>2.2895000000000003</c:v>
                </c:pt>
                <c:pt idx="127">
                  <c:v>2.2875000000000001</c:v>
                </c:pt>
                <c:pt idx="128">
                  <c:v>2.2805</c:v>
                </c:pt>
                <c:pt idx="129">
                  <c:v>2.2679999999999998</c:v>
                </c:pt>
                <c:pt idx="130">
                  <c:v>2.266</c:v>
                </c:pt>
                <c:pt idx="131">
                  <c:v>2.2854999999999999</c:v>
                </c:pt>
                <c:pt idx="132">
                  <c:v>2.2889999999999997</c:v>
                </c:pt>
                <c:pt idx="133">
                  <c:v>2.2850000000000001</c:v>
                </c:pt>
                <c:pt idx="134">
                  <c:v>2.2685</c:v>
                </c:pt>
                <c:pt idx="135">
                  <c:v>2.2530000000000001</c:v>
                </c:pt>
                <c:pt idx="136">
                  <c:v>2.2275</c:v>
                </c:pt>
                <c:pt idx="137">
                  <c:v>2.2095000000000002</c:v>
                </c:pt>
                <c:pt idx="138">
                  <c:v>2.214</c:v>
                </c:pt>
                <c:pt idx="139">
                  <c:v>2.2330000000000001</c:v>
                </c:pt>
                <c:pt idx="140">
                  <c:v>2.2115</c:v>
                </c:pt>
                <c:pt idx="141">
                  <c:v>2.1875</c:v>
                </c:pt>
                <c:pt idx="142">
                  <c:v>2.1240000000000001</c:v>
                </c:pt>
                <c:pt idx="143">
                  <c:v>2.06</c:v>
                </c:pt>
                <c:pt idx="144">
                  <c:v>2.0024999999999999</c:v>
                </c:pt>
                <c:pt idx="145">
                  <c:v>1.962</c:v>
                </c:pt>
                <c:pt idx="146">
                  <c:v>1.9264999999999999</c:v>
                </c:pt>
                <c:pt idx="147">
                  <c:v>1.9060000000000001</c:v>
                </c:pt>
                <c:pt idx="148">
                  <c:v>1.8864999999999998</c:v>
                </c:pt>
                <c:pt idx="149">
                  <c:v>1.8944999999999999</c:v>
                </c:pt>
                <c:pt idx="150">
                  <c:v>1.9255</c:v>
                </c:pt>
                <c:pt idx="151">
                  <c:v>1.9390000000000001</c:v>
                </c:pt>
                <c:pt idx="152">
                  <c:v>1.98</c:v>
                </c:pt>
                <c:pt idx="153">
                  <c:v>1.9870000000000001</c:v>
                </c:pt>
                <c:pt idx="154">
                  <c:v>2.0179999999999998</c:v>
                </c:pt>
                <c:pt idx="155">
                  <c:v>2.0489999999999999</c:v>
                </c:pt>
                <c:pt idx="156">
                  <c:v>2.0644999999999998</c:v>
                </c:pt>
                <c:pt idx="157">
                  <c:v>2.0869999999999997</c:v>
                </c:pt>
                <c:pt idx="158">
                  <c:v>2.0884999999999998</c:v>
                </c:pt>
                <c:pt idx="159">
                  <c:v>2.0975000000000001</c:v>
                </c:pt>
                <c:pt idx="160">
                  <c:v>2.093</c:v>
                </c:pt>
                <c:pt idx="161">
                  <c:v>2.0874999999999999</c:v>
                </c:pt>
                <c:pt idx="162">
                  <c:v>2.0880000000000001</c:v>
                </c:pt>
                <c:pt idx="163">
                  <c:v>2.0830000000000002</c:v>
                </c:pt>
                <c:pt idx="164">
                  <c:v>2.0830000000000002</c:v>
                </c:pt>
                <c:pt idx="165">
                  <c:v>2.0910000000000002</c:v>
                </c:pt>
                <c:pt idx="166">
                  <c:v>2.1109999999999998</c:v>
                </c:pt>
                <c:pt idx="167">
                  <c:v>2.1055000000000001</c:v>
                </c:pt>
                <c:pt idx="168">
                  <c:v>2.0914999999999999</c:v>
                </c:pt>
                <c:pt idx="169">
                  <c:v>2.0840000000000001</c:v>
                </c:pt>
                <c:pt idx="170">
                  <c:v>2.0845000000000002</c:v>
                </c:pt>
                <c:pt idx="171">
                  <c:v>2.0860000000000003</c:v>
                </c:pt>
                <c:pt idx="172">
                  <c:v>2.0834999999999999</c:v>
                </c:pt>
                <c:pt idx="173">
                  <c:v>2.0750000000000002</c:v>
                </c:pt>
                <c:pt idx="174">
                  <c:v>2.0714999999999999</c:v>
                </c:pt>
                <c:pt idx="175">
                  <c:v>2.056</c:v>
                </c:pt>
                <c:pt idx="176">
                  <c:v>2.048</c:v>
                </c:pt>
                <c:pt idx="177">
                  <c:v>2.0555000000000003</c:v>
                </c:pt>
                <c:pt idx="178">
                  <c:v>2.0510000000000002</c:v>
                </c:pt>
                <c:pt idx="179">
                  <c:v>2.06</c:v>
                </c:pt>
                <c:pt idx="180">
                  <c:v>2.0780000000000003</c:v>
                </c:pt>
                <c:pt idx="181">
                  <c:v>2.0789999999999997</c:v>
                </c:pt>
                <c:pt idx="182">
                  <c:v>2.1120000000000001</c:v>
                </c:pt>
                <c:pt idx="183">
                  <c:v>2.1215000000000002</c:v>
                </c:pt>
                <c:pt idx="184">
                  <c:v>2.1245000000000003</c:v>
                </c:pt>
                <c:pt idx="185">
                  <c:v>2.1585000000000001</c:v>
                </c:pt>
                <c:pt idx="186">
                  <c:v>2.1894999999999998</c:v>
                </c:pt>
                <c:pt idx="187">
                  <c:v>2.1959999999999997</c:v>
                </c:pt>
                <c:pt idx="188">
                  <c:v>2.2044999999999999</c:v>
                </c:pt>
                <c:pt idx="189">
                  <c:v>2.2305000000000001</c:v>
                </c:pt>
                <c:pt idx="190">
                  <c:v>2.2504999999999997</c:v>
                </c:pt>
                <c:pt idx="191">
                  <c:v>2.3165</c:v>
                </c:pt>
                <c:pt idx="192">
                  <c:v>2.3555000000000001</c:v>
                </c:pt>
                <c:pt idx="193">
                  <c:v>2.3855</c:v>
                </c:pt>
                <c:pt idx="194">
                  <c:v>2.4264999999999999</c:v>
                </c:pt>
                <c:pt idx="195">
                  <c:v>2.4325000000000001</c:v>
                </c:pt>
                <c:pt idx="196">
                  <c:v>2.4260000000000002</c:v>
                </c:pt>
                <c:pt idx="197">
                  <c:v>2.4285000000000001</c:v>
                </c:pt>
                <c:pt idx="198">
                  <c:v>2.4245000000000001</c:v>
                </c:pt>
                <c:pt idx="199">
                  <c:v>2.4275000000000002</c:v>
                </c:pt>
                <c:pt idx="200">
                  <c:v>2.4359999999999999</c:v>
                </c:pt>
                <c:pt idx="201">
                  <c:v>2.4450000000000003</c:v>
                </c:pt>
                <c:pt idx="202">
                  <c:v>2.4805000000000001</c:v>
                </c:pt>
                <c:pt idx="203">
                  <c:v>2.5140000000000002</c:v>
                </c:pt>
                <c:pt idx="204">
                  <c:v>2.5099999999999998</c:v>
                </c:pt>
                <c:pt idx="205">
                  <c:v>2.5135000000000001</c:v>
                </c:pt>
                <c:pt idx="206">
                  <c:v>2.5175000000000001</c:v>
                </c:pt>
                <c:pt idx="207">
                  <c:v>2.5345</c:v>
                </c:pt>
                <c:pt idx="208">
                  <c:v>2.5300000000000002</c:v>
                </c:pt>
                <c:pt idx="209">
                  <c:v>2.5455000000000001</c:v>
                </c:pt>
                <c:pt idx="210">
                  <c:v>2.5609999999999999</c:v>
                </c:pt>
                <c:pt idx="211">
                  <c:v>2.5665</c:v>
                </c:pt>
                <c:pt idx="212">
                  <c:v>2.5765000000000002</c:v>
                </c:pt>
                <c:pt idx="213">
                  <c:v>2.5680000000000001</c:v>
                </c:pt>
                <c:pt idx="214">
                  <c:v>2.5794999999999999</c:v>
                </c:pt>
                <c:pt idx="215">
                  <c:v>2.5860000000000003</c:v>
                </c:pt>
                <c:pt idx="216">
                  <c:v>2.5869999999999997</c:v>
                </c:pt>
                <c:pt idx="217">
                  <c:v>2.5724999999999998</c:v>
                </c:pt>
                <c:pt idx="218">
                  <c:v>2.5694999999999997</c:v>
                </c:pt>
                <c:pt idx="219">
                  <c:v>2.5880000000000001</c:v>
                </c:pt>
                <c:pt idx="220">
                  <c:v>2.5825</c:v>
                </c:pt>
                <c:pt idx="221">
                  <c:v>2.5920000000000001</c:v>
                </c:pt>
                <c:pt idx="222">
                  <c:v>2.5874999999999999</c:v>
                </c:pt>
                <c:pt idx="223">
                  <c:v>2.5949999999999998</c:v>
                </c:pt>
                <c:pt idx="224">
                  <c:v>2.6334999999999997</c:v>
                </c:pt>
                <c:pt idx="225">
                  <c:v>2.661</c:v>
                </c:pt>
                <c:pt idx="226">
                  <c:v>2.6915</c:v>
                </c:pt>
                <c:pt idx="227">
                  <c:v>2.6950000000000003</c:v>
                </c:pt>
                <c:pt idx="228">
                  <c:v>2.7050000000000001</c:v>
                </c:pt>
                <c:pt idx="229">
                  <c:v>2.6995</c:v>
                </c:pt>
                <c:pt idx="230">
                  <c:v>2.6974999999999998</c:v>
                </c:pt>
                <c:pt idx="231">
                  <c:v>2.69</c:v>
                </c:pt>
                <c:pt idx="232">
                  <c:v>2.6705000000000001</c:v>
                </c:pt>
                <c:pt idx="233">
                  <c:v>2.6574999999999998</c:v>
                </c:pt>
                <c:pt idx="234">
                  <c:v>2.6475</c:v>
                </c:pt>
                <c:pt idx="235">
                  <c:v>2.6375000000000002</c:v>
                </c:pt>
                <c:pt idx="236">
                  <c:v>2.6405000000000003</c:v>
                </c:pt>
                <c:pt idx="237">
                  <c:v>2.6475</c:v>
                </c:pt>
                <c:pt idx="238">
                  <c:v>2.653</c:v>
                </c:pt>
                <c:pt idx="239">
                  <c:v>2.6615000000000002</c:v>
                </c:pt>
                <c:pt idx="240">
                  <c:v>2.6840000000000002</c:v>
                </c:pt>
                <c:pt idx="241">
                  <c:v>2.722</c:v>
                </c:pt>
                <c:pt idx="242">
                  <c:v>2.7435</c:v>
                </c:pt>
                <c:pt idx="243">
                  <c:v>2.7649999999999997</c:v>
                </c:pt>
                <c:pt idx="244">
                  <c:v>2.8040000000000003</c:v>
                </c:pt>
                <c:pt idx="245">
                  <c:v>3.0510000000000002</c:v>
                </c:pt>
                <c:pt idx="246">
                  <c:v>3.1575000000000002</c:v>
                </c:pt>
                <c:pt idx="247">
                  <c:v>3.1194999999999999</c:v>
                </c:pt>
                <c:pt idx="248">
                  <c:v>3.1154999999999999</c:v>
                </c:pt>
                <c:pt idx="249">
                  <c:v>3.085</c:v>
                </c:pt>
                <c:pt idx="250">
                  <c:v>3.0455000000000001</c:v>
                </c:pt>
                <c:pt idx="251">
                  <c:v>3.0329999999999999</c:v>
                </c:pt>
                <c:pt idx="252">
                  <c:v>3.0535000000000001</c:v>
                </c:pt>
                <c:pt idx="253">
                  <c:v>3.0910000000000002</c:v>
                </c:pt>
                <c:pt idx="254">
                  <c:v>3.1640000000000001</c:v>
                </c:pt>
                <c:pt idx="255">
                  <c:v>3.2454999999999998</c:v>
                </c:pt>
                <c:pt idx="256">
                  <c:v>3.2965</c:v>
                </c:pt>
                <c:pt idx="257">
                  <c:v>3.3119999999999998</c:v>
                </c:pt>
                <c:pt idx="258">
                  <c:v>3.4380000000000002</c:v>
                </c:pt>
                <c:pt idx="259">
                  <c:v>3.5030000000000001</c:v>
                </c:pt>
                <c:pt idx="260">
                  <c:v>3.5030000000000001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C-47F8-A598-E4E375CD68FB}"/>
            </c:ext>
          </c:extLst>
        </c:ser>
        <c:ser>
          <c:idx val="4"/>
          <c:order val="4"/>
          <c:tx>
            <c:strRef>
              <c:f>'Last 5 years'!$N$3</c:f>
              <c:strCache>
                <c:ptCount val="1"/>
                <c:pt idx="0">
                  <c:v>Umich Expected Change in Prices During the Next Year (scaled by 0.5 + 1)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years'!$N$4:$N$264</c:f>
              <c:numCache>
                <c:formatCode>0.00</c:formatCode>
                <c:ptCount val="261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2.35</c:v>
                </c:pt>
                <c:pt idx="15">
                  <c:v>2.35</c:v>
                </c:pt>
                <c:pt idx="16">
                  <c:v>2.35</c:v>
                </c:pt>
                <c:pt idx="17">
                  <c:v>2.35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2.35</c:v>
                </c:pt>
                <c:pt idx="28">
                  <c:v>2.35</c:v>
                </c:pt>
                <c:pt idx="29">
                  <c:v>2.35</c:v>
                </c:pt>
                <c:pt idx="30">
                  <c:v>2.35</c:v>
                </c:pt>
                <c:pt idx="31">
                  <c:v>2.35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2.4500000000000002</c:v>
                </c:pt>
                <c:pt idx="58">
                  <c:v>2.4500000000000002</c:v>
                </c:pt>
                <c:pt idx="59">
                  <c:v>2.4500000000000002</c:v>
                </c:pt>
                <c:pt idx="60">
                  <c:v>2.4500000000000002</c:v>
                </c:pt>
                <c:pt idx="61">
                  <c:v>2.4500000000000002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2.4500000000000002</c:v>
                </c:pt>
                <c:pt idx="71">
                  <c:v>2.4500000000000002</c:v>
                </c:pt>
                <c:pt idx="72">
                  <c:v>2.4500000000000002</c:v>
                </c:pt>
                <c:pt idx="73">
                  <c:v>2.4500000000000002</c:v>
                </c:pt>
                <c:pt idx="74">
                  <c:v>2.4500000000000002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2.25</c:v>
                </c:pt>
                <c:pt idx="93">
                  <c:v>2.25</c:v>
                </c:pt>
                <c:pt idx="94">
                  <c:v>2.25</c:v>
                </c:pt>
                <c:pt idx="95">
                  <c:v>2.25</c:v>
                </c:pt>
                <c:pt idx="96">
                  <c:v>2.25</c:v>
                </c:pt>
                <c:pt idx="97">
                  <c:v>2.25</c:v>
                </c:pt>
                <c:pt idx="98">
                  <c:v>2.25</c:v>
                </c:pt>
                <c:pt idx="99">
                  <c:v>2.25</c:v>
                </c:pt>
                <c:pt idx="100">
                  <c:v>2.25</c:v>
                </c:pt>
                <c:pt idx="101">
                  <c:v>2.4500000000000002</c:v>
                </c:pt>
                <c:pt idx="102">
                  <c:v>2.4500000000000002</c:v>
                </c:pt>
                <c:pt idx="103">
                  <c:v>2.4500000000000002</c:v>
                </c:pt>
                <c:pt idx="104">
                  <c:v>2.4500000000000002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2.2999999999999998</c:v>
                </c:pt>
                <c:pt idx="110">
                  <c:v>2.2999999999999998</c:v>
                </c:pt>
                <c:pt idx="111">
                  <c:v>2.2999999999999998</c:v>
                </c:pt>
                <c:pt idx="112">
                  <c:v>2.2999999999999998</c:v>
                </c:pt>
                <c:pt idx="113">
                  <c:v>2.2999999999999998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2.25</c:v>
                </c:pt>
                <c:pt idx="124">
                  <c:v>2.25</c:v>
                </c:pt>
                <c:pt idx="125">
                  <c:v>2.25</c:v>
                </c:pt>
                <c:pt idx="126">
                  <c:v>2.25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2.25</c:v>
                </c:pt>
                <c:pt idx="131">
                  <c:v>2.15</c:v>
                </c:pt>
                <c:pt idx="132">
                  <c:v>2.15</c:v>
                </c:pt>
                <c:pt idx="133">
                  <c:v>2.15</c:v>
                </c:pt>
                <c:pt idx="134">
                  <c:v>2.15</c:v>
                </c:pt>
                <c:pt idx="135">
                  <c:v>2.15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2.1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2.1</c:v>
                </c:pt>
                <c:pt idx="149">
                  <c:v>2.0499999999999998</c:v>
                </c:pt>
                <c:pt idx="150">
                  <c:v>2.0499999999999998</c:v>
                </c:pt>
                <c:pt idx="151">
                  <c:v>2.0499999999999998</c:v>
                </c:pt>
                <c:pt idx="152">
                  <c:v>2.0499999999999998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2.5499999999999998</c:v>
                </c:pt>
                <c:pt idx="167">
                  <c:v>2.5499999999999998</c:v>
                </c:pt>
                <c:pt idx="168">
                  <c:v>2.5499999999999998</c:v>
                </c:pt>
                <c:pt idx="169">
                  <c:v>2.5499999999999998</c:v>
                </c:pt>
                <c:pt idx="170">
                  <c:v>2.2999999999999998</c:v>
                </c:pt>
                <c:pt idx="171">
                  <c:v>2.2999999999999998</c:v>
                </c:pt>
                <c:pt idx="172">
                  <c:v>2.2999999999999998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2.2999999999999998</c:v>
                </c:pt>
                <c:pt idx="177">
                  <c:v>2.2999999999999998</c:v>
                </c:pt>
                <c:pt idx="178">
                  <c:v>2.2999999999999998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2.25</c:v>
                </c:pt>
                <c:pt idx="185">
                  <c:v>2.25</c:v>
                </c:pt>
                <c:pt idx="186">
                  <c:v>2.25</c:v>
                </c:pt>
                <c:pt idx="187">
                  <c:v>2.25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2.65</c:v>
                </c:pt>
                <c:pt idx="193">
                  <c:v>2.65</c:v>
                </c:pt>
                <c:pt idx="194">
                  <c:v>2.65</c:v>
                </c:pt>
                <c:pt idx="195">
                  <c:v>2.65</c:v>
                </c:pt>
                <c:pt idx="196">
                  <c:v>2.5499999999999998</c:v>
                </c:pt>
                <c:pt idx="197">
                  <c:v>2.5499999999999998</c:v>
                </c:pt>
                <c:pt idx="198">
                  <c:v>2.5499999999999998</c:v>
                </c:pt>
                <c:pt idx="199">
                  <c:v>2.5499999999999998</c:v>
                </c:pt>
                <c:pt idx="200">
                  <c:v>2.5499999999999998</c:v>
                </c:pt>
                <c:pt idx="201">
                  <c:v>2.7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3.3</c:v>
                </c:pt>
                <c:pt idx="206">
                  <c:v>3.3</c:v>
                </c:pt>
                <c:pt idx="207">
                  <c:v>3.3</c:v>
                </c:pt>
                <c:pt idx="208">
                  <c:v>3.3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3.35</c:v>
                </c:pt>
                <c:pt idx="215">
                  <c:v>3.35</c:v>
                </c:pt>
                <c:pt idx="216">
                  <c:v>3.35</c:v>
                </c:pt>
                <c:pt idx="217">
                  <c:v>3.35</c:v>
                </c:pt>
                <c:pt idx="218">
                  <c:v>3.3</c:v>
                </c:pt>
                <c:pt idx="219">
                  <c:v>3.3</c:v>
                </c:pt>
                <c:pt idx="220">
                  <c:v>3.3</c:v>
                </c:pt>
                <c:pt idx="221">
                  <c:v>3.3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3.45</c:v>
                </c:pt>
                <c:pt idx="232">
                  <c:v>3.45</c:v>
                </c:pt>
                <c:pt idx="233">
                  <c:v>3.45</c:v>
                </c:pt>
                <c:pt idx="234">
                  <c:v>3.45</c:v>
                </c:pt>
                <c:pt idx="235">
                  <c:v>3.45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3.45</c:v>
                </c:pt>
                <c:pt idx="241">
                  <c:v>3.45</c:v>
                </c:pt>
                <c:pt idx="242">
                  <c:v>3.45</c:v>
                </c:pt>
                <c:pt idx="243">
                  <c:v>3.45</c:v>
                </c:pt>
                <c:pt idx="244">
                  <c:v>3.45</c:v>
                </c:pt>
                <c:pt idx="245">
                  <c:v>3.45</c:v>
                </c:pt>
                <c:pt idx="246">
                  <c:v>3.45</c:v>
                </c:pt>
                <c:pt idx="247">
                  <c:v>3.45</c:v>
                </c:pt>
                <c:pt idx="248">
                  <c:v>3.45</c:v>
                </c:pt>
                <c:pt idx="249">
                  <c:v>3.7</c:v>
                </c:pt>
                <c:pt idx="250">
                  <c:v>3.7</c:v>
                </c:pt>
                <c:pt idx="251">
                  <c:v>3.7</c:v>
                </c:pt>
                <c:pt idx="252">
                  <c:v>3.7</c:v>
                </c:pt>
                <c:pt idx="253">
                  <c:v>3.7</c:v>
                </c:pt>
                <c:pt idx="254">
                  <c:v>3.7</c:v>
                </c:pt>
                <c:pt idx="255">
                  <c:v>3.7</c:v>
                </c:pt>
                <c:pt idx="256">
                  <c:v>3.7</c:v>
                </c:pt>
                <c:pt idx="257">
                  <c:v>3.65</c:v>
                </c:pt>
                <c:pt idx="258">
                  <c:v>3.65</c:v>
                </c:pt>
                <c:pt idx="259">
                  <c:v>3.65</c:v>
                </c:pt>
                <c:pt idx="260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C-47F8-A598-E4E375CD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782623"/>
        <c:axId val="1669780959"/>
      </c:lineChart>
      <c:lineChart>
        <c:grouping val="standard"/>
        <c:varyColors val="0"/>
        <c:ser>
          <c:idx val="0"/>
          <c:order val="0"/>
          <c:tx>
            <c:strRef>
              <c:f>'Last 5 years'!$J$3</c:f>
              <c:strCache>
                <c:ptCount val="1"/>
                <c:pt idx="0">
                  <c:v>Inflation Search Interest (Google Trends)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years'!$J$4:$J$264</c:f>
              <c:numCache>
                <c:formatCode>General</c:formatCode>
                <c:ptCount val="261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19</c:v>
                </c:pt>
                <c:pt idx="22">
                  <c:v>24</c:v>
                </c:pt>
                <c:pt idx="23">
                  <c:v>25</c:v>
                </c:pt>
                <c:pt idx="24">
                  <c:v>24</c:v>
                </c:pt>
                <c:pt idx="25">
                  <c:v>19</c:v>
                </c:pt>
                <c:pt idx="26">
                  <c:v>16</c:v>
                </c:pt>
                <c:pt idx="27">
                  <c:v>16</c:v>
                </c:pt>
                <c:pt idx="28">
                  <c:v>20</c:v>
                </c:pt>
                <c:pt idx="29">
                  <c:v>19</c:v>
                </c:pt>
                <c:pt idx="30">
                  <c:v>22</c:v>
                </c:pt>
                <c:pt idx="31">
                  <c:v>24</c:v>
                </c:pt>
                <c:pt idx="32">
                  <c:v>27</c:v>
                </c:pt>
                <c:pt idx="33">
                  <c:v>28</c:v>
                </c:pt>
                <c:pt idx="34">
                  <c:v>22</c:v>
                </c:pt>
                <c:pt idx="35">
                  <c:v>24</c:v>
                </c:pt>
                <c:pt idx="36">
                  <c:v>22</c:v>
                </c:pt>
                <c:pt idx="37">
                  <c:v>20</c:v>
                </c:pt>
                <c:pt idx="38">
                  <c:v>22</c:v>
                </c:pt>
                <c:pt idx="39">
                  <c:v>24</c:v>
                </c:pt>
                <c:pt idx="40">
                  <c:v>23</c:v>
                </c:pt>
                <c:pt idx="41">
                  <c:v>24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23</c:v>
                </c:pt>
                <c:pt idx="46">
                  <c:v>21</c:v>
                </c:pt>
                <c:pt idx="47">
                  <c:v>20</c:v>
                </c:pt>
                <c:pt idx="48">
                  <c:v>19</c:v>
                </c:pt>
                <c:pt idx="49">
                  <c:v>17</c:v>
                </c:pt>
                <c:pt idx="50">
                  <c:v>18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23</c:v>
                </c:pt>
                <c:pt idx="69">
                  <c:v>22</c:v>
                </c:pt>
                <c:pt idx="70">
                  <c:v>24</c:v>
                </c:pt>
                <c:pt idx="71">
                  <c:v>24</c:v>
                </c:pt>
                <c:pt idx="72">
                  <c:v>22</c:v>
                </c:pt>
                <c:pt idx="73">
                  <c:v>20</c:v>
                </c:pt>
                <c:pt idx="74">
                  <c:v>24</c:v>
                </c:pt>
                <c:pt idx="75">
                  <c:v>26</c:v>
                </c:pt>
                <c:pt idx="76">
                  <c:v>25</c:v>
                </c:pt>
                <c:pt idx="77">
                  <c:v>21</c:v>
                </c:pt>
                <c:pt idx="78">
                  <c:v>16</c:v>
                </c:pt>
                <c:pt idx="79">
                  <c:v>16</c:v>
                </c:pt>
                <c:pt idx="80">
                  <c:v>20</c:v>
                </c:pt>
                <c:pt idx="81">
                  <c:v>21</c:v>
                </c:pt>
                <c:pt idx="82">
                  <c:v>19</c:v>
                </c:pt>
                <c:pt idx="83">
                  <c:v>22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25</c:v>
                </c:pt>
                <c:pt idx="89">
                  <c:v>23</c:v>
                </c:pt>
                <c:pt idx="90">
                  <c:v>23</c:v>
                </c:pt>
                <c:pt idx="91">
                  <c:v>25</c:v>
                </c:pt>
                <c:pt idx="92">
                  <c:v>24</c:v>
                </c:pt>
                <c:pt idx="93">
                  <c:v>25</c:v>
                </c:pt>
                <c:pt idx="94">
                  <c:v>24</c:v>
                </c:pt>
                <c:pt idx="95">
                  <c:v>25</c:v>
                </c:pt>
                <c:pt idx="96">
                  <c:v>27</c:v>
                </c:pt>
                <c:pt idx="97">
                  <c:v>26</c:v>
                </c:pt>
                <c:pt idx="98">
                  <c:v>23</c:v>
                </c:pt>
                <c:pt idx="99">
                  <c:v>20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16</c:v>
                </c:pt>
                <c:pt idx="106">
                  <c:v>19</c:v>
                </c:pt>
                <c:pt idx="107">
                  <c:v>17</c:v>
                </c:pt>
                <c:pt idx="108">
                  <c:v>19</c:v>
                </c:pt>
                <c:pt idx="109">
                  <c:v>18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24</c:v>
                </c:pt>
                <c:pt idx="124">
                  <c:v>23</c:v>
                </c:pt>
                <c:pt idx="125">
                  <c:v>24</c:v>
                </c:pt>
                <c:pt idx="126">
                  <c:v>19</c:v>
                </c:pt>
                <c:pt idx="127">
                  <c:v>23</c:v>
                </c:pt>
                <c:pt idx="128">
                  <c:v>24</c:v>
                </c:pt>
                <c:pt idx="129">
                  <c:v>20</c:v>
                </c:pt>
                <c:pt idx="130">
                  <c:v>17</c:v>
                </c:pt>
                <c:pt idx="131">
                  <c:v>16</c:v>
                </c:pt>
                <c:pt idx="132">
                  <c:v>18</c:v>
                </c:pt>
                <c:pt idx="133">
                  <c:v>20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24</c:v>
                </c:pt>
                <c:pt idx="140">
                  <c:v>23</c:v>
                </c:pt>
                <c:pt idx="141">
                  <c:v>20</c:v>
                </c:pt>
                <c:pt idx="142">
                  <c:v>19</c:v>
                </c:pt>
                <c:pt idx="143">
                  <c:v>22</c:v>
                </c:pt>
                <c:pt idx="144">
                  <c:v>23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24</c:v>
                </c:pt>
                <c:pt idx="149">
                  <c:v>24</c:v>
                </c:pt>
                <c:pt idx="150">
                  <c:v>22</c:v>
                </c:pt>
                <c:pt idx="151">
                  <c:v>22</c:v>
                </c:pt>
                <c:pt idx="152">
                  <c:v>18</c:v>
                </c:pt>
                <c:pt idx="153">
                  <c:v>16</c:v>
                </c:pt>
                <c:pt idx="154">
                  <c:v>19</c:v>
                </c:pt>
                <c:pt idx="155">
                  <c:v>17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18</c:v>
                </c:pt>
                <c:pt idx="164">
                  <c:v>17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23</c:v>
                </c:pt>
                <c:pt idx="169">
                  <c:v>22</c:v>
                </c:pt>
                <c:pt idx="170">
                  <c:v>21</c:v>
                </c:pt>
                <c:pt idx="171">
                  <c:v>23</c:v>
                </c:pt>
                <c:pt idx="172">
                  <c:v>20</c:v>
                </c:pt>
                <c:pt idx="173">
                  <c:v>22</c:v>
                </c:pt>
                <c:pt idx="174">
                  <c:v>21</c:v>
                </c:pt>
                <c:pt idx="175">
                  <c:v>18</c:v>
                </c:pt>
                <c:pt idx="176">
                  <c:v>21</c:v>
                </c:pt>
                <c:pt idx="177">
                  <c:v>23</c:v>
                </c:pt>
                <c:pt idx="178">
                  <c:v>18</c:v>
                </c:pt>
                <c:pt idx="179">
                  <c:v>21</c:v>
                </c:pt>
                <c:pt idx="180">
                  <c:v>25</c:v>
                </c:pt>
                <c:pt idx="181">
                  <c:v>25</c:v>
                </c:pt>
                <c:pt idx="182">
                  <c:v>19</c:v>
                </c:pt>
                <c:pt idx="183">
                  <c:v>18</c:v>
                </c:pt>
                <c:pt idx="184">
                  <c:v>21</c:v>
                </c:pt>
                <c:pt idx="185">
                  <c:v>25</c:v>
                </c:pt>
                <c:pt idx="186">
                  <c:v>26</c:v>
                </c:pt>
                <c:pt idx="187">
                  <c:v>25</c:v>
                </c:pt>
                <c:pt idx="188">
                  <c:v>25</c:v>
                </c:pt>
                <c:pt idx="189">
                  <c:v>27</c:v>
                </c:pt>
                <c:pt idx="190">
                  <c:v>28</c:v>
                </c:pt>
                <c:pt idx="191">
                  <c:v>34</c:v>
                </c:pt>
                <c:pt idx="192">
                  <c:v>32</c:v>
                </c:pt>
                <c:pt idx="193">
                  <c:v>32</c:v>
                </c:pt>
                <c:pt idx="194">
                  <c:v>28</c:v>
                </c:pt>
                <c:pt idx="195">
                  <c:v>26</c:v>
                </c:pt>
                <c:pt idx="196">
                  <c:v>26</c:v>
                </c:pt>
                <c:pt idx="197">
                  <c:v>27</c:v>
                </c:pt>
                <c:pt idx="198">
                  <c:v>30</c:v>
                </c:pt>
                <c:pt idx="199">
                  <c:v>27</c:v>
                </c:pt>
                <c:pt idx="200">
                  <c:v>29</c:v>
                </c:pt>
                <c:pt idx="201">
                  <c:v>37</c:v>
                </c:pt>
                <c:pt idx="202">
                  <c:v>65</c:v>
                </c:pt>
                <c:pt idx="203">
                  <c:v>35</c:v>
                </c:pt>
                <c:pt idx="204">
                  <c:v>33</c:v>
                </c:pt>
                <c:pt idx="205">
                  <c:v>28</c:v>
                </c:pt>
                <c:pt idx="206">
                  <c:v>37</c:v>
                </c:pt>
                <c:pt idx="207">
                  <c:v>37</c:v>
                </c:pt>
                <c:pt idx="208">
                  <c:v>28</c:v>
                </c:pt>
                <c:pt idx="209">
                  <c:v>23</c:v>
                </c:pt>
                <c:pt idx="210">
                  <c:v>24</c:v>
                </c:pt>
                <c:pt idx="211">
                  <c:v>35</c:v>
                </c:pt>
                <c:pt idx="212">
                  <c:v>28</c:v>
                </c:pt>
                <c:pt idx="213">
                  <c:v>26</c:v>
                </c:pt>
                <c:pt idx="214">
                  <c:v>22</c:v>
                </c:pt>
                <c:pt idx="215">
                  <c:v>27</c:v>
                </c:pt>
                <c:pt idx="216">
                  <c:v>24</c:v>
                </c:pt>
                <c:pt idx="217">
                  <c:v>24</c:v>
                </c:pt>
                <c:pt idx="218">
                  <c:v>22</c:v>
                </c:pt>
                <c:pt idx="219">
                  <c:v>23</c:v>
                </c:pt>
                <c:pt idx="220">
                  <c:v>29</c:v>
                </c:pt>
                <c:pt idx="221">
                  <c:v>27</c:v>
                </c:pt>
                <c:pt idx="222">
                  <c:v>30</c:v>
                </c:pt>
                <c:pt idx="223">
                  <c:v>29</c:v>
                </c:pt>
                <c:pt idx="224">
                  <c:v>38</c:v>
                </c:pt>
                <c:pt idx="225">
                  <c:v>36</c:v>
                </c:pt>
                <c:pt idx="226">
                  <c:v>39</c:v>
                </c:pt>
                <c:pt idx="227">
                  <c:v>35</c:v>
                </c:pt>
                <c:pt idx="228">
                  <c:v>69</c:v>
                </c:pt>
                <c:pt idx="229">
                  <c:v>52</c:v>
                </c:pt>
                <c:pt idx="230">
                  <c:v>35</c:v>
                </c:pt>
                <c:pt idx="231">
                  <c:v>37</c:v>
                </c:pt>
                <c:pt idx="232">
                  <c:v>49</c:v>
                </c:pt>
                <c:pt idx="233">
                  <c:v>47</c:v>
                </c:pt>
                <c:pt idx="234">
                  <c:v>33</c:v>
                </c:pt>
                <c:pt idx="235">
                  <c:v>29</c:v>
                </c:pt>
                <c:pt idx="236">
                  <c:v>31</c:v>
                </c:pt>
                <c:pt idx="237">
                  <c:v>52</c:v>
                </c:pt>
                <c:pt idx="238">
                  <c:v>37</c:v>
                </c:pt>
                <c:pt idx="239">
                  <c:v>48</c:v>
                </c:pt>
                <c:pt idx="240">
                  <c:v>37</c:v>
                </c:pt>
                <c:pt idx="241">
                  <c:v>68</c:v>
                </c:pt>
                <c:pt idx="242">
                  <c:v>47</c:v>
                </c:pt>
                <c:pt idx="243">
                  <c:v>41</c:v>
                </c:pt>
                <c:pt idx="244">
                  <c:v>41</c:v>
                </c:pt>
                <c:pt idx="245">
                  <c:v>72</c:v>
                </c:pt>
                <c:pt idx="246">
                  <c:v>47</c:v>
                </c:pt>
                <c:pt idx="247">
                  <c:v>40</c:v>
                </c:pt>
                <c:pt idx="248">
                  <c:v>39</c:v>
                </c:pt>
                <c:pt idx="249">
                  <c:v>40</c:v>
                </c:pt>
                <c:pt idx="250">
                  <c:v>83</c:v>
                </c:pt>
                <c:pt idx="251">
                  <c:v>44</c:v>
                </c:pt>
                <c:pt idx="252">
                  <c:v>41</c:v>
                </c:pt>
                <c:pt idx="253">
                  <c:v>49</c:v>
                </c:pt>
                <c:pt idx="254">
                  <c:v>85</c:v>
                </c:pt>
                <c:pt idx="255">
                  <c:v>55</c:v>
                </c:pt>
                <c:pt idx="256">
                  <c:v>41</c:v>
                </c:pt>
                <c:pt idx="257">
                  <c:v>44</c:v>
                </c:pt>
                <c:pt idx="258">
                  <c:v>94</c:v>
                </c:pt>
                <c:pt idx="259">
                  <c:v>100</c:v>
                </c:pt>
                <c:pt idx="26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C-47F8-A598-E4E375CD68FB}"/>
            </c:ext>
          </c:extLst>
        </c:ser>
        <c:ser>
          <c:idx val="2"/>
          <c:order val="2"/>
          <c:tx>
            <c:strRef>
              <c:f>'Last 5 years'!$L$3</c:f>
              <c:strCache>
                <c:ptCount val="1"/>
                <c:pt idx="0">
                  <c:v>US CPI Urban Consumers YoY (scaled by 11.0x)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'Last 5 years'!$I$4:$I$264</c:f>
              <c:numCache>
                <c:formatCode>m/d/yy</c:formatCode>
                <c:ptCount val="261"/>
                <c:pt idx="0">
                  <c:v>42911</c:v>
                </c:pt>
                <c:pt idx="1">
                  <c:v>42918</c:v>
                </c:pt>
                <c:pt idx="2">
                  <c:v>42925</c:v>
                </c:pt>
                <c:pt idx="3">
                  <c:v>42932</c:v>
                </c:pt>
                <c:pt idx="4">
                  <c:v>42939</c:v>
                </c:pt>
                <c:pt idx="5">
                  <c:v>42946</c:v>
                </c:pt>
                <c:pt idx="6">
                  <c:v>42953</c:v>
                </c:pt>
                <c:pt idx="7">
                  <c:v>42960</c:v>
                </c:pt>
                <c:pt idx="8">
                  <c:v>42967</c:v>
                </c:pt>
                <c:pt idx="9">
                  <c:v>42974</c:v>
                </c:pt>
                <c:pt idx="10">
                  <c:v>42981</c:v>
                </c:pt>
                <c:pt idx="11">
                  <c:v>42988</c:v>
                </c:pt>
                <c:pt idx="12">
                  <c:v>42995</c:v>
                </c:pt>
                <c:pt idx="13">
                  <c:v>43002</c:v>
                </c:pt>
                <c:pt idx="14">
                  <c:v>43009</c:v>
                </c:pt>
                <c:pt idx="15">
                  <c:v>43016</c:v>
                </c:pt>
                <c:pt idx="16">
                  <c:v>43023</c:v>
                </c:pt>
                <c:pt idx="17">
                  <c:v>43030</c:v>
                </c:pt>
                <c:pt idx="18">
                  <c:v>43037</c:v>
                </c:pt>
                <c:pt idx="19">
                  <c:v>43044</c:v>
                </c:pt>
                <c:pt idx="20">
                  <c:v>43051</c:v>
                </c:pt>
                <c:pt idx="21">
                  <c:v>43058</c:v>
                </c:pt>
                <c:pt idx="22">
                  <c:v>43065</c:v>
                </c:pt>
                <c:pt idx="23">
                  <c:v>43072</c:v>
                </c:pt>
                <c:pt idx="24">
                  <c:v>43079</c:v>
                </c:pt>
                <c:pt idx="25">
                  <c:v>43086</c:v>
                </c:pt>
                <c:pt idx="26">
                  <c:v>43093</c:v>
                </c:pt>
                <c:pt idx="27">
                  <c:v>43100</c:v>
                </c:pt>
                <c:pt idx="28">
                  <c:v>43107</c:v>
                </c:pt>
                <c:pt idx="29">
                  <c:v>43114</c:v>
                </c:pt>
                <c:pt idx="30">
                  <c:v>43121</c:v>
                </c:pt>
                <c:pt idx="31">
                  <c:v>43128</c:v>
                </c:pt>
                <c:pt idx="32">
                  <c:v>43135</c:v>
                </c:pt>
                <c:pt idx="33">
                  <c:v>43142</c:v>
                </c:pt>
                <c:pt idx="34">
                  <c:v>43149</c:v>
                </c:pt>
                <c:pt idx="35">
                  <c:v>43156</c:v>
                </c:pt>
                <c:pt idx="36">
                  <c:v>43163</c:v>
                </c:pt>
                <c:pt idx="37">
                  <c:v>43170</c:v>
                </c:pt>
                <c:pt idx="38">
                  <c:v>43177</c:v>
                </c:pt>
                <c:pt idx="39">
                  <c:v>43184</c:v>
                </c:pt>
                <c:pt idx="40">
                  <c:v>43191</c:v>
                </c:pt>
                <c:pt idx="41">
                  <c:v>43198</c:v>
                </c:pt>
                <c:pt idx="42">
                  <c:v>43205</c:v>
                </c:pt>
                <c:pt idx="43">
                  <c:v>43212</c:v>
                </c:pt>
                <c:pt idx="44">
                  <c:v>43219</c:v>
                </c:pt>
                <c:pt idx="45">
                  <c:v>43226</c:v>
                </c:pt>
                <c:pt idx="46">
                  <c:v>43233</c:v>
                </c:pt>
                <c:pt idx="47">
                  <c:v>43240</c:v>
                </c:pt>
                <c:pt idx="48">
                  <c:v>43247</c:v>
                </c:pt>
                <c:pt idx="49">
                  <c:v>43254</c:v>
                </c:pt>
                <c:pt idx="50">
                  <c:v>43261</c:v>
                </c:pt>
                <c:pt idx="51">
                  <c:v>43268</c:v>
                </c:pt>
                <c:pt idx="52">
                  <c:v>43275</c:v>
                </c:pt>
                <c:pt idx="53">
                  <c:v>43282</c:v>
                </c:pt>
                <c:pt idx="54">
                  <c:v>43289</c:v>
                </c:pt>
                <c:pt idx="55">
                  <c:v>43296</c:v>
                </c:pt>
                <c:pt idx="56">
                  <c:v>43303</c:v>
                </c:pt>
                <c:pt idx="57">
                  <c:v>43310</c:v>
                </c:pt>
                <c:pt idx="58">
                  <c:v>43317</c:v>
                </c:pt>
                <c:pt idx="59">
                  <c:v>43324</c:v>
                </c:pt>
                <c:pt idx="60">
                  <c:v>43331</c:v>
                </c:pt>
                <c:pt idx="61">
                  <c:v>43338</c:v>
                </c:pt>
                <c:pt idx="62">
                  <c:v>43345</c:v>
                </c:pt>
                <c:pt idx="63">
                  <c:v>43352</c:v>
                </c:pt>
                <c:pt idx="64">
                  <c:v>43359</c:v>
                </c:pt>
                <c:pt idx="65">
                  <c:v>43366</c:v>
                </c:pt>
                <c:pt idx="66">
                  <c:v>43373</c:v>
                </c:pt>
                <c:pt idx="67">
                  <c:v>43380</c:v>
                </c:pt>
                <c:pt idx="68">
                  <c:v>43387</c:v>
                </c:pt>
                <c:pt idx="69">
                  <c:v>43394</c:v>
                </c:pt>
                <c:pt idx="70">
                  <c:v>43401</c:v>
                </c:pt>
                <c:pt idx="71">
                  <c:v>43408</c:v>
                </c:pt>
                <c:pt idx="72">
                  <c:v>43415</c:v>
                </c:pt>
                <c:pt idx="73">
                  <c:v>43422</c:v>
                </c:pt>
                <c:pt idx="74">
                  <c:v>43429</c:v>
                </c:pt>
                <c:pt idx="75">
                  <c:v>43436</c:v>
                </c:pt>
                <c:pt idx="76">
                  <c:v>43443</c:v>
                </c:pt>
                <c:pt idx="77">
                  <c:v>43450</c:v>
                </c:pt>
                <c:pt idx="78">
                  <c:v>43457</c:v>
                </c:pt>
                <c:pt idx="79">
                  <c:v>43464</c:v>
                </c:pt>
                <c:pt idx="80">
                  <c:v>43471</c:v>
                </c:pt>
                <c:pt idx="81">
                  <c:v>43478</c:v>
                </c:pt>
                <c:pt idx="82">
                  <c:v>43485</c:v>
                </c:pt>
                <c:pt idx="83">
                  <c:v>43492</c:v>
                </c:pt>
                <c:pt idx="84">
                  <c:v>43499</c:v>
                </c:pt>
                <c:pt idx="85">
                  <c:v>43506</c:v>
                </c:pt>
                <c:pt idx="86">
                  <c:v>43513</c:v>
                </c:pt>
                <c:pt idx="87">
                  <c:v>43520</c:v>
                </c:pt>
                <c:pt idx="88">
                  <c:v>43527</c:v>
                </c:pt>
                <c:pt idx="89">
                  <c:v>43534</c:v>
                </c:pt>
                <c:pt idx="90">
                  <c:v>43541</c:v>
                </c:pt>
                <c:pt idx="91">
                  <c:v>43548</c:v>
                </c:pt>
                <c:pt idx="92">
                  <c:v>43555</c:v>
                </c:pt>
                <c:pt idx="93">
                  <c:v>43562</c:v>
                </c:pt>
                <c:pt idx="94">
                  <c:v>43569</c:v>
                </c:pt>
                <c:pt idx="95">
                  <c:v>43576</c:v>
                </c:pt>
                <c:pt idx="96">
                  <c:v>43583</c:v>
                </c:pt>
                <c:pt idx="97">
                  <c:v>43590</c:v>
                </c:pt>
                <c:pt idx="98">
                  <c:v>43597</c:v>
                </c:pt>
                <c:pt idx="99">
                  <c:v>43604</c:v>
                </c:pt>
                <c:pt idx="100">
                  <c:v>43611</c:v>
                </c:pt>
                <c:pt idx="101">
                  <c:v>43618</c:v>
                </c:pt>
                <c:pt idx="102">
                  <c:v>43625</c:v>
                </c:pt>
                <c:pt idx="103">
                  <c:v>43632</c:v>
                </c:pt>
                <c:pt idx="104">
                  <c:v>43639</c:v>
                </c:pt>
                <c:pt idx="105">
                  <c:v>43646</c:v>
                </c:pt>
                <c:pt idx="106">
                  <c:v>43653</c:v>
                </c:pt>
                <c:pt idx="107">
                  <c:v>43660</c:v>
                </c:pt>
                <c:pt idx="108">
                  <c:v>43667</c:v>
                </c:pt>
                <c:pt idx="109">
                  <c:v>43674</c:v>
                </c:pt>
                <c:pt idx="110">
                  <c:v>43681</c:v>
                </c:pt>
                <c:pt idx="111">
                  <c:v>43688</c:v>
                </c:pt>
                <c:pt idx="112">
                  <c:v>43695</c:v>
                </c:pt>
                <c:pt idx="113">
                  <c:v>43702</c:v>
                </c:pt>
                <c:pt idx="114">
                  <c:v>43709</c:v>
                </c:pt>
                <c:pt idx="115">
                  <c:v>43716</c:v>
                </c:pt>
                <c:pt idx="116">
                  <c:v>43723</c:v>
                </c:pt>
                <c:pt idx="117">
                  <c:v>43730</c:v>
                </c:pt>
                <c:pt idx="118">
                  <c:v>43737</c:v>
                </c:pt>
                <c:pt idx="119">
                  <c:v>43744</c:v>
                </c:pt>
                <c:pt idx="120">
                  <c:v>43751</c:v>
                </c:pt>
                <c:pt idx="121">
                  <c:v>43758</c:v>
                </c:pt>
                <c:pt idx="122">
                  <c:v>43765</c:v>
                </c:pt>
                <c:pt idx="123">
                  <c:v>43772</c:v>
                </c:pt>
                <c:pt idx="124">
                  <c:v>43779</c:v>
                </c:pt>
                <c:pt idx="125">
                  <c:v>43786</c:v>
                </c:pt>
                <c:pt idx="126">
                  <c:v>43793</c:v>
                </c:pt>
                <c:pt idx="127">
                  <c:v>43800</c:v>
                </c:pt>
                <c:pt idx="128">
                  <c:v>43807</c:v>
                </c:pt>
                <c:pt idx="129">
                  <c:v>43814</c:v>
                </c:pt>
                <c:pt idx="130">
                  <c:v>43821</c:v>
                </c:pt>
                <c:pt idx="131">
                  <c:v>43828</c:v>
                </c:pt>
                <c:pt idx="132">
                  <c:v>43835</c:v>
                </c:pt>
                <c:pt idx="133">
                  <c:v>43842</c:v>
                </c:pt>
                <c:pt idx="134">
                  <c:v>43849</c:v>
                </c:pt>
                <c:pt idx="135">
                  <c:v>43856</c:v>
                </c:pt>
                <c:pt idx="136">
                  <c:v>43863</c:v>
                </c:pt>
                <c:pt idx="137">
                  <c:v>43870</c:v>
                </c:pt>
                <c:pt idx="138">
                  <c:v>43877</c:v>
                </c:pt>
                <c:pt idx="139">
                  <c:v>43884</c:v>
                </c:pt>
                <c:pt idx="140">
                  <c:v>43891</c:v>
                </c:pt>
                <c:pt idx="141">
                  <c:v>43898</c:v>
                </c:pt>
                <c:pt idx="142">
                  <c:v>43905</c:v>
                </c:pt>
                <c:pt idx="143">
                  <c:v>43912</c:v>
                </c:pt>
                <c:pt idx="144">
                  <c:v>43919</c:v>
                </c:pt>
                <c:pt idx="145">
                  <c:v>43926</c:v>
                </c:pt>
                <c:pt idx="146">
                  <c:v>43933</c:v>
                </c:pt>
                <c:pt idx="147">
                  <c:v>43940</c:v>
                </c:pt>
                <c:pt idx="148">
                  <c:v>43947</c:v>
                </c:pt>
                <c:pt idx="149">
                  <c:v>43954</c:v>
                </c:pt>
                <c:pt idx="150">
                  <c:v>43961</c:v>
                </c:pt>
                <c:pt idx="151">
                  <c:v>43968</c:v>
                </c:pt>
                <c:pt idx="152">
                  <c:v>43975</c:v>
                </c:pt>
                <c:pt idx="153">
                  <c:v>43982</c:v>
                </c:pt>
                <c:pt idx="154">
                  <c:v>43989</c:v>
                </c:pt>
                <c:pt idx="155">
                  <c:v>43996</c:v>
                </c:pt>
                <c:pt idx="156">
                  <c:v>44003</c:v>
                </c:pt>
                <c:pt idx="157">
                  <c:v>44010</c:v>
                </c:pt>
                <c:pt idx="158">
                  <c:v>44017</c:v>
                </c:pt>
                <c:pt idx="159">
                  <c:v>44024</c:v>
                </c:pt>
                <c:pt idx="160">
                  <c:v>44031</c:v>
                </c:pt>
                <c:pt idx="161">
                  <c:v>44038</c:v>
                </c:pt>
                <c:pt idx="162">
                  <c:v>44045</c:v>
                </c:pt>
                <c:pt idx="163">
                  <c:v>44052</c:v>
                </c:pt>
                <c:pt idx="164">
                  <c:v>44059</c:v>
                </c:pt>
                <c:pt idx="165">
                  <c:v>44066</c:v>
                </c:pt>
                <c:pt idx="166">
                  <c:v>44073</c:v>
                </c:pt>
                <c:pt idx="167">
                  <c:v>44080</c:v>
                </c:pt>
                <c:pt idx="168">
                  <c:v>44087</c:v>
                </c:pt>
                <c:pt idx="169">
                  <c:v>44094</c:v>
                </c:pt>
                <c:pt idx="170">
                  <c:v>44101</c:v>
                </c:pt>
                <c:pt idx="171">
                  <c:v>44108</c:v>
                </c:pt>
                <c:pt idx="172">
                  <c:v>44115</c:v>
                </c:pt>
                <c:pt idx="173">
                  <c:v>44122</c:v>
                </c:pt>
                <c:pt idx="174">
                  <c:v>44129</c:v>
                </c:pt>
                <c:pt idx="175">
                  <c:v>44136</c:v>
                </c:pt>
                <c:pt idx="176">
                  <c:v>44143</c:v>
                </c:pt>
                <c:pt idx="177">
                  <c:v>44150</c:v>
                </c:pt>
                <c:pt idx="178">
                  <c:v>44157</c:v>
                </c:pt>
                <c:pt idx="179">
                  <c:v>44164</c:v>
                </c:pt>
                <c:pt idx="180">
                  <c:v>44171</c:v>
                </c:pt>
                <c:pt idx="181">
                  <c:v>44178</c:v>
                </c:pt>
                <c:pt idx="182">
                  <c:v>44185</c:v>
                </c:pt>
                <c:pt idx="183">
                  <c:v>44192</c:v>
                </c:pt>
                <c:pt idx="184">
                  <c:v>44199</c:v>
                </c:pt>
                <c:pt idx="185">
                  <c:v>44206</c:v>
                </c:pt>
                <c:pt idx="186">
                  <c:v>44213</c:v>
                </c:pt>
                <c:pt idx="187">
                  <c:v>44220</c:v>
                </c:pt>
                <c:pt idx="188">
                  <c:v>44227</c:v>
                </c:pt>
                <c:pt idx="189">
                  <c:v>44234</c:v>
                </c:pt>
                <c:pt idx="190">
                  <c:v>44241</c:v>
                </c:pt>
                <c:pt idx="191">
                  <c:v>44248</c:v>
                </c:pt>
                <c:pt idx="192">
                  <c:v>44255</c:v>
                </c:pt>
                <c:pt idx="193">
                  <c:v>44262</c:v>
                </c:pt>
                <c:pt idx="194">
                  <c:v>44269</c:v>
                </c:pt>
                <c:pt idx="195">
                  <c:v>44276</c:v>
                </c:pt>
                <c:pt idx="196">
                  <c:v>44283</c:v>
                </c:pt>
                <c:pt idx="197">
                  <c:v>44290</c:v>
                </c:pt>
                <c:pt idx="198">
                  <c:v>44297</c:v>
                </c:pt>
                <c:pt idx="199">
                  <c:v>44304</c:v>
                </c:pt>
                <c:pt idx="200">
                  <c:v>44311</c:v>
                </c:pt>
                <c:pt idx="201">
                  <c:v>44318</c:v>
                </c:pt>
                <c:pt idx="202">
                  <c:v>44325</c:v>
                </c:pt>
                <c:pt idx="203">
                  <c:v>44332</c:v>
                </c:pt>
                <c:pt idx="204">
                  <c:v>44339</c:v>
                </c:pt>
                <c:pt idx="205">
                  <c:v>44346</c:v>
                </c:pt>
                <c:pt idx="206">
                  <c:v>44353</c:v>
                </c:pt>
                <c:pt idx="207">
                  <c:v>44360</c:v>
                </c:pt>
                <c:pt idx="208">
                  <c:v>44367</c:v>
                </c:pt>
                <c:pt idx="209">
                  <c:v>44374</c:v>
                </c:pt>
                <c:pt idx="210">
                  <c:v>44381</c:v>
                </c:pt>
                <c:pt idx="211">
                  <c:v>44388</c:v>
                </c:pt>
                <c:pt idx="212">
                  <c:v>44395</c:v>
                </c:pt>
                <c:pt idx="213">
                  <c:v>44402</c:v>
                </c:pt>
                <c:pt idx="214">
                  <c:v>44409</c:v>
                </c:pt>
                <c:pt idx="215">
                  <c:v>44416</c:v>
                </c:pt>
                <c:pt idx="216">
                  <c:v>44423</c:v>
                </c:pt>
                <c:pt idx="217">
                  <c:v>44430</c:v>
                </c:pt>
                <c:pt idx="218">
                  <c:v>44437</c:v>
                </c:pt>
                <c:pt idx="219">
                  <c:v>44444</c:v>
                </c:pt>
                <c:pt idx="220">
                  <c:v>44451</c:v>
                </c:pt>
                <c:pt idx="221">
                  <c:v>44458</c:v>
                </c:pt>
                <c:pt idx="222">
                  <c:v>44465</c:v>
                </c:pt>
                <c:pt idx="223">
                  <c:v>44472</c:v>
                </c:pt>
                <c:pt idx="224">
                  <c:v>44479</c:v>
                </c:pt>
                <c:pt idx="225">
                  <c:v>44486</c:v>
                </c:pt>
                <c:pt idx="226">
                  <c:v>44493</c:v>
                </c:pt>
                <c:pt idx="227">
                  <c:v>44500</c:v>
                </c:pt>
                <c:pt idx="228">
                  <c:v>44507</c:v>
                </c:pt>
                <c:pt idx="229">
                  <c:v>44514</c:v>
                </c:pt>
                <c:pt idx="230">
                  <c:v>44521</c:v>
                </c:pt>
                <c:pt idx="231">
                  <c:v>44528</c:v>
                </c:pt>
                <c:pt idx="232">
                  <c:v>44535</c:v>
                </c:pt>
                <c:pt idx="233">
                  <c:v>44542</c:v>
                </c:pt>
                <c:pt idx="234">
                  <c:v>44549</c:v>
                </c:pt>
                <c:pt idx="235">
                  <c:v>44556</c:v>
                </c:pt>
                <c:pt idx="236">
                  <c:v>44563</c:v>
                </c:pt>
                <c:pt idx="237">
                  <c:v>44570</c:v>
                </c:pt>
                <c:pt idx="238">
                  <c:v>44577</c:v>
                </c:pt>
                <c:pt idx="239">
                  <c:v>44584</c:v>
                </c:pt>
                <c:pt idx="240">
                  <c:v>44591</c:v>
                </c:pt>
                <c:pt idx="241">
                  <c:v>44598</c:v>
                </c:pt>
                <c:pt idx="242">
                  <c:v>44605</c:v>
                </c:pt>
                <c:pt idx="243">
                  <c:v>44612</c:v>
                </c:pt>
                <c:pt idx="244">
                  <c:v>44619</c:v>
                </c:pt>
                <c:pt idx="245">
                  <c:v>44626</c:v>
                </c:pt>
                <c:pt idx="246">
                  <c:v>44633</c:v>
                </c:pt>
                <c:pt idx="247">
                  <c:v>44640</c:v>
                </c:pt>
                <c:pt idx="248">
                  <c:v>44647</c:v>
                </c:pt>
                <c:pt idx="249">
                  <c:v>44654</c:v>
                </c:pt>
                <c:pt idx="250">
                  <c:v>44661</c:v>
                </c:pt>
                <c:pt idx="251">
                  <c:v>44668</c:v>
                </c:pt>
                <c:pt idx="252">
                  <c:v>44675</c:v>
                </c:pt>
                <c:pt idx="253">
                  <c:v>44682</c:v>
                </c:pt>
                <c:pt idx="254">
                  <c:v>44689</c:v>
                </c:pt>
                <c:pt idx="255">
                  <c:v>44696</c:v>
                </c:pt>
                <c:pt idx="256">
                  <c:v>44703</c:v>
                </c:pt>
                <c:pt idx="257">
                  <c:v>44710</c:v>
                </c:pt>
                <c:pt idx="258">
                  <c:v>44717</c:v>
                </c:pt>
                <c:pt idx="259">
                  <c:v>44724</c:v>
                </c:pt>
                <c:pt idx="260">
                  <c:v>44731</c:v>
                </c:pt>
              </c:numCache>
            </c:numRef>
          </c:cat>
          <c:val>
            <c:numRef>
              <c:f>'Last 5 years'!$L$4:$L$264</c:f>
              <c:numCache>
                <c:formatCode>0.00</c:formatCode>
                <c:ptCount val="261"/>
                <c:pt idx="0">
                  <c:v>20.9</c:v>
                </c:pt>
                <c:pt idx="1">
                  <c:v>17.600000000000001</c:v>
                </c:pt>
                <c:pt idx="2">
                  <c:v>17.600000000000001</c:v>
                </c:pt>
                <c:pt idx="3">
                  <c:v>17.600000000000001</c:v>
                </c:pt>
                <c:pt idx="4">
                  <c:v>17.600000000000001</c:v>
                </c:pt>
                <c:pt idx="5">
                  <c:v>18.7</c:v>
                </c:pt>
                <c:pt idx="6">
                  <c:v>18.7</c:v>
                </c:pt>
                <c:pt idx="7">
                  <c:v>18.7</c:v>
                </c:pt>
                <c:pt idx="8">
                  <c:v>18.7</c:v>
                </c:pt>
                <c:pt idx="9">
                  <c:v>18.7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  <c:pt idx="13">
                  <c:v>20.9</c:v>
                </c:pt>
                <c:pt idx="14">
                  <c:v>24.200000000000003</c:v>
                </c:pt>
                <c:pt idx="15">
                  <c:v>24.200000000000003</c:v>
                </c:pt>
                <c:pt idx="16">
                  <c:v>24.200000000000003</c:v>
                </c:pt>
                <c:pt idx="17">
                  <c:v>24.200000000000003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24.200000000000003</c:v>
                </c:pt>
                <c:pt idx="24">
                  <c:v>24.200000000000003</c:v>
                </c:pt>
                <c:pt idx="25">
                  <c:v>24.200000000000003</c:v>
                </c:pt>
                <c:pt idx="26">
                  <c:v>24.200000000000003</c:v>
                </c:pt>
                <c:pt idx="27">
                  <c:v>23.1</c:v>
                </c:pt>
                <c:pt idx="28">
                  <c:v>23.1</c:v>
                </c:pt>
                <c:pt idx="29">
                  <c:v>23.1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23.1</c:v>
                </c:pt>
                <c:pt idx="34">
                  <c:v>23.1</c:v>
                </c:pt>
                <c:pt idx="35">
                  <c:v>24.200000000000003</c:v>
                </c:pt>
                <c:pt idx="36">
                  <c:v>24.200000000000003</c:v>
                </c:pt>
                <c:pt idx="37">
                  <c:v>24.200000000000003</c:v>
                </c:pt>
                <c:pt idx="38">
                  <c:v>24.200000000000003</c:v>
                </c:pt>
                <c:pt idx="39">
                  <c:v>24.200000000000003</c:v>
                </c:pt>
                <c:pt idx="40">
                  <c:v>26.4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30.799999999999997</c:v>
                </c:pt>
                <c:pt idx="50">
                  <c:v>30.799999999999997</c:v>
                </c:pt>
                <c:pt idx="51">
                  <c:v>30.799999999999997</c:v>
                </c:pt>
                <c:pt idx="52">
                  <c:v>30.799999999999997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31.9</c:v>
                </c:pt>
                <c:pt idx="61">
                  <c:v>31.9</c:v>
                </c:pt>
                <c:pt idx="62">
                  <c:v>29.700000000000003</c:v>
                </c:pt>
                <c:pt idx="63">
                  <c:v>29.700000000000003</c:v>
                </c:pt>
                <c:pt idx="64">
                  <c:v>29.700000000000003</c:v>
                </c:pt>
                <c:pt idx="65">
                  <c:v>29.700000000000003</c:v>
                </c:pt>
                <c:pt idx="66">
                  <c:v>25.299999999999997</c:v>
                </c:pt>
                <c:pt idx="67">
                  <c:v>25.299999999999997</c:v>
                </c:pt>
                <c:pt idx="68">
                  <c:v>25.299999999999997</c:v>
                </c:pt>
                <c:pt idx="69">
                  <c:v>25.299999999999997</c:v>
                </c:pt>
                <c:pt idx="70">
                  <c:v>27.5</c:v>
                </c:pt>
                <c:pt idx="71">
                  <c:v>27.5</c:v>
                </c:pt>
                <c:pt idx="72">
                  <c:v>27.5</c:v>
                </c:pt>
                <c:pt idx="73">
                  <c:v>27.5</c:v>
                </c:pt>
                <c:pt idx="74">
                  <c:v>27.5</c:v>
                </c:pt>
                <c:pt idx="75">
                  <c:v>24.200000000000003</c:v>
                </c:pt>
                <c:pt idx="76">
                  <c:v>24.200000000000003</c:v>
                </c:pt>
                <c:pt idx="77">
                  <c:v>24.200000000000003</c:v>
                </c:pt>
                <c:pt idx="78">
                  <c:v>24.200000000000003</c:v>
                </c:pt>
                <c:pt idx="79">
                  <c:v>20.9</c:v>
                </c:pt>
                <c:pt idx="80">
                  <c:v>20.9</c:v>
                </c:pt>
                <c:pt idx="81">
                  <c:v>20.9</c:v>
                </c:pt>
                <c:pt idx="82">
                  <c:v>20.9</c:v>
                </c:pt>
                <c:pt idx="83">
                  <c:v>20.9</c:v>
                </c:pt>
                <c:pt idx="84">
                  <c:v>17.600000000000001</c:v>
                </c:pt>
                <c:pt idx="85">
                  <c:v>17.600000000000001</c:v>
                </c:pt>
                <c:pt idx="86">
                  <c:v>17.600000000000001</c:v>
                </c:pt>
                <c:pt idx="87">
                  <c:v>17.600000000000001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20.9</c:v>
                </c:pt>
                <c:pt idx="93">
                  <c:v>20.9</c:v>
                </c:pt>
                <c:pt idx="94">
                  <c:v>20.9</c:v>
                </c:pt>
                <c:pt idx="95">
                  <c:v>20.9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17.600000000000001</c:v>
                </c:pt>
                <c:pt idx="106">
                  <c:v>17.600000000000001</c:v>
                </c:pt>
                <c:pt idx="107">
                  <c:v>17.600000000000001</c:v>
                </c:pt>
                <c:pt idx="108">
                  <c:v>17.600000000000001</c:v>
                </c:pt>
                <c:pt idx="109">
                  <c:v>19.8</c:v>
                </c:pt>
                <c:pt idx="110">
                  <c:v>19.8</c:v>
                </c:pt>
                <c:pt idx="111">
                  <c:v>19.8</c:v>
                </c:pt>
                <c:pt idx="112">
                  <c:v>19.8</c:v>
                </c:pt>
                <c:pt idx="113">
                  <c:v>19.8</c:v>
                </c:pt>
                <c:pt idx="114">
                  <c:v>18.7</c:v>
                </c:pt>
                <c:pt idx="115">
                  <c:v>18.7</c:v>
                </c:pt>
                <c:pt idx="116">
                  <c:v>18.7</c:v>
                </c:pt>
                <c:pt idx="117">
                  <c:v>18.7</c:v>
                </c:pt>
                <c:pt idx="118">
                  <c:v>18.7</c:v>
                </c:pt>
                <c:pt idx="119">
                  <c:v>18.7</c:v>
                </c:pt>
                <c:pt idx="120">
                  <c:v>18.7</c:v>
                </c:pt>
                <c:pt idx="121">
                  <c:v>18.7</c:v>
                </c:pt>
                <c:pt idx="122">
                  <c:v>18.7</c:v>
                </c:pt>
                <c:pt idx="123">
                  <c:v>19.8</c:v>
                </c:pt>
                <c:pt idx="124">
                  <c:v>19.8</c:v>
                </c:pt>
                <c:pt idx="125">
                  <c:v>19.8</c:v>
                </c:pt>
                <c:pt idx="126">
                  <c:v>19.8</c:v>
                </c:pt>
                <c:pt idx="127">
                  <c:v>23.1</c:v>
                </c:pt>
                <c:pt idx="128">
                  <c:v>23.1</c:v>
                </c:pt>
                <c:pt idx="129">
                  <c:v>23.1</c:v>
                </c:pt>
                <c:pt idx="130">
                  <c:v>23.1</c:v>
                </c:pt>
                <c:pt idx="131">
                  <c:v>25.299999999999997</c:v>
                </c:pt>
                <c:pt idx="132">
                  <c:v>25.299999999999997</c:v>
                </c:pt>
                <c:pt idx="133">
                  <c:v>25.299999999999997</c:v>
                </c:pt>
                <c:pt idx="134">
                  <c:v>25.299999999999997</c:v>
                </c:pt>
                <c:pt idx="135">
                  <c:v>25.299999999999997</c:v>
                </c:pt>
                <c:pt idx="136">
                  <c:v>27.5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25.299999999999997</c:v>
                </c:pt>
                <c:pt idx="141">
                  <c:v>25.299999999999997</c:v>
                </c:pt>
                <c:pt idx="142">
                  <c:v>25.299999999999997</c:v>
                </c:pt>
                <c:pt idx="143">
                  <c:v>25.299999999999997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6.6</c:v>
                </c:pt>
                <c:pt idx="158">
                  <c:v>6.6</c:v>
                </c:pt>
                <c:pt idx="159">
                  <c:v>6.6</c:v>
                </c:pt>
                <c:pt idx="160">
                  <c:v>6.6</c:v>
                </c:pt>
                <c:pt idx="161">
                  <c:v>6.6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14.3</c:v>
                </c:pt>
                <c:pt idx="167">
                  <c:v>14.3</c:v>
                </c:pt>
                <c:pt idx="168">
                  <c:v>14.3</c:v>
                </c:pt>
                <c:pt idx="169">
                  <c:v>14.3</c:v>
                </c:pt>
                <c:pt idx="170">
                  <c:v>15.399999999999999</c:v>
                </c:pt>
                <c:pt idx="171">
                  <c:v>15.399999999999999</c:v>
                </c:pt>
                <c:pt idx="172">
                  <c:v>15.399999999999999</c:v>
                </c:pt>
                <c:pt idx="173">
                  <c:v>15.399999999999999</c:v>
                </c:pt>
                <c:pt idx="174">
                  <c:v>15.399999999999999</c:v>
                </c:pt>
                <c:pt idx="175">
                  <c:v>13.2</c:v>
                </c:pt>
                <c:pt idx="176">
                  <c:v>13.2</c:v>
                </c:pt>
                <c:pt idx="177">
                  <c:v>13.2</c:v>
                </c:pt>
                <c:pt idx="178">
                  <c:v>13.2</c:v>
                </c:pt>
                <c:pt idx="179">
                  <c:v>13.2</c:v>
                </c:pt>
                <c:pt idx="180">
                  <c:v>13.2</c:v>
                </c:pt>
                <c:pt idx="181">
                  <c:v>13.2</c:v>
                </c:pt>
                <c:pt idx="182">
                  <c:v>13.2</c:v>
                </c:pt>
                <c:pt idx="183">
                  <c:v>13.2</c:v>
                </c:pt>
                <c:pt idx="184">
                  <c:v>15.399999999999999</c:v>
                </c:pt>
                <c:pt idx="185">
                  <c:v>15.399999999999999</c:v>
                </c:pt>
                <c:pt idx="186">
                  <c:v>15.399999999999999</c:v>
                </c:pt>
                <c:pt idx="187">
                  <c:v>15.399999999999999</c:v>
                </c:pt>
                <c:pt idx="188">
                  <c:v>15.399999999999999</c:v>
                </c:pt>
                <c:pt idx="189">
                  <c:v>15.399999999999999</c:v>
                </c:pt>
                <c:pt idx="190">
                  <c:v>15.399999999999999</c:v>
                </c:pt>
                <c:pt idx="191">
                  <c:v>15.399999999999999</c:v>
                </c:pt>
                <c:pt idx="192">
                  <c:v>18.7</c:v>
                </c:pt>
                <c:pt idx="193">
                  <c:v>18.7</c:v>
                </c:pt>
                <c:pt idx="194">
                  <c:v>18.7</c:v>
                </c:pt>
                <c:pt idx="195">
                  <c:v>18.7</c:v>
                </c:pt>
                <c:pt idx="196">
                  <c:v>28.6</c:v>
                </c:pt>
                <c:pt idx="197">
                  <c:v>28.6</c:v>
                </c:pt>
                <c:pt idx="198">
                  <c:v>28.6</c:v>
                </c:pt>
                <c:pt idx="199">
                  <c:v>28.6</c:v>
                </c:pt>
                <c:pt idx="200">
                  <c:v>28.6</c:v>
                </c:pt>
                <c:pt idx="201">
                  <c:v>46.2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59.400000000000006</c:v>
                </c:pt>
                <c:pt idx="210">
                  <c:v>59.400000000000006</c:v>
                </c:pt>
                <c:pt idx="211">
                  <c:v>59.400000000000006</c:v>
                </c:pt>
                <c:pt idx="212">
                  <c:v>59.400000000000006</c:v>
                </c:pt>
                <c:pt idx="213">
                  <c:v>59.400000000000006</c:v>
                </c:pt>
                <c:pt idx="214">
                  <c:v>59.400000000000006</c:v>
                </c:pt>
                <c:pt idx="215">
                  <c:v>59.400000000000006</c:v>
                </c:pt>
                <c:pt idx="216">
                  <c:v>59.400000000000006</c:v>
                </c:pt>
                <c:pt idx="217">
                  <c:v>59.400000000000006</c:v>
                </c:pt>
                <c:pt idx="218">
                  <c:v>58.3</c:v>
                </c:pt>
                <c:pt idx="219">
                  <c:v>58.3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59.400000000000006</c:v>
                </c:pt>
                <c:pt idx="224">
                  <c:v>59.400000000000006</c:v>
                </c:pt>
                <c:pt idx="225">
                  <c:v>59.400000000000006</c:v>
                </c:pt>
                <c:pt idx="226">
                  <c:v>59.400000000000006</c:v>
                </c:pt>
                <c:pt idx="227">
                  <c:v>68.2</c:v>
                </c:pt>
                <c:pt idx="228">
                  <c:v>68.2</c:v>
                </c:pt>
                <c:pt idx="229">
                  <c:v>68.2</c:v>
                </c:pt>
                <c:pt idx="230">
                  <c:v>68.2</c:v>
                </c:pt>
                <c:pt idx="231">
                  <c:v>74.8</c:v>
                </c:pt>
                <c:pt idx="232">
                  <c:v>74.8</c:v>
                </c:pt>
                <c:pt idx="233">
                  <c:v>74.8</c:v>
                </c:pt>
                <c:pt idx="234">
                  <c:v>74.8</c:v>
                </c:pt>
                <c:pt idx="235">
                  <c:v>74.8</c:v>
                </c:pt>
                <c:pt idx="236">
                  <c:v>77</c:v>
                </c:pt>
                <c:pt idx="237">
                  <c:v>77</c:v>
                </c:pt>
                <c:pt idx="238">
                  <c:v>77</c:v>
                </c:pt>
                <c:pt idx="239">
                  <c:v>77</c:v>
                </c:pt>
                <c:pt idx="240">
                  <c:v>82.5</c:v>
                </c:pt>
                <c:pt idx="241">
                  <c:v>82.5</c:v>
                </c:pt>
                <c:pt idx="242">
                  <c:v>82.5</c:v>
                </c:pt>
                <c:pt idx="243">
                  <c:v>82.5</c:v>
                </c:pt>
                <c:pt idx="244">
                  <c:v>86.9</c:v>
                </c:pt>
                <c:pt idx="245">
                  <c:v>86.9</c:v>
                </c:pt>
                <c:pt idx="246">
                  <c:v>86.9</c:v>
                </c:pt>
                <c:pt idx="247">
                  <c:v>86.9</c:v>
                </c:pt>
                <c:pt idx="248">
                  <c:v>86.9</c:v>
                </c:pt>
                <c:pt idx="249">
                  <c:v>93.5</c:v>
                </c:pt>
                <c:pt idx="250">
                  <c:v>93.5</c:v>
                </c:pt>
                <c:pt idx="251">
                  <c:v>93.5</c:v>
                </c:pt>
                <c:pt idx="252">
                  <c:v>93.5</c:v>
                </c:pt>
                <c:pt idx="253">
                  <c:v>91.300000000000011</c:v>
                </c:pt>
                <c:pt idx="254">
                  <c:v>91.300000000000011</c:v>
                </c:pt>
                <c:pt idx="255">
                  <c:v>91.300000000000011</c:v>
                </c:pt>
                <c:pt idx="256">
                  <c:v>91.300000000000011</c:v>
                </c:pt>
                <c:pt idx="257">
                  <c:v>94.6</c:v>
                </c:pt>
                <c:pt idx="258">
                  <c:v>94.6</c:v>
                </c:pt>
                <c:pt idx="259">
                  <c:v>94.6</c:v>
                </c:pt>
                <c:pt idx="260">
                  <c:v>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C-47F8-A598-E4E375CD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779439"/>
        <c:axId val="1676778607"/>
      </c:lineChart>
      <c:dateAx>
        <c:axId val="16697826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80959"/>
        <c:crosses val="autoZero"/>
        <c:auto val="1"/>
        <c:lblOffset val="100"/>
        <c:baseTimeUnit val="days"/>
      </c:dateAx>
      <c:valAx>
        <c:axId val="1669780959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82623"/>
        <c:crosses val="autoZero"/>
        <c:crossBetween val="between"/>
      </c:valAx>
      <c:valAx>
        <c:axId val="1676778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79439"/>
        <c:crosses val="max"/>
        <c:crossBetween val="between"/>
      </c:valAx>
      <c:dateAx>
        <c:axId val="167677943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767786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"Prices" + "Powell" -</a:t>
            </a:r>
            <a:r>
              <a:rPr lang="en-US" baseline="0"/>
              <a:t> "Russia" Search Interest vs. 5 year Inflation Expectations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'04-22'!$J$7</c:f>
              <c:strCache>
                <c:ptCount val="1"/>
                <c:pt idx="0">
                  <c:v>Umich 5-10 Year Inflation Expectations (including preliminary and final numbers!)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'04-22'!$A$8:$A$268</c:f>
              <c:numCache>
                <c:formatCode>m/d/yy</c:formatCode>
                <c:ptCount val="261"/>
                <c:pt idx="0">
                  <c:v>42918</c:v>
                </c:pt>
                <c:pt idx="1">
                  <c:v>42925</c:v>
                </c:pt>
                <c:pt idx="2">
                  <c:v>42932</c:v>
                </c:pt>
                <c:pt idx="3">
                  <c:v>42939</c:v>
                </c:pt>
                <c:pt idx="4">
                  <c:v>42946</c:v>
                </c:pt>
                <c:pt idx="5">
                  <c:v>42953</c:v>
                </c:pt>
                <c:pt idx="6">
                  <c:v>42960</c:v>
                </c:pt>
                <c:pt idx="7">
                  <c:v>42967</c:v>
                </c:pt>
                <c:pt idx="8">
                  <c:v>42974</c:v>
                </c:pt>
                <c:pt idx="9">
                  <c:v>42981</c:v>
                </c:pt>
                <c:pt idx="10">
                  <c:v>42988</c:v>
                </c:pt>
                <c:pt idx="11">
                  <c:v>42995</c:v>
                </c:pt>
                <c:pt idx="12">
                  <c:v>43002</c:v>
                </c:pt>
                <c:pt idx="13">
                  <c:v>43009</c:v>
                </c:pt>
                <c:pt idx="14">
                  <c:v>43016</c:v>
                </c:pt>
                <c:pt idx="15">
                  <c:v>43023</c:v>
                </c:pt>
                <c:pt idx="16">
                  <c:v>43030</c:v>
                </c:pt>
                <c:pt idx="17">
                  <c:v>43037</c:v>
                </c:pt>
                <c:pt idx="18">
                  <c:v>43044</c:v>
                </c:pt>
                <c:pt idx="19">
                  <c:v>43051</c:v>
                </c:pt>
                <c:pt idx="20">
                  <c:v>43058</c:v>
                </c:pt>
                <c:pt idx="21">
                  <c:v>43065</c:v>
                </c:pt>
                <c:pt idx="22">
                  <c:v>43072</c:v>
                </c:pt>
                <c:pt idx="23">
                  <c:v>43079</c:v>
                </c:pt>
                <c:pt idx="24">
                  <c:v>43086</c:v>
                </c:pt>
                <c:pt idx="25">
                  <c:v>43093</c:v>
                </c:pt>
                <c:pt idx="26">
                  <c:v>43100</c:v>
                </c:pt>
                <c:pt idx="27">
                  <c:v>43107</c:v>
                </c:pt>
                <c:pt idx="28">
                  <c:v>43114</c:v>
                </c:pt>
                <c:pt idx="29">
                  <c:v>43121</c:v>
                </c:pt>
                <c:pt idx="30">
                  <c:v>43128</c:v>
                </c:pt>
                <c:pt idx="31">
                  <c:v>43135</c:v>
                </c:pt>
                <c:pt idx="32">
                  <c:v>43142</c:v>
                </c:pt>
                <c:pt idx="33">
                  <c:v>43149</c:v>
                </c:pt>
                <c:pt idx="34">
                  <c:v>43156</c:v>
                </c:pt>
                <c:pt idx="35">
                  <c:v>43163</c:v>
                </c:pt>
                <c:pt idx="36">
                  <c:v>43170</c:v>
                </c:pt>
                <c:pt idx="37">
                  <c:v>43177</c:v>
                </c:pt>
                <c:pt idx="38">
                  <c:v>43184</c:v>
                </c:pt>
                <c:pt idx="39">
                  <c:v>43191</c:v>
                </c:pt>
                <c:pt idx="40">
                  <c:v>43198</c:v>
                </c:pt>
                <c:pt idx="41">
                  <c:v>43205</c:v>
                </c:pt>
                <c:pt idx="42">
                  <c:v>43212</c:v>
                </c:pt>
                <c:pt idx="43">
                  <c:v>43219</c:v>
                </c:pt>
                <c:pt idx="44">
                  <c:v>43226</c:v>
                </c:pt>
                <c:pt idx="45">
                  <c:v>43233</c:v>
                </c:pt>
                <c:pt idx="46">
                  <c:v>43240</c:v>
                </c:pt>
                <c:pt idx="47">
                  <c:v>43247</c:v>
                </c:pt>
                <c:pt idx="48">
                  <c:v>43254</c:v>
                </c:pt>
                <c:pt idx="49">
                  <c:v>43261</c:v>
                </c:pt>
                <c:pt idx="50">
                  <c:v>43268</c:v>
                </c:pt>
                <c:pt idx="51">
                  <c:v>43275</c:v>
                </c:pt>
                <c:pt idx="52">
                  <c:v>43282</c:v>
                </c:pt>
                <c:pt idx="53">
                  <c:v>43289</c:v>
                </c:pt>
                <c:pt idx="54">
                  <c:v>43296</c:v>
                </c:pt>
                <c:pt idx="55">
                  <c:v>43303</c:v>
                </c:pt>
                <c:pt idx="56">
                  <c:v>43310</c:v>
                </c:pt>
                <c:pt idx="57">
                  <c:v>43317</c:v>
                </c:pt>
                <c:pt idx="58">
                  <c:v>43324</c:v>
                </c:pt>
                <c:pt idx="59">
                  <c:v>43331</c:v>
                </c:pt>
                <c:pt idx="60">
                  <c:v>43338</c:v>
                </c:pt>
                <c:pt idx="61">
                  <c:v>43345</c:v>
                </c:pt>
                <c:pt idx="62">
                  <c:v>43352</c:v>
                </c:pt>
                <c:pt idx="63">
                  <c:v>43359</c:v>
                </c:pt>
                <c:pt idx="64">
                  <c:v>43366</c:v>
                </c:pt>
                <c:pt idx="65">
                  <c:v>43373</c:v>
                </c:pt>
                <c:pt idx="66">
                  <c:v>43380</c:v>
                </c:pt>
                <c:pt idx="67">
                  <c:v>43387</c:v>
                </c:pt>
                <c:pt idx="68">
                  <c:v>43394</c:v>
                </c:pt>
                <c:pt idx="69">
                  <c:v>43401</c:v>
                </c:pt>
                <c:pt idx="70">
                  <c:v>43408</c:v>
                </c:pt>
                <c:pt idx="71">
                  <c:v>43415</c:v>
                </c:pt>
                <c:pt idx="72">
                  <c:v>43422</c:v>
                </c:pt>
                <c:pt idx="73">
                  <c:v>43429</c:v>
                </c:pt>
                <c:pt idx="74">
                  <c:v>43436</c:v>
                </c:pt>
                <c:pt idx="75">
                  <c:v>43443</c:v>
                </c:pt>
                <c:pt idx="76">
                  <c:v>43450</c:v>
                </c:pt>
                <c:pt idx="77">
                  <c:v>43457</c:v>
                </c:pt>
                <c:pt idx="78">
                  <c:v>43464</c:v>
                </c:pt>
                <c:pt idx="79">
                  <c:v>43471</c:v>
                </c:pt>
                <c:pt idx="80">
                  <c:v>43478</c:v>
                </c:pt>
                <c:pt idx="81">
                  <c:v>43485</c:v>
                </c:pt>
                <c:pt idx="82">
                  <c:v>43492</c:v>
                </c:pt>
                <c:pt idx="83">
                  <c:v>43499</c:v>
                </c:pt>
                <c:pt idx="84">
                  <c:v>43506</c:v>
                </c:pt>
                <c:pt idx="85">
                  <c:v>43513</c:v>
                </c:pt>
                <c:pt idx="86">
                  <c:v>43520</c:v>
                </c:pt>
                <c:pt idx="87">
                  <c:v>43527</c:v>
                </c:pt>
                <c:pt idx="88">
                  <c:v>43534</c:v>
                </c:pt>
                <c:pt idx="89">
                  <c:v>43541</c:v>
                </c:pt>
                <c:pt idx="90">
                  <c:v>43548</c:v>
                </c:pt>
                <c:pt idx="91">
                  <c:v>43555</c:v>
                </c:pt>
                <c:pt idx="92">
                  <c:v>43562</c:v>
                </c:pt>
                <c:pt idx="93">
                  <c:v>43569</c:v>
                </c:pt>
                <c:pt idx="94">
                  <c:v>43576</c:v>
                </c:pt>
                <c:pt idx="95">
                  <c:v>43583</c:v>
                </c:pt>
                <c:pt idx="96">
                  <c:v>43590</c:v>
                </c:pt>
                <c:pt idx="97">
                  <c:v>43597</c:v>
                </c:pt>
                <c:pt idx="98">
                  <c:v>43604</c:v>
                </c:pt>
                <c:pt idx="99">
                  <c:v>43611</c:v>
                </c:pt>
                <c:pt idx="100">
                  <c:v>43618</c:v>
                </c:pt>
                <c:pt idx="101">
                  <c:v>43625</c:v>
                </c:pt>
                <c:pt idx="102">
                  <c:v>43632</c:v>
                </c:pt>
                <c:pt idx="103">
                  <c:v>43639</c:v>
                </c:pt>
                <c:pt idx="104">
                  <c:v>43646</c:v>
                </c:pt>
                <c:pt idx="105">
                  <c:v>43653</c:v>
                </c:pt>
                <c:pt idx="106">
                  <c:v>43660</c:v>
                </c:pt>
                <c:pt idx="107">
                  <c:v>43667</c:v>
                </c:pt>
                <c:pt idx="108">
                  <c:v>43674</c:v>
                </c:pt>
                <c:pt idx="109">
                  <c:v>43681</c:v>
                </c:pt>
                <c:pt idx="110">
                  <c:v>43688</c:v>
                </c:pt>
                <c:pt idx="111">
                  <c:v>43695</c:v>
                </c:pt>
                <c:pt idx="112">
                  <c:v>43702</c:v>
                </c:pt>
                <c:pt idx="113">
                  <c:v>43709</c:v>
                </c:pt>
                <c:pt idx="114">
                  <c:v>43716</c:v>
                </c:pt>
                <c:pt idx="115">
                  <c:v>43723</c:v>
                </c:pt>
                <c:pt idx="116">
                  <c:v>43730</c:v>
                </c:pt>
                <c:pt idx="117">
                  <c:v>43737</c:v>
                </c:pt>
                <c:pt idx="118">
                  <c:v>43744</c:v>
                </c:pt>
                <c:pt idx="119">
                  <c:v>43751</c:v>
                </c:pt>
                <c:pt idx="120">
                  <c:v>43758</c:v>
                </c:pt>
                <c:pt idx="121">
                  <c:v>43765</c:v>
                </c:pt>
                <c:pt idx="122">
                  <c:v>43772</c:v>
                </c:pt>
                <c:pt idx="123">
                  <c:v>43779</c:v>
                </c:pt>
                <c:pt idx="124">
                  <c:v>43786</c:v>
                </c:pt>
                <c:pt idx="125">
                  <c:v>43793</c:v>
                </c:pt>
                <c:pt idx="126">
                  <c:v>43800</c:v>
                </c:pt>
                <c:pt idx="127">
                  <c:v>43807</c:v>
                </c:pt>
                <c:pt idx="128">
                  <c:v>43814</c:v>
                </c:pt>
                <c:pt idx="129">
                  <c:v>43821</c:v>
                </c:pt>
                <c:pt idx="130">
                  <c:v>43828</c:v>
                </c:pt>
                <c:pt idx="131">
                  <c:v>43835</c:v>
                </c:pt>
                <c:pt idx="132">
                  <c:v>43842</c:v>
                </c:pt>
                <c:pt idx="133">
                  <c:v>43849</c:v>
                </c:pt>
                <c:pt idx="134">
                  <c:v>43856</c:v>
                </c:pt>
                <c:pt idx="135">
                  <c:v>43863</c:v>
                </c:pt>
                <c:pt idx="136">
                  <c:v>43870</c:v>
                </c:pt>
                <c:pt idx="137">
                  <c:v>43877</c:v>
                </c:pt>
                <c:pt idx="138">
                  <c:v>43884</c:v>
                </c:pt>
                <c:pt idx="139">
                  <c:v>43891</c:v>
                </c:pt>
                <c:pt idx="140">
                  <c:v>43898</c:v>
                </c:pt>
                <c:pt idx="141">
                  <c:v>43905</c:v>
                </c:pt>
                <c:pt idx="142">
                  <c:v>43912</c:v>
                </c:pt>
                <c:pt idx="143">
                  <c:v>43919</c:v>
                </c:pt>
                <c:pt idx="144">
                  <c:v>43926</c:v>
                </c:pt>
                <c:pt idx="145">
                  <c:v>43933</c:v>
                </c:pt>
                <c:pt idx="146">
                  <c:v>43940</c:v>
                </c:pt>
                <c:pt idx="147">
                  <c:v>43947</c:v>
                </c:pt>
                <c:pt idx="148">
                  <c:v>43954</c:v>
                </c:pt>
                <c:pt idx="149">
                  <c:v>43961</c:v>
                </c:pt>
                <c:pt idx="150">
                  <c:v>43968</c:v>
                </c:pt>
                <c:pt idx="151">
                  <c:v>43975</c:v>
                </c:pt>
                <c:pt idx="152">
                  <c:v>43982</c:v>
                </c:pt>
                <c:pt idx="153">
                  <c:v>43989</c:v>
                </c:pt>
                <c:pt idx="154">
                  <c:v>43996</c:v>
                </c:pt>
                <c:pt idx="155">
                  <c:v>44003</c:v>
                </c:pt>
                <c:pt idx="156">
                  <c:v>44010</c:v>
                </c:pt>
                <c:pt idx="157">
                  <c:v>44017</c:v>
                </c:pt>
                <c:pt idx="158">
                  <c:v>44024</c:v>
                </c:pt>
                <c:pt idx="159">
                  <c:v>44031</c:v>
                </c:pt>
                <c:pt idx="160">
                  <c:v>44038</c:v>
                </c:pt>
                <c:pt idx="161">
                  <c:v>44045</c:v>
                </c:pt>
                <c:pt idx="162">
                  <c:v>44052</c:v>
                </c:pt>
                <c:pt idx="163">
                  <c:v>44059</c:v>
                </c:pt>
                <c:pt idx="164">
                  <c:v>44066</c:v>
                </c:pt>
                <c:pt idx="165">
                  <c:v>44073</c:v>
                </c:pt>
                <c:pt idx="166">
                  <c:v>44080</c:v>
                </c:pt>
                <c:pt idx="167">
                  <c:v>44087</c:v>
                </c:pt>
                <c:pt idx="168">
                  <c:v>44094</c:v>
                </c:pt>
                <c:pt idx="169">
                  <c:v>44101</c:v>
                </c:pt>
                <c:pt idx="170">
                  <c:v>44108</c:v>
                </c:pt>
                <c:pt idx="171">
                  <c:v>44115</c:v>
                </c:pt>
                <c:pt idx="172">
                  <c:v>44122</c:v>
                </c:pt>
                <c:pt idx="173">
                  <c:v>44129</c:v>
                </c:pt>
                <c:pt idx="174">
                  <c:v>44136</c:v>
                </c:pt>
                <c:pt idx="175">
                  <c:v>44143</c:v>
                </c:pt>
                <c:pt idx="176">
                  <c:v>44150</c:v>
                </c:pt>
                <c:pt idx="177">
                  <c:v>44157</c:v>
                </c:pt>
                <c:pt idx="178">
                  <c:v>44164</c:v>
                </c:pt>
                <c:pt idx="179">
                  <c:v>44171</c:v>
                </c:pt>
                <c:pt idx="180">
                  <c:v>44178</c:v>
                </c:pt>
                <c:pt idx="181">
                  <c:v>44185</c:v>
                </c:pt>
                <c:pt idx="182">
                  <c:v>44192</c:v>
                </c:pt>
                <c:pt idx="183">
                  <c:v>44199</c:v>
                </c:pt>
                <c:pt idx="184">
                  <c:v>44206</c:v>
                </c:pt>
                <c:pt idx="185">
                  <c:v>44213</c:v>
                </c:pt>
                <c:pt idx="186">
                  <c:v>44220</c:v>
                </c:pt>
                <c:pt idx="187">
                  <c:v>44227</c:v>
                </c:pt>
                <c:pt idx="188">
                  <c:v>44234</c:v>
                </c:pt>
                <c:pt idx="189">
                  <c:v>44241</c:v>
                </c:pt>
                <c:pt idx="190">
                  <c:v>44248</c:v>
                </c:pt>
                <c:pt idx="191">
                  <c:v>44255</c:v>
                </c:pt>
                <c:pt idx="192">
                  <c:v>44262</c:v>
                </c:pt>
                <c:pt idx="193">
                  <c:v>44269</c:v>
                </c:pt>
                <c:pt idx="194">
                  <c:v>44276</c:v>
                </c:pt>
                <c:pt idx="195">
                  <c:v>44283</c:v>
                </c:pt>
                <c:pt idx="196">
                  <c:v>44290</c:v>
                </c:pt>
                <c:pt idx="197">
                  <c:v>44297</c:v>
                </c:pt>
                <c:pt idx="198">
                  <c:v>44304</c:v>
                </c:pt>
                <c:pt idx="199">
                  <c:v>44311</c:v>
                </c:pt>
                <c:pt idx="200">
                  <c:v>44318</c:v>
                </c:pt>
                <c:pt idx="201">
                  <c:v>44325</c:v>
                </c:pt>
                <c:pt idx="202">
                  <c:v>44332</c:v>
                </c:pt>
                <c:pt idx="203">
                  <c:v>44339</c:v>
                </c:pt>
                <c:pt idx="204">
                  <c:v>44346</c:v>
                </c:pt>
                <c:pt idx="205">
                  <c:v>44353</c:v>
                </c:pt>
                <c:pt idx="206">
                  <c:v>44360</c:v>
                </c:pt>
                <c:pt idx="207">
                  <c:v>44367</c:v>
                </c:pt>
                <c:pt idx="208">
                  <c:v>44374</c:v>
                </c:pt>
                <c:pt idx="209">
                  <c:v>44381</c:v>
                </c:pt>
                <c:pt idx="210">
                  <c:v>44388</c:v>
                </c:pt>
                <c:pt idx="211">
                  <c:v>44395</c:v>
                </c:pt>
                <c:pt idx="212">
                  <c:v>44402</c:v>
                </c:pt>
                <c:pt idx="213">
                  <c:v>44409</c:v>
                </c:pt>
                <c:pt idx="214">
                  <c:v>44416</c:v>
                </c:pt>
                <c:pt idx="215">
                  <c:v>44423</c:v>
                </c:pt>
                <c:pt idx="216">
                  <c:v>44430</c:v>
                </c:pt>
                <c:pt idx="217">
                  <c:v>44437</c:v>
                </c:pt>
                <c:pt idx="218">
                  <c:v>44444</c:v>
                </c:pt>
                <c:pt idx="219">
                  <c:v>44451</c:v>
                </c:pt>
                <c:pt idx="220">
                  <c:v>44458</c:v>
                </c:pt>
                <c:pt idx="221">
                  <c:v>44465</c:v>
                </c:pt>
                <c:pt idx="222">
                  <c:v>44472</c:v>
                </c:pt>
                <c:pt idx="223">
                  <c:v>44479</c:v>
                </c:pt>
                <c:pt idx="224">
                  <c:v>44486</c:v>
                </c:pt>
                <c:pt idx="225">
                  <c:v>44493</c:v>
                </c:pt>
                <c:pt idx="226">
                  <c:v>44500</c:v>
                </c:pt>
                <c:pt idx="227">
                  <c:v>44507</c:v>
                </c:pt>
                <c:pt idx="228">
                  <c:v>44514</c:v>
                </c:pt>
                <c:pt idx="229">
                  <c:v>44521</c:v>
                </c:pt>
                <c:pt idx="230">
                  <c:v>44528</c:v>
                </c:pt>
                <c:pt idx="231">
                  <c:v>44535</c:v>
                </c:pt>
                <c:pt idx="232">
                  <c:v>44542</c:v>
                </c:pt>
                <c:pt idx="233">
                  <c:v>44549</c:v>
                </c:pt>
                <c:pt idx="234">
                  <c:v>44556</c:v>
                </c:pt>
                <c:pt idx="235">
                  <c:v>44563</c:v>
                </c:pt>
                <c:pt idx="236">
                  <c:v>44570</c:v>
                </c:pt>
                <c:pt idx="237">
                  <c:v>44577</c:v>
                </c:pt>
                <c:pt idx="238">
                  <c:v>44584</c:v>
                </c:pt>
                <c:pt idx="239">
                  <c:v>44591</c:v>
                </c:pt>
                <c:pt idx="240">
                  <c:v>44598</c:v>
                </c:pt>
                <c:pt idx="241">
                  <c:v>44605</c:v>
                </c:pt>
                <c:pt idx="242">
                  <c:v>44612</c:v>
                </c:pt>
                <c:pt idx="243">
                  <c:v>44619</c:v>
                </c:pt>
                <c:pt idx="244">
                  <c:v>44626</c:v>
                </c:pt>
                <c:pt idx="245">
                  <c:v>44633</c:v>
                </c:pt>
                <c:pt idx="246">
                  <c:v>44640</c:v>
                </c:pt>
                <c:pt idx="247">
                  <c:v>44647</c:v>
                </c:pt>
                <c:pt idx="248">
                  <c:v>44654</c:v>
                </c:pt>
                <c:pt idx="249">
                  <c:v>44661</c:v>
                </c:pt>
                <c:pt idx="250">
                  <c:v>44668</c:v>
                </c:pt>
                <c:pt idx="251">
                  <c:v>44675</c:v>
                </c:pt>
                <c:pt idx="252">
                  <c:v>44682</c:v>
                </c:pt>
                <c:pt idx="253">
                  <c:v>44689</c:v>
                </c:pt>
                <c:pt idx="254">
                  <c:v>44696</c:v>
                </c:pt>
                <c:pt idx="255">
                  <c:v>44703</c:v>
                </c:pt>
                <c:pt idx="256">
                  <c:v>44710</c:v>
                </c:pt>
                <c:pt idx="257">
                  <c:v>44717</c:v>
                </c:pt>
                <c:pt idx="258">
                  <c:v>44724</c:v>
                </c:pt>
                <c:pt idx="259">
                  <c:v>44731</c:v>
                </c:pt>
                <c:pt idx="260">
                  <c:v>44738</c:v>
                </c:pt>
              </c:numCache>
            </c:numRef>
          </c:cat>
          <c:val>
            <c:numRef>
              <c:f>'04-22'!$J$8:$J$268</c:f>
              <c:numCache>
                <c:formatCode>General</c:formatCode>
                <c:ptCount val="261"/>
                <c:pt idx="0">
                  <c:v>2.5</c:v>
                </c:pt>
                <c:pt idx="1">
                  <c:v>2.5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2.6</c:v>
                </c:pt>
                <c:pt idx="12">
                  <c:v>2.6</c:v>
                </c:pt>
                <c:pt idx="13">
                  <c:v>2.5</c:v>
                </c:pt>
                <c:pt idx="14">
                  <c:v>2.5</c:v>
                </c:pt>
                <c:pt idx="15">
                  <c:v>2.4</c:v>
                </c:pt>
                <c:pt idx="16">
                  <c:v>2.4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2.4</c:v>
                </c:pt>
                <c:pt idx="42">
                  <c:v>2.4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2.6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2.6</c:v>
                </c:pt>
                <c:pt idx="62">
                  <c:v>2.6</c:v>
                </c:pt>
                <c:pt idx="63">
                  <c:v>2.4</c:v>
                </c:pt>
                <c:pt idx="64">
                  <c:v>2.4</c:v>
                </c:pt>
                <c:pt idx="65">
                  <c:v>2.5</c:v>
                </c:pt>
                <c:pt idx="66">
                  <c:v>2.5</c:v>
                </c:pt>
                <c:pt idx="67">
                  <c:v>2.2999999999999998</c:v>
                </c:pt>
                <c:pt idx="68">
                  <c:v>2.2999999999999998</c:v>
                </c:pt>
                <c:pt idx="69">
                  <c:v>2.4</c:v>
                </c:pt>
                <c:pt idx="70">
                  <c:v>2.4</c:v>
                </c:pt>
                <c:pt idx="71">
                  <c:v>2.6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2.4</c:v>
                </c:pt>
                <c:pt idx="77">
                  <c:v>2.4</c:v>
                </c:pt>
                <c:pt idx="78">
                  <c:v>2.5</c:v>
                </c:pt>
                <c:pt idx="79">
                  <c:v>2.5</c:v>
                </c:pt>
                <c:pt idx="80">
                  <c:v>2.6</c:v>
                </c:pt>
                <c:pt idx="81">
                  <c:v>2.6</c:v>
                </c:pt>
                <c:pt idx="82">
                  <c:v>2.6</c:v>
                </c:pt>
                <c:pt idx="83">
                  <c:v>2.6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2.2000000000000002</c:v>
                </c:pt>
                <c:pt idx="103">
                  <c:v>2.2000000000000002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2.6</c:v>
                </c:pt>
                <c:pt idx="107">
                  <c:v>2.6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2.2999999999999998</c:v>
                </c:pt>
                <c:pt idx="116">
                  <c:v>2.2999999999999998</c:v>
                </c:pt>
                <c:pt idx="117">
                  <c:v>2.4</c:v>
                </c:pt>
                <c:pt idx="118">
                  <c:v>2.4</c:v>
                </c:pt>
                <c:pt idx="119">
                  <c:v>2.2000000000000002</c:v>
                </c:pt>
                <c:pt idx="120">
                  <c:v>2.2000000000000002</c:v>
                </c:pt>
                <c:pt idx="121">
                  <c:v>2.2999999999999998</c:v>
                </c:pt>
                <c:pt idx="122">
                  <c:v>2.2999999999999998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2.4</c:v>
                </c:pt>
                <c:pt idx="126">
                  <c:v>2.5</c:v>
                </c:pt>
                <c:pt idx="127">
                  <c:v>2.5</c:v>
                </c:pt>
                <c:pt idx="128">
                  <c:v>2.2999999999999998</c:v>
                </c:pt>
                <c:pt idx="129">
                  <c:v>2.2999999999999998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2.2999999999999998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2.6</c:v>
                </c:pt>
                <c:pt idx="151">
                  <c:v>2.6</c:v>
                </c:pt>
                <c:pt idx="152">
                  <c:v>2.7</c:v>
                </c:pt>
                <c:pt idx="153">
                  <c:v>2.7</c:v>
                </c:pt>
                <c:pt idx="154">
                  <c:v>2.6</c:v>
                </c:pt>
                <c:pt idx="155">
                  <c:v>2.6</c:v>
                </c:pt>
                <c:pt idx="156">
                  <c:v>2.5</c:v>
                </c:pt>
                <c:pt idx="157">
                  <c:v>2.5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2.6</c:v>
                </c:pt>
                <c:pt idx="162">
                  <c:v>2.6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2.6</c:v>
                </c:pt>
                <c:pt idx="168">
                  <c:v>2.6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2.6</c:v>
                </c:pt>
                <c:pt idx="177">
                  <c:v>2.6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2.7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2.7</c:v>
                </c:pt>
                <c:pt idx="195">
                  <c:v>2.8</c:v>
                </c:pt>
                <c:pt idx="196">
                  <c:v>2.8</c:v>
                </c:pt>
                <c:pt idx="197">
                  <c:v>2.7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3.1</c:v>
                </c:pt>
                <c:pt idx="203">
                  <c:v>3.1</c:v>
                </c:pt>
                <c:pt idx="204">
                  <c:v>3</c:v>
                </c:pt>
                <c:pt idx="205">
                  <c:v>3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2.9</c:v>
                </c:pt>
                <c:pt idx="212">
                  <c:v>2.9</c:v>
                </c:pt>
                <c:pt idx="213">
                  <c:v>2.8</c:v>
                </c:pt>
                <c:pt idx="214">
                  <c:v>2.8</c:v>
                </c:pt>
                <c:pt idx="215">
                  <c:v>3</c:v>
                </c:pt>
                <c:pt idx="216">
                  <c:v>3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2.9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2.8</c:v>
                </c:pt>
                <c:pt idx="225">
                  <c:v>2.8</c:v>
                </c:pt>
                <c:pt idx="226">
                  <c:v>2.9</c:v>
                </c:pt>
                <c:pt idx="227">
                  <c:v>2.9</c:v>
                </c:pt>
                <c:pt idx="228">
                  <c:v>2.9</c:v>
                </c:pt>
                <c:pt idx="229">
                  <c:v>2.9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2.9</c:v>
                </c:pt>
                <c:pt idx="236">
                  <c:v>2.9</c:v>
                </c:pt>
                <c:pt idx="237">
                  <c:v>3.1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3.1</c:v>
                </c:pt>
                <c:pt idx="242">
                  <c:v>3.1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3.3</c:v>
                </c:pt>
                <c:pt idx="259">
                  <c:v>3.3</c:v>
                </c:pt>
                <c:pt idx="260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4-4FFF-8380-67D64FC5524A}"/>
            </c:ext>
          </c:extLst>
        </c:ser>
        <c:ser>
          <c:idx val="2"/>
          <c:order val="2"/>
          <c:tx>
            <c:strRef>
              <c:f>'04-22'!$L$7</c:f>
              <c:strCache>
                <c:ptCount val="1"/>
                <c:pt idx="0">
                  <c:v>1 Year Inflation Expectations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'04-22'!$A$8:$A$268</c:f>
              <c:numCache>
                <c:formatCode>m/d/yy</c:formatCode>
                <c:ptCount val="261"/>
                <c:pt idx="0">
                  <c:v>42918</c:v>
                </c:pt>
                <c:pt idx="1">
                  <c:v>42925</c:v>
                </c:pt>
                <c:pt idx="2">
                  <c:v>42932</c:v>
                </c:pt>
                <c:pt idx="3">
                  <c:v>42939</c:v>
                </c:pt>
                <c:pt idx="4">
                  <c:v>42946</c:v>
                </c:pt>
                <c:pt idx="5">
                  <c:v>42953</c:v>
                </c:pt>
                <c:pt idx="6">
                  <c:v>42960</c:v>
                </c:pt>
                <c:pt idx="7">
                  <c:v>42967</c:v>
                </c:pt>
                <c:pt idx="8">
                  <c:v>42974</c:v>
                </c:pt>
                <c:pt idx="9">
                  <c:v>42981</c:v>
                </c:pt>
                <c:pt idx="10">
                  <c:v>42988</c:v>
                </c:pt>
                <c:pt idx="11">
                  <c:v>42995</c:v>
                </c:pt>
                <c:pt idx="12">
                  <c:v>43002</c:v>
                </c:pt>
                <c:pt idx="13">
                  <c:v>43009</c:v>
                </c:pt>
                <c:pt idx="14">
                  <c:v>43016</c:v>
                </c:pt>
                <c:pt idx="15">
                  <c:v>43023</c:v>
                </c:pt>
                <c:pt idx="16">
                  <c:v>43030</c:v>
                </c:pt>
                <c:pt idx="17">
                  <c:v>43037</c:v>
                </c:pt>
                <c:pt idx="18">
                  <c:v>43044</c:v>
                </c:pt>
                <c:pt idx="19">
                  <c:v>43051</c:v>
                </c:pt>
                <c:pt idx="20">
                  <c:v>43058</c:v>
                </c:pt>
                <c:pt idx="21">
                  <c:v>43065</c:v>
                </c:pt>
                <c:pt idx="22">
                  <c:v>43072</c:v>
                </c:pt>
                <c:pt idx="23">
                  <c:v>43079</c:v>
                </c:pt>
                <c:pt idx="24">
                  <c:v>43086</c:v>
                </c:pt>
                <c:pt idx="25">
                  <c:v>43093</c:v>
                </c:pt>
                <c:pt idx="26">
                  <c:v>43100</c:v>
                </c:pt>
                <c:pt idx="27">
                  <c:v>43107</c:v>
                </c:pt>
                <c:pt idx="28">
                  <c:v>43114</c:v>
                </c:pt>
                <c:pt idx="29">
                  <c:v>43121</c:v>
                </c:pt>
                <c:pt idx="30">
                  <c:v>43128</c:v>
                </c:pt>
                <c:pt idx="31">
                  <c:v>43135</c:v>
                </c:pt>
                <c:pt idx="32">
                  <c:v>43142</c:v>
                </c:pt>
                <c:pt idx="33">
                  <c:v>43149</c:v>
                </c:pt>
                <c:pt idx="34">
                  <c:v>43156</c:v>
                </c:pt>
                <c:pt idx="35">
                  <c:v>43163</c:v>
                </c:pt>
                <c:pt idx="36">
                  <c:v>43170</c:v>
                </c:pt>
                <c:pt idx="37">
                  <c:v>43177</c:v>
                </c:pt>
                <c:pt idx="38">
                  <c:v>43184</c:v>
                </c:pt>
                <c:pt idx="39">
                  <c:v>43191</c:v>
                </c:pt>
                <c:pt idx="40">
                  <c:v>43198</c:v>
                </c:pt>
                <c:pt idx="41">
                  <c:v>43205</c:v>
                </c:pt>
                <c:pt idx="42">
                  <c:v>43212</c:v>
                </c:pt>
                <c:pt idx="43">
                  <c:v>43219</c:v>
                </c:pt>
                <c:pt idx="44">
                  <c:v>43226</c:v>
                </c:pt>
                <c:pt idx="45">
                  <c:v>43233</c:v>
                </c:pt>
                <c:pt idx="46">
                  <c:v>43240</c:v>
                </c:pt>
                <c:pt idx="47">
                  <c:v>43247</c:v>
                </c:pt>
                <c:pt idx="48">
                  <c:v>43254</c:v>
                </c:pt>
                <c:pt idx="49">
                  <c:v>43261</c:v>
                </c:pt>
                <c:pt idx="50">
                  <c:v>43268</c:v>
                </c:pt>
                <c:pt idx="51">
                  <c:v>43275</c:v>
                </c:pt>
                <c:pt idx="52">
                  <c:v>43282</c:v>
                </c:pt>
                <c:pt idx="53">
                  <c:v>43289</c:v>
                </c:pt>
                <c:pt idx="54">
                  <c:v>43296</c:v>
                </c:pt>
                <c:pt idx="55">
                  <c:v>43303</c:v>
                </c:pt>
                <c:pt idx="56">
                  <c:v>43310</c:v>
                </c:pt>
                <c:pt idx="57">
                  <c:v>43317</c:v>
                </c:pt>
                <c:pt idx="58">
                  <c:v>43324</c:v>
                </c:pt>
                <c:pt idx="59">
                  <c:v>43331</c:v>
                </c:pt>
                <c:pt idx="60">
                  <c:v>43338</c:v>
                </c:pt>
                <c:pt idx="61">
                  <c:v>43345</c:v>
                </c:pt>
                <c:pt idx="62">
                  <c:v>43352</c:v>
                </c:pt>
                <c:pt idx="63">
                  <c:v>43359</c:v>
                </c:pt>
                <c:pt idx="64">
                  <c:v>43366</c:v>
                </c:pt>
                <c:pt idx="65">
                  <c:v>43373</c:v>
                </c:pt>
                <c:pt idx="66">
                  <c:v>43380</c:v>
                </c:pt>
                <c:pt idx="67">
                  <c:v>43387</c:v>
                </c:pt>
                <c:pt idx="68">
                  <c:v>43394</c:v>
                </c:pt>
                <c:pt idx="69">
                  <c:v>43401</c:v>
                </c:pt>
                <c:pt idx="70">
                  <c:v>43408</c:v>
                </c:pt>
                <c:pt idx="71">
                  <c:v>43415</c:v>
                </c:pt>
                <c:pt idx="72">
                  <c:v>43422</c:v>
                </c:pt>
                <c:pt idx="73">
                  <c:v>43429</c:v>
                </c:pt>
                <c:pt idx="74">
                  <c:v>43436</c:v>
                </c:pt>
                <c:pt idx="75">
                  <c:v>43443</c:v>
                </c:pt>
                <c:pt idx="76">
                  <c:v>43450</c:v>
                </c:pt>
                <c:pt idx="77">
                  <c:v>43457</c:v>
                </c:pt>
                <c:pt idx="78">
                  <c:v>43464</c:v>
                </c:pt>
                <c:pt idx="79">
                  <c:v>43471</c:v>
                </c:pt>
                <c:pt idx="80">
                  <c:v>43478</c:v>
                </c:pt>
                <c:pt idx="81">
                  <c:v>43485</c:v>
                </c:pt>
                <c:pt idx="82">
                  <c:v>43492</c:v>
                </c:pt>
                <c:pt idx="83">
                  <c:v>43499</c:v>
                </c:pt>
                <c:pt idx="84">
                  <c:v>43506</c:v>
                </c:pt>
                <c:pt idx="85">
                  <c:v>43513</c:v>
                </c:pt>
                <c:pt idx="86">
                  <c:v>43520</c:v>
                </c:pt>
                <c:pt idx="87">
                  <c:v>43527</c:v>
                </c:pt>
                <c:pt idx="88">
                  <c:v>43534</c:v>
                </c:pt>
                <c:pt idx="89">
                  <c:v>43541</c:v>
                </c:pt>
                <c:pt idx="90">
                  <c:v>43548</c:v>
                </c:pt>
                <c:pt idx="91">
                  <c:v>43555</c:v>
                </c:pt>
                <c:pt idx="92">
                  <c:v>43562</c:v>
                </c:pt>
                <c:pt idx="93">
                  <c:v>43569</c:v>
                </c:pt>
                <c:pt idx="94">
                  <c:v>43576</c:v>
                </c:pt>
                <c:pt idx="95">
                  <c:v>43583</c:v>
                </c:pt>
                <c:pt idx="96">
                  <c:v>43590</c:v>
                </c:pt>
                <c:pt idx="97">
                  <c:v>43597</c:v>
                </c:pt>
                <c:pt idx="98">
                  <c:v>43604</c:v>
                </c:pt>
                <c:pt idx="99">
                  <c:v>43611</c:v>
                </c:pt>
                <c:pt idx="100">
                  <c:v>43618</c:v>
                </c:pt>
                <c:pt idx="101">
                  <c:v>43625</c:v>
                </c:pt>
                <c:pt idx="102">
                  <c:v>43632</c:v>
                </c:pt>
                <c:pt idx="103">
                  <c:v>43639</c:v>
                </c:pt>
                <c:pt idx="104">
                  <c:v>43646</c:v>
                </c:pt>
                <c:pt idx="105">
                  <c:v>43653</c:v>
                </c:pt>
                <c:pt idx="106">
                  <c:v>43660</c:v>
                </c:pt>
                <c:pt idx="107">
                  <c:v>43667</c:v>
                </c:pt>
                <c:pt idx="108">
                  <c:v>43674</c:v>
                </c:pt>
                <c:pt idx="109">
                  <c:v>43681</c:v>
                </c:pt>
                <c:pt idx="110">
                  <c:v>43688</c:v>
                </c:pt>
                <c:pt idx="111">
                  <c:v>43695</c:v>
                </c:pt>
                <c:pt idx="112">
                  <c:v>43702</c:v>
                </c:pt>
                <c:pt idx="113">
                  <c:v>43709</c:v>
                </c:pt>
                <c:pt idx="114">
                  <c:v>43716</c:v>
                </c:pt>
                <c:pt idx="115">
                  <c:v>43723</c:v>
                </c:pt>
                <c:pt idx="116">
                  <c:v>43730</c:v>
                </c:pt>
                <c:pt idx="117">
                  <c:v>43737</c:v>
                </c:pt>
                <c:pt idx="118">
                  <c:v>43744</c:v>
                </c:pt>
                <c:pt idx="119">
                  <c:v>43751</c:v>
                </c:pt>
                <c:pt idx="120">
                  <c:v>43758</c:v>
                </c:pt>
                <c:pt idx="121">
                  <c:v>43765</c:v>
                </c:pt>
                <c:pt idx="122">
                  <c:v>43772</c:v>
                </c:pt>
                <c:pt idx="123">
                  <c:v>43779</c:v>
                </c:pt>
                <c:pt idx="124">
                  <c:v>43786</c:v>
                </c:pt>
                <c:pt idx="125">
                  <c:v>43793</c:v>
                </c:pt>
                <c:pt idx="126">
                  <c:v>43800</c:v>
                </c:pt>
                <c:pt idx="127">
                  <c:v>43807</c:v>
                </c:pt>
                <c:pt idx="128">
                  <c:v>43814</c:v>
                </c:pt>
                <c:pt idx="129">
                  <c:v>43821</c:v>
                </c:pt>
                <c:pt idx="130">
                  <c:v>43828</c:v>
                </c:pt>
                <c:pt idx="131">
                  <c:v>43835</c:v>
                </c:pt>
                <c:pt idx="132">
                  <c:v>43842</c:v>
                </c:pt>
                <c:pt idx="133">
                  <c:v>43849</c:v>
                </c:pt>
                <c:pt idx="134">
                  <c:v>43856</c:v>
                </c:pt>
                <c:pt idx="135">
                  <c:v>43863</c:v>
                </c:pt>
                <c:pt idx="136">
                  <c:v>43870</c:v>
                </c:pt>
                <c:pt idx="137">
                  <c:v>43877</c:v>
                </c:pt>
                <c:pt idx="138">
                  <c:v>43884</c:v>
                </c:pt>
                <c:pt idx="139">
                  <c:v>43891</c:v>
                </c:pt>
                <c:pt idx="140">
                  <c:v>43898</c:v>
                </c:pt>
                <c:pt idx="141">
                  <c:v>43905</c:v>
                </c:pt>
                <c:pt idx="142">
                  <c:v>43912</c:v>
                </c:pt>
                <c:pt idx="143">
                  <c:v>43919</c:v>
                </c:pt>
                <c:pt idx="144">
                  <c:v>43926</c:v>
                </c:pt>
                <c:pt idx="145">
                  <c:v>43933</c:v>
                </c:pt>
                <c:pt idx="146">
                  <c:v>43940</c:v>
                </c:pt>
                <c:pt idx="147">
                  <c:v>43947</c:v>
                </c:pt>
                <c:pt idx="148">
                  <c:v>43954</c:v>
                </c:pt>
                <c:pt idx="149">
                  <c:v>43961</c:v>
                </c:pt>
                <c:pt idx="150">
                  <c:v>43968</c:v>
                </c:pt>
                <c:pt idx="151">
                  <c:v>43975</c:v>
                </c:pt>
                <c:pt idx="152">
                  <c:v>43982</c:v>
                </c:pt>
                <c:pt idx="153">
                  <c:v>43989</c:v>
                </c:pt>
                <c:pt idx="154">
                  <c:v>43996</c:v>
                </c:pt>
                <c:pt idx="155">
                  <c:v>44003</c:v>
                </c:pt>
                <c:pt idx="156">
                  <c:v>44010</c:v>
                </c:pt>
                <c:pt idx="157">
                  <c:v>44017</c:v>
                </c:pt>
                <c:pt idx="158">
                  <c:v>44024</c:v>
                </c:pt>
                <c:pt idx="159">
                  <c:v>44031</c:v>
                </c:pt>
                <c:pt idx="160">
                  <c:v>44038</c:v>
                </c:pt>
                <c:pt idx="161">
                  <c:v>44045</c:v>
                </c:pt>
                <c:pt idx="162">
                  <c:v>44052</c:v>
                </c:pt>
                <c:pt idx="163">
                  <c:v>44059</c:v>
                </c:pt>
                <c:pt idx="164">
                  <c:v>44066</c:v>
                </c:pt>
                <c:pt idx="165">
                  <c:v>44073</c:v>
                </c:pt>
                <c:pt idx="166">
                  <c:v>44080</c:v>
                </c:pt>
                <c:pt idx="167">
                  <c:v>44087</c:v>
                </c:pt>
                <c:pt idx="168">
                  <c:v>44094</c:v>
                </c:pt>
                <c:pt idx="169">
                  <c:v>44101</c:v>
                </c:pt>
                <c:pt idx="170">
                  <c:v>44108</c:v>
                </c:pt>
                <c:pt idx="171">
                  <c:v>44115</c:v>
                </c:pt>
                <c:pt idx="172">
                  <c:v>44122</c:v>
                </c:pt>
                <c:pt idx="173">
                  <c:v>44129</c:v>
                </c:pt>
                <c:pt idx="174">
                  <c:v>44136</c:v>
                </c:pt>
                <c:pt idx="175">
                  <c:v>44143</c:v>
                </c:pt>
                <c:pt idx="176">
                  <c:v>44150</c:v>
                </c:pt>
                <c:pt idx="177">
                  <c:v>44157</c:v>
                </c:pt>
                <c:pt idx="178">
                  <c:v>44164</c:v>
                </c:pt>
                <c:pt idx="179">
                  <c:v>44171</c:v>
                </c:pt>
                <c:pt idx="180">
                  <c:v>44178</c:v>
                </c:pt>
                <c:pt idx="181">
                  <c:v>44185</c:v>
                </c:pt>
                <c:pt idx="182">
                  <c:v>44192</c:v>
                </c:pt>
                <c:pt idx="183">
                  <c:v>44199</c:v>
                </c:pt>
                <c:pt idx="184">
                  <c:v>44206</c:v>
                </c:pt>
                <c:pt idx="185">
                  <c:v>44213</c:v>
                </c:pt>
                <c:pt idx="186">
                  <c:v>44220</c:v>
                </c:pt>
                <c:pt idx="187">
                  <c:v>44227</c:v>
                </c:pt>
                <c:pt idx="188">
                  <c:v>44234</c:v>
                </c:pt>
                <c:pt idx="189">
                  <c:v>44241</c:v>
                </c:pt>
                <c:pt idx="190">
                  <c:v>44248</c:v>
                </c:pt>
                <c:pt idx="191">
                  <c:v>44255</c:v>
                </c:pt>
                <c:pt idx="192">
                  <c:v>44262</c:v>
                </c:pt>
                <c:pt idx="193">
                  <c:v>44269</c:v>
                </c:pt>
                <c:pt idx="194">
                  <c:v>44276</c:v>
                </c:pt>
                <c:pt idx="195">
                  <c:v>44283</c:v>
                </c:pt>
                <c:pt idx="196">
                  <c:v>44290</c:v>
                </c:pt>
                <c:pt idx="197">
                  <c:v>44297</c:v>
                </c:pt>
                <c:pt idx="198">
                  <c:v>44304</c:v>
                </c:pt>
                <c:pt idx="199">
                  <c:v>44311</c:v>
                </c:pt>
                <c:pt idx="200">
                  <c:v>44318</c:v>
                </c:pt>
                <c:pt idx="201">
                  <c:v>44325</c:v>
                </c:pt>
                <c:pt idx="202">
                  <c:v>44332</c:v>
                </c:pt>
                <c:pt idx="203">
                  <c:v>44339</c:v>
                </c:pt>
                <c:pt idx="204">
                  <c:v>44346</c:v>
                </c:pt>
                <c:pt idx="205">
                  <c:v>44353</c:v>
                </c:pt>
                <c:pt idx="206">
                  <c:v>44360</c:v>
                </c:pt>
                <c:pt idx="207">
                  <c:v>44367</c:v>
                </c:pt>
                <c:pt idx="208">
                  <c:v>44374</c:v>
                </c:pt>
                <c:pt idx="209">
                  <c:v>44381</c:v>
                </c:pt>
                <c:pt idx="210">
                  <c:v>44388</c:v>
                </c:pt>
                <c:pt idx="211">
                  <c:v>44395</c:v>
                </c:pt>
                <c:pt idx="212">
                  <c:v>44402</c:v>
                </c:pt>
                <c:pt idx="213">
                  <c:v>44409</c:v>
                </c:pt>
                <c:pt idx="214">
                  <c:v>44416</c:v>
                </c:pt>
                <c:pt idx="215">
                  <c:v>44423</c:v>
                </c:pt>
                <c:pt idx="216">
                  <c:v>44430</c:v>
                </c:pt>
                <c:pt idx="217">
                  <c:v>44437</c:v>
                </c:pt>
                <c:pt idx="218">
                  <c:v>44444</c:v>
                </c:pt>
                <c:pt idx="219">
                  <c:v>44451</c:v>
                </c:pt>
                <c:pt idx="220">
                  <c:v>44458</c:v>
                </c:pt>
                <c:pt idx="221">
                  <c:v>44465</c:v>
                </c:pt>
                <c:pt idx="222">
                  <c:v>44472</c:v>
                </c:pt>
                <c:pt idx="223">
                  <c:v>44479</c:v>
                </c:pt>
                <c:pt idx="224">
                  <c:v>44486</c:v>
                </c:pt>
                <c:pt idx="225">
                  <c:v>44493</c:v>
                </c:pt>
                <c:pt idx="226">
                  <c:v>44500</c:v>
                </c:pt>
                <c:pt idx="227">
                  <c:v>44507</c:v>
                </c:pt>
                <c:pt idx="228">
                  <c:v>44514</c:v>
                </c:pt>
                <c:pt idx="229">
                  <c:v>44521</c:v>
                </c:pt>
                <c:pt idx="230">
                  <c:v>44528</c:v>
                </c:pt>
                <c:pt idx="231">
                  <c:v>44535</c:v>
                </c:pt>
                <c:pt idx="232">
                  <c:v>44542</c:v>
                </c:pt>
                <c:pt idx="233">
                  <c:v>44549</c:v>
                </c:pt>
                <c:pt idx="234">
                  <c:v>44556</c:v>
                </c:pt>
                <c:pt idx="235">
                  <c:v>44563</c:v>
                </c:pt>
                <c:pt idx="236">
                  <c:v>44570</c:v>
                </c:pt>
                <c:pt idx="237">
                  <c:v>44577</c:v>
                </c:pt>
                <c:pt idx="238">
                  <c:v>44584</c:v>
                </c:pt>
                <c:pt idx="239">
                  <c:v>44591</c:v>
                </c:pt>
                <c:pt idx="240">
                  <c:v>44598</c:v>
                </c:pt>
                <c:pt idx="241">
                  <c:v>44605</c:v>
                </c:pt>
                <c:pt idx="242">
                  <c:v>44612</c:v>
                </c:pt>
                <c:pt idx="243">
                  <c:v>44619</c:v>
                </c:pt>
                <c:pt idx="244">
                  <c:v>44626</c:v>
                </c:pt>
                <c:pt idx="245">
                  <c:v>44633</c:v>
                </c:pt>
                <c:pt idx="246">
                  <c:v>44640</c:v>
                </c:pt>
                <c:pt idx="247">
                  <c:v>44647</c:v>
                </c:pt>
                <c:pt idx="248">
                  <c:v>44654</c:v>
                </c:pt>
                <c:pt idx="249">
                  <c:v>44661</c:v>
                </c:pt>
                <c:pt idx="250">
                  <c:v>44668</c:v>
                </c:pt>
                <c:pt idx="251">
                  <c:v>44675</c:v>
                </c:pt>
                <c:pt idx="252">
                  <c:v>44682</c:v>
                </c:pt>
                <c:pt idx="253">
                  <c:v>44689</c:v>
                </c:pt>
                <c:pt idx="254">
                  <c:v>44696</c:v>
                </c:pt>
                <c:pt idx="255">
                  <c:v>44703</c:v>
                </c:pt>
                <c:pt idx="256">
                  <c:v>44710</c:v>
                </c:pt>
                <c:pt idx="257">
                  <c:v>44717</c:v>
                </c:pt>
                <c:pt idx="258">
                  <c:v>44724</c:v>
                </c:pt>
                <c:pt idx="259">
                  <c:v>44731</c:v>
                </c:pt>
                <c:pt idx="260">
                  <c:v>44738</c:v>
                </c:pt>
              </c:numCache>
            </c:numRef>
          </c:cat>
          <c:val>
            <c:numRef>
              <c:f>'04-22'!$L$8:$L$268</c:f>
              <c:numCache>
                <c:formatCode>0.00</c:formatCode>
                <c:ptCount val="261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2.9</c:v>
                </c:pt>
                <c:pt idx="58">
                  <c:v>2.9</c:v>
                </c:pt>
                <c:pt idx="59">
                  <c:v>2.9</c:v>
                </c:pt>
                <c:pt idx="60">
                  <c:v>2.9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2.9</c:v>
                </c:pt>
                <c:pt idx="71">
                  <c:v>2.9</c:v>
                </c:pt>
                <c:pt idx="72">
                  <c:v>2.9</c:v>
                </c:pt>
                <c:pt idx="73">
                  <c:v>2.9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2.6</c:v>
                </c:pt>
                <c:pt idx="88">
                  <c:v>2.6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2.6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2.2000000000000002</c:v>
                </c:pt>
                <c:pt idx="148">
                  <c:v>2.1</c:v>
                </c:pt>
                <c:pt idx="149">
                  <c:v>2.1</c:v>
                </c:pt>
                <c:pt idx="150">
                  <c:v>2.1</c:v>
                </c:pt>
                <c:pt idx="151">
                  <c:v>2.1</c:v>
                </c:pt>
                <c:pt idx="152">
                  <c:v>2.1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2.6</c:v>
                </c:pt>
                <c:pt idx="171">
                  <c:v>2.6</c:v>
                </c:pt>
                <c:pt idx="172">
                  <c:v>2.6</c:v>
                </c:pt>
                <c:pt idx="173">
                  <c:v>2.6</c:v>
                </c:pt>
                <c:pt idx="174">
                  <c:v>2.6</c:v>
                </c:pt>
                <c:pt idx="175">
                  <c:v>2.6</c:v>
                </c:pt>
                <c:pt idx="176">
                  <c:v>2.6</c:v>
                </c:pt>
                <c:pt idx="177">
                  <c:v>2.6</c:v>
                </c:pt>
                <c:pt idx="178">
                  <c:v>2.6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3.3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3.1</c:v>
                </c:pt>
                <c:pt idx="197">
                  <c:v>3.1</c:v>
                </c:pt>
                <c:pt idx="198">
                  <c:v>3.1</c:v>
                </c:pt>
                <c:pt idx="199">
                  <c:v>3.1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4.7</c:v>
                </c:pt>
                <c:pt idx="215">
                  <c:v>4.7</c:v>
                </c:pt>
                <c:pt idx="216">
                  <c:v>4.7</c:v>
                </c:pt>
                <c:pt idx="217">
                  <c:v>4.7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4.5999999999999996</c:v>
                </c:pt>
                <c:pt idx="223">
                  <c:v>4.5999999999999996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4.8</c:v>
                </c:pt>
                <c:pt idx="228">
                  <c:v>4.8</c:v>
                </c:pt>
                <c:pt idx="229">
                  <c:v>4.8</c:v>
                </c:pt>
                <c:pt idx="230">
                  <c:v>4.8</c:v>
                </c:pt>
                <c:pt idx="231">
                  <c:v>4.9000000000000004</c:v>
                </c:pt>
                <c:pt idx="232">
                  <c:v>4.9000000000000004</c:v>
                </c:pt>
                <c:pt idx="233">
                  <c:v>4.9000000000000004</c:v>
                </c:pt>
                <c:pt idx="234">
                  <c:v>4.9000000000000004</c:v>
                </c:pt>
                <c:pt idx="235">
                  <c:v>4.8</c:v>
                </c:pt>
                <c:pt idx="236">
                  <c:v>4.8</c:v>
                </c:pt>
                <c:pt idx="237">
                  <c:v>4.8</c:v>
                </c:pt>
                <c:pt idx="238">
                  <c:v>4.8</c:v>
                </c:pt>
                <c:pt idx="239">
                  <c:v>4.8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4.9000000000000004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5.4</c:v>
                </c:pt>
                <c:pt idx="252">
                  <c:v>5.4</c:v>
                </c:pt>
                <c:pt idx="253">
                  <c:v>5.4</c:v>
                </c:pt>
                <c:pt idx="254">
                  <c:v>5.4</c:v>
                </c:pt>
                <c:pt idx="255">
                  <c:v>5.4</c:v>
                </c:pt>
                <c:pt idx="256">
                  <c:v>5.4</c:v>
                </c:pt>
                <c:pt idx="257">
                  <c:v>5.3</c:v>
                </c:pt>
                <c:pt idx="258">
                  <c:v>5.3</c:v>
                </c:pt>
                <c:pt idx="259">
                  <c:v>5.3</c:v>
                </c:pt>
                <c:pt idx="260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4-4FFF-8380-67D64FC5524A}"/>
            </c:ext>
          </c:extLst>
        </c:ser>
        <c:ser>
          <c:idx val="3"/>
          <c:order val="3"/>
          <c:tx>
            <c:strRef>
              <c:f>'04-22'!$M$7</c:f>
              <c:strCache>
                <c:ptCount val="1"/>
                <c:pt idx="0">
                  <c:v>Gas Prices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'04-22'!$A$8:$A$268</c:f>
              <c:numCache>
                <c:formatCode>m/d/yy</c:formatCode>
                <c:ptCount val="261"/>
                <c:pt idx="0">
                  <c:v>42918</c:v>
                </c:pt>
                <c:pt idx="1">
                  <c:v>42925</c:v>
                </c:pt>
                <c:pt idx="2">
                  <c:v>42932</c:v>
                </c:pt>
                <c:pt idx="3">
                  <c:v>42939</c:v>
                </c:pt>
                <c:pt idx="4">
                  <c:v>42946</c:v>
                </c:pt>
                <c:pt idx="5">
                  <c:v>42953</c:v>
                </c:pt>
                <c:pt idx="6">
                  <c:v>42960</c:v>
                </c:pt>
                <c:pt idx="7">
                  <c:v>42967</c:v>
                </c:pt>
                <c:pt idx="8">
                  <c:v>42974</c:v>
                </c:pt>
                <c:pt idx="9">
                  <c:v>42981</c:v>
                </c:pt>
                <c:pt idx="10">
                  <c:v>42988</c:v>
                </c:pt>
                <c:pt idx="11">
                  <c:v>42995</c:v>
                </c:pt>
                <c:pt idx="12">
                  <c:v>43002</c:v>
                </c:pt>
                <c:pt idx="13">
                  <c:v>43009</c:v>
                </c:pt>
                <c:pt idx="14">
                  <c:v>43016</c:v>
                </c:pt>
                <c:pt idx="15">
                  <c:v>43023</c:v>
                </c:pt>
                <c:pt idx="16">
                  <c:v>43030</c:v>
                </c:pt>
                <c:pt idx="17">
                  <c:v>43037</c:v>
                </c:pt>
                <c:pt idx="18">
                  <c:v>43044</c:v>
                </c:pt>
                <c:pt idx="19">
                  <c:v>43051</c:v>
                </c:pt>
                <c:pt idx="20">
                  <c:v>43058</c:v>
                </c:pt>
                <c:pt idx="21">
                  <c:v>43065</c:v>
                </c:pt>
                <c:pt idx="22">
                  <c:v>43072</c:v>
                </c:pt>
                <c:pt idx="23">
                  <c:v>43079</c:v>
                </c:pt>
                <c:pt idx="24">
                  <c:v>43086</c:v>
                </c:pt>
                <c:pt idx="25">
                  <c:v>43093</c:v>
                </c:pt>
                <c:pt idx="26">
                  <c:v>43100</c:v>
                </c:pt>
                <c:pt idx="27">
                  <c:v>43107</c:v>
                </c:pt>
                <c:pt idx="28">
                  <c:v>43114</c:v>
                </c:pt>
                <c:pt idx="29">
                  <c:v>43121</c:v>
                </c:pt>
                <c:pt idx="30">
                  <c:v>43128</c:v>
                </c:pt>
                <c:pt idx="31">
                  <c:v>43135</c:v>
                </c:pt>
                <c:pt idx="32">
                  <c:v>43142</c:v>
                </c:pt>
                <c:pt idx="33">
                  <c:v>43149</c:v>
                </c:pt>
                <c:pt idx="34">
                  <c:v>43156</c:v>
                </c:pt>
                <c:pt idx="35">
                  <c:v>43163</c:v>
                </c:pt>
                <c:pt idx="36">
                  <c:v>43170</c:v>
                </c:pt>
                <c:pt idx="37">
                  <c:v>43177</c:v>
                </c:pt>
                <c:pt idx="38">
                  <c:v>43184</c:v>
                </c:pt>
                <c:pt idx="39">
                  <c:v>43191</c:v>
                </c:pt>
                <c:pt idx="40">
                  <c:v>43198</c:v>
                </c:pt>
                <c:pt idx="41">
                  <c:v>43205</c:v>
                </c:pt>
                <c:pt idx="42">
                  <c:v>43212</c:v>
                </c:pt>
                <c:pt idx="43">
                  <c:v>43219</c:v>
                </c:pt>
                <c:pt idx="44">
                  <c:v>43226</c:v>
                </c:pt>
                <c:pt idx="45">
                  <c:v>43233</c:v>
                </c:pt>
                <c:pt idx="46">
                  <c:v>43240</c:v>
                </c:pt>
                <c:pt idx="47">
                  <c:v>43247</c:v>
                </c:pt>
                <c:pt idx="48">
                  <c:v>43254</c:v>
                </c:pt>
                <c:pt idx="49">
                  <c:v>43261</c:v>
                </c:pt>
                <c:pt idx="50">
                  <c:v>43268</c:v>
                </c:pt>
                <c:pt idx="51">
                  <c:v>43275</c:v>
                </c:pt>
                <c:pt idx="52">
                  <c:v>43282</c:v>
                </c:pt>
                <c:pt idx="53">
                  <c:v>43289</c:v>
                </c:pt>
                <c:pt idx="54">
                  <c:v>43296</c:v>
                </c:pt>
                <c:pt idx="55">
                  <c:v>43303</c:v>
                </c:pt>
                <c:pt idx="56">
                  <c:v>43310</c:v>
                </c:pt>
                <c:pt idx="57">
                  <c:v>43317</c:v>
                </c:pt>
                <c:pt idx="58">
                  <c:v>43324</c:v>
                </c:pt>
                <c:pt idx="59">
                  <c:v>43331</c:v>
                </c:pt>
                <c:pt idx="60">
                  <c:v>43338</c:v>
                </c:pt>
                <c:pt idx="61">
                  <c:v>43345</c:v>
                </c:pt>
                <c:pt idx="62">
                  <c:v>43352</c:v>
                </c:pt>
                <c:pt idx="63">
                  <c:v>43359</c:v>
                </c:pt>
                <c:pt idx="64">
                  <c:v>43366</c:v>
                </c:pt>
                <c:pt idx="65">
                  <c:v>43373</c:v>
                </c:pt>
                <c:pt idx="66">
                  <c:v>43380</c:v>
                </c:pt>
                <c:pt idx="67">
                  <c:v>43387</c:v>
                </c:pt>
                <c:pt idx="68">
                  <c:v>43394</c:v>
                </c:pt>
                <c:pt idx="69">
                  <c:v>43401</c:v>
                </c:pt>
                <c:pt idx="70">
                  <c:v>43408</c:v>
                </c:pt>
                <c:pt idx="71">
                  <c:v>43415</c:v>
                </c:pt>
                <c:pt idx="72">
                  <c:v>43422</c:v>
                </c:pt>
                <c:pt idx="73">
                  <c:v>43429</c:v>
                </c:pt>
                <c:pt idx="74">
                  <c:v>43436</c:v>
                </c:pt>
                <c:pt idx="75">
                  <c:v>43443</c:v>
                </c:pt>
                <c:pt idx="76">
                  <c:v>43450</c:v>
                </c:pt>
                <c:pt idx="77">
                  <c:v>43457</c:v>
                </c:pt>
                <c:pt idx="78">
                  <c:v>43464</c:v>
                </c:pt>
                <c:pt idx="79">
                  <c:v>43471</c:v>
                </c:pt>
                <c:pt idx="80">
                  <c:v>43478</c:v>
                </c:pt>
                <c:pt idx="81">
                  <c:v>43485</c:v>
                </c:pt>
                <c:pt idx="82">
                  <c:v>43492</c:v>
                </c:pt>
                <c:pt idx="83">
                  <c:v>43499</c:v>
                </c:pt>
                <c:pt idx="84">
                  <c:v>43506</c:v>
                </c:pt>
                <c:pt idx="85">
                  <c:v>43513</c:v>
                </c:pt>
                <c:pt idx="86">
                  <c:v>43520</c:v>
                </c:pt>
                <c:pt idx="87">
                  <c:v>43527</c:v>
                </c:pt>
                <c:pt idx="88">
                  <c:v>43534</c:v>
                </c:pt>
                <c:pt idx="89">
                  <c:v>43541</c:v>
                </c:pt>
                <c:pt idx="90">
                  <c:v>43548</c:v>
                </c:pt>
                <c:pt idx="91">
                  <c:v>43555</c:v>
                </c:pt>
                <c:pt idx="92">
                  <c:v>43562</c:v>
                </c:pt>
                <c:pt idx="93">
                  <c:v>43569</c:v>
                </c:pt>
                <c:pt idx="94">
                  <c:v>43576</c:v>
                </c:pt>
                <c:pt idx="95">
                  <c:v>43583</c:v>
                </c:pt>
                <c:pt idx="96">
                  <c:v>43590</c:v>
                </c:pt>
                <c:pt idx="97">
                  <c:v>43597</c:v>
                </c:pt>
                <c:pt idx="98">
                  <c:v>43604</c:v>
                </c:pt>
                <c:pt idx="99">
                  <c:v>43611</c:v>
                </c:pt>
                <c:pt idx="100">
                  <c:v>43618</c:v>
                </c:pt>
                <c:pt idx="101">
                  <c:v>43625</c:v>
                </c:pt>
                <c:pt idx="102">
                  <c:v>43632</c:v>
                </c:pt>
                <c:pt idx="103">
                  <c:v>43639</c:v>
                </c:pt>
                <c:pt idx="104">
                  <c:v>43646</c:v>
                </c:pt>
                <c:pt idx="105">
                  <c:v>43653</c:v>
                </c:pt>
                <c:pt idx="106">
                  <c:v>43660</c:v>
                </c:pt>
                <c:pt idx="107">
                  <c:v>43667</c:v>
                </c:pt>
                <c:pt idx="108">
                  <c:v>43674</c:v>
                </c:pt>
                <c:pt idx="109">
                  <c:v>43681</c:v>
                </c:pt>
                <c:pt idx="110">
                  <c:v>43688</c:v>
                </c:pt>
                <c:pt idx="111">
                  <c:v>43695</c:v>
                </c:pt>
                <c:pt idx="112">
                  <c:v>43702</c:v>
                </c:pt>
                <c:pt idx="113">
                  <c:v>43709</c:v>
                </c:pt>
                <c:pt idx="114">
                  <c:v>43716</c:v>
                </c:pt>
                <c:pt idx="115">
                  <c:v>43723</c:v>
                </c:pt>
                <c:pt idx="116">
                  <c:v>43730</c:v>
                </c:pt>
                <c:pt idx="117">
                  <c:v>43737</c:v>
                </c:pt>
                <c:pt idx="118">
                  <c:v>43744</c:v>
                </c:pt>
                <c:pt idx="119">
                  <c:v>43751</c:v>
                </c:pt>
                <c:pt idx="120">
                  <c:v>43758</c:v>
                </c:pt>
                <c:pt idx="121">
                  <c:v>43765</c:v>
                </c:pt>
                <c:pt idx="122">
                  <c:v>43772</c:v>
                </c:pt>
                <c:pt idx="123">
                  <c:v>43779</c:v>
                </c:pt>
                <c:pt idx="124">
                  <c:v>43786</c:v>
                </c:pt>
                <c:pt idx="125">
                  <c:v>43793</c:v>
                </c:pt>
                <c:pt idx="126">
                  <c:v>43800</c:v>
                </c:pt>
                <c:pt idx="127">
                  <c:v>43807</c:v>
                </c:pt>
                <c:pt idx="128">
                  <c:v>43814</c:v>
                </c:pt>
                <c:pt idx="129">
                  <c:v>43821</c:v>
                </c:pt>
                <c:pt idx="130">
                  <c:v>43828</c:v>
                </c:pt>
                <c:pt idx="131">
                  <c:v>43835</c:v>
                </c:pt>
                <c:pt idx="132">
                  <c:v>43842</c:v>
                </c:pt>
                <c:pt idx="133">
                  <c:v>43849</c:v>
                </c:pt>
                <c:pt idx="134">
                  <c:v>43856</c:v>
                </c:pt>
                <c:pt idx="135">
                  <c:v>43863</c:v>
                </c:pt>
                <c:pt idx="136">
                  <c:v>43870</c:v>
                </c:pt>
                <c:pt idx="137">
                  <c:v>43877</c:v>
                </c:pt>
                <c:pt idx="138">
                  <c:v>43884</c:v>
                </c:pt>
                <c:pt idx="139">
                  <c:v>43891</c:v>
                </c:pt>
                <c:pt idx="140">
                  <c:v>43898</c:v>
                </c:pt>
                <c:pt idx="141">
                  <c:v>43905</c:v>
                </c:pt>
                <c:pt idx="142">
                  <c:v>43912</c:v>
                </c:pt>
                <c:pt idx="143">
                  <c:v>43919</c:v>
                </c:pt>
                <c:pt idx="144">
                  <c:v>43926</c:v>
                </c:pt>
                <c:pt idx="145">
                  <c:v>43933</c:v>
                </c:pt>
                <c:pt idx="146">
                  <c:v>43940</c:v>
                </c:pt>
                <c:pt idx="147">
                  <c:v>43947</c:v>
                </c:pt>
                <c:pt idx="148">
                  <c:v>43954</c:v>
                </c:pt>
                <c:pt idx="149">
                  <c:v>43961</c:v>
                </c:pt>
                <c:pt idx="150">
                  <c:v>43968</c:v>
                </c:pt>
                <c:pt idx="151">
                  <c:v>43975</c:v>
                </c:pt>
                <c:pt idx="152">
                  <c:v>43982</c:v>
                </c:pt>
                <c:pt idx="153">
                  <c:v>43989</c:v>
                </c:pt>
                <c:pt idx="154">
                  <c:v>43996</c:v>
                </c:pt>
                <c:pt idx="155">
                  <c:v>44003</c:v>
                </c:pt>
                <c:pt idx="156">
                  <c:v>44010</c:v>
                </c:pt>
                <c:pt idx="157">
                  <c:v>44017</c:v>
                </c:pt>
                <c:pt idx="158">
                  <c:v>44024</c:v>
                </c:pt>
                <c:pt idx="159">
                  <c:v>44031</c:v>
                </c:pt>
                <c:pt idx="160">
                  <c:v>44038</c:v>
                </c:pt>
                <c:pt idx="161">
                  <c:v>44045</c:v>
                </c:pt>
                <c:pt idx="162">
                  <c:v>44052</c:v>
                </c:pt>
                <c:pt idx="163">
                  <c:v>44059</c:v>
                </c:pt>
                <c:pt idx="164">
                  <c:v>44066</c:v>
                </c:pt>
                <c:pt idx="165">
                  <c:v>44073</c:v>
                </c:pt>
                <c:pt idx="166">
                  <c:v>44080</c:v>
                </c:pt>
                <c:pt idx="167">
                  <c:v>44087</c:v>
                </c:pt>
                <c:pt idx="168">
                  <c:v>44094</c:v>
                </c:pt>
                <c:pt idx="169">
                  <c:v>44101</c:v>
                </c:pt>
                <c:pt idx="170">
                  <c:v>44108</c:v>
                </c:pt>
                <c:pt idx="171">
                  <c:v>44115</c:v>
                </c:pt>
                <c:pt idx="172">
                  <c:v>44122</c:v>
                </c:pt>
                <c:pt idx="173">
                  <c:v>44129</c:v>
                </c:pt>
                <c:pt idx="174">
                  <c:v>44136</c:v>
                </c:pt>
                <c:pt idx="175">
                  <c:v>44143</c:v>
                </c:pt>
                <c:pt idx="176">
                  <c:v>44150</c:v>
                </c:pt>
                <c:pt idx="177">
                  <c:v>44157</c:v>
                </c:pt>
                <c:pt idx="178">
                  <c:v>44164</c:v>
                </c:pt>
                <c:pt idx="179">
                  <c:v>44171</c:v>
                </c:pt>
                <c:pt idx="180">
                  <c:v>44178</c:v>
                </c:pt>
                <c:pt idx="181">
                  <c:v>44185</c:v>
                </c:pt>
                <c:pt idx="182">
                  <c:v>44192</c:v>
                </c:pt>
                <c:pt idx="183">
                  <c:v>44199</c:v>
                </c:pt>
                <c:pt idx="184">
                  <c:v>44206</c:v>
                </c:pt>
                <c:pt idx="185">
                  <c:v>44213</c:v>
                </c:pt>
                <c:pt idx="186">
                  <c:v>44220</c:v>
                </c:pt>
                <c:pt idx="187">
                  <c:v>44227</c:v>
                </c:pt>
                <c:pt idx="188">
                  <c:v>44234</c:v>
                </c:pt>
                <c:pt idx="189">
                  <c:v>44241</c:v>
                </c:pt>
                <c:pt idx="190">
                  <c:v>44248</c:v>
                </c:pt>
                <c:pt idx="191">
                  <c:v>44255</c:v>
                </c:pt>
                <c:pt idx="192">
                  <c:v>44262</c:v>
                </c:pt>
                <c:pt idx="193">
                  <c:v>44269</c:v>
                </c:pt>
                <c:pt idx="194">
                  <c:v>44276</c:v>
                </c:pt>
                <c:pt idx="195">
                  <c:v>44283</c:v>
                </c:pt>
                <c:pt idx="196">
                  <c:v>44290</c:v>
                </c:pt>
                <c:pt idx="197">
                  <c:v>44297</c:v>
                </c:pt>
                <c:pt idx="198">
                  <c:v>44304</c:v>
                </c:pt>
                <c:pt idx="199">
                  <c:v>44311</c:v>
                </c:pt>
                <c:pt idx="200">
                  <c:v>44318</c:v>
                </c:pt>
                <c:pt idx="201">
                  <c:v>44325</c:v>
                </c:pt>
                <c:pt idx="202">
                  <c:v>44332</c:v>
                </c:pt>
                <c:pt idx="203">
                  <c:v>44339</c:v>
                </c:pt>
                <c:pt idx="204">
                  <c:v>44346</c:v>
                </c:pt>
                <c:pt idx="205">
                  <c:v>44353</c:v>
                </c:pt>
                <c:pt idx="206">
                  <c:v>44360</c:v>
                </c:pt>
                <c:pt idx="207">
                  <c:v>44367</c:v>
                </c:pt>
                <c:pt idx="208">
                  <c:v>44374</c:v>
                </c:pt>
                <c:pt idx="209">
                  <c:v>44381</c:v>
                </c:pt>
                <c:pt idx="210">
                  <c:v>44388</c:v>
                </c:pt>
                <c:pt idx="211">
                  <c:v>44395</c:v>
                </c:pt>
                <c:pt idx="212">
                  <c:v>44402</c:v>
                </c:pt>
                <c:pt idx="213">
                  <c:v>44409</c:v>
                </c:pt>
                <c:pt idx="214">
                  <c:v>44416</c:v>
                </c:pt>
                <c:pt idx="215">
                  <c:v>44423</c:v>
                </c:pt>
                <c:pt idx="216">
                  <c:v>44430</c:v>
                </c:pt>
                <c:pt idx="217">
                  <c:v>44437</c:v>
                </c:pt>
                <c:pt idx="218">
                  <c:v>44444</c:v>
                </c:pt>
                <c:pt idx="219">
                  <c:v>44451</c:v>
                </c:pt>
                <c:pt idx="220">
                  <c:v>44458</c:v>
                </c:pt>
                <c:pt idx="221">
                  <c:v>44465</c:v>
                </c:pt>
                <c:pt idx="222">
                  <c:v>44472</c:v>
                </c:pt>
                <c:pt idx="223">
                  <c:v>44479</c:v>
                </c:pt>
                <c:pt idx="224">
                  <c:v>44486</c:v>
                </c:pt>
                <c:pt idx="225">
                  <c:v>44493</c:v>
                </c:pt>
                <c:pt idx="226">
                  <c:v>44500</c:v>
                </c:pt>
                <c:pt idx="227">
                  <c:v>44507</c:v>
                </c:pt>
                <c:pt idx="228">
                  <c:v>44514</c:v>
                </c:pt>
                <c:pt idx="229">
                  <c:v>44521</c:v>
                </c:pt>
                <c:pt idx="230">
                  <c:v>44528</c:v>
                </c:pt>
                <c:pt idx="231">
                  <c:v>44535</c:v>
                </c:pt>
                <c:pt idx="232">
                  <c:v>44542</c:v>
                </c:pt>
                <c:pt idx="233">
                  <c:v>44549</c:v>
                </c:pt>
                <c:pt idx="234">
                  <c:v>44556</c:v>
                </c:pt>
                <c:pt idx="235">
                  <c:v>44563</c:v>
                </c:pt>
                <c:pt idx="236">
                  <c:v>44570</c:v>
                </c:pt>
                <c:pt idx="237">
                  <c:v>44577</c:v>
                </c:pt>
                <c:pt idx="238">
                  <c:v>44584</c:v>
                </c:pt>
                <c:pt idx="239">
                  <c:v>44591</c:v>
                </c:pt>
                <c:pt idx="240">
                  <c:v>44598</c:v>
                </c:pt>
                <c:pt idx="241">
                  <c:v>44605</c:v>
                </c:pt>
                <c:pt idx="242">
                  <c:v>44612</c:v>
                </c:pt>
                <c:pt idx="243">
                  <c:v>44619</c:v>
                </c:pt>
                <c:pt idx="244">
                  <c:v>44626</c:v>
                </c:pt>
                <c:pt idx="245">
                  <c:v>44633</c:v>
                </c:pt>
                <c:pt idx="246">
                  <c:v>44640</c:v>
                </c:pt>
                <c:pt idx="247">
                  <c:v>44647</c:v>
                </c:pt>
                <c:pt idx="248">
                  <c:v>44654</c:v>
                </c:pt>
                <c:pt idx="249">
                  <c:v>44661</c:v>
                </c:pt>
                <c:pt idx="250">
                  <c:v>44668</c:v>
                </c:pt>
                <c:pt idx="251">
                  <c:v>44675</c:v>
                </c:pt>
                <c:pt idx="252">
                  <c:v>44682</c:v>
                </c:pt>
                <c:pt idx="253">
                  <c:v>44689</c:v>
                </c:pt>
                <c:pt idx="254">
                  <c:v>44696</c:v>
                </c:pt>
                <c:pt idx="255">
                  <c:v>44703</c:v>
                </c:pt>
                <c:pt idx="256">
                  <c:v>44710</c:v>
                </c:pt>
                <c:pt idx="257">
                  <c:v>44717</c:v>
                </c:pt>
                <c:pt idx="258">
                  <c:v>44724</c:v>
                </c:pt>
                <c:pt idx="259">
                  <c:v>44731</c:v>
                </c:pt>
                <c:pt idx="260">
                  <c:v>44738</c:v>
                </c:pt>
              </c:numCache>
            </c:numRef>
          </c:cat>
          <c:val>
            <c:numRef>
              <c:f>'04-22'!$M$8:$M$268</c:f>
              <c:numCache>
                <c:formatCode>0.00</c:formatCode>
                <c:ptCount val="261"/>
                <c:pt idx="0">
                  <c:v>2.2879999999999998</c:v>
                </c:pt>
                <c:pt idx="1">
                  <c:v>2.2599999999999998</c:v>
                </c:pt>
                <c:pt idx="2">
                  <c:v>2.2970000000000002</c:v>
                </c:pt>
                <c:pt idx="3">
                  <c:v>2.278</c:v>
                </c:pt>
                <c:pt idx="4">
                  <c:v>2.3119999999999998</c:v>
                </c:pt>
                <c:pt idx="5">
                  <c:v>2.3519999999999999</c:v>
                </c:pt>
                <c:pt idx="6">
                  <c:v>2.3780000000000001</c:v>
                </c:pt>
                <c:pt idx="7">
                  <c:v>2.3839999999999999</c:v>
                </c:pt>
                <c:pt idx="8">
                  <c:v>2.36</c:v>
                </c:pt>
                <c:pt idx="9">
                  <c:v>2.399</c:v>
                </c:pt>
                <c:pt idx="10">
                  <c:v>2.6789999999999998</c:v>
                </c:pt>
                <c:pt idx="11">
                  <c:v>2.6850000000000001</c:v>
                </c:pt>
                <c:pt idx="12">
                  <c:v>2.6339999999999999</c:v>
                </c:pt>
                <c:pt idx="13">
                  <c:v>2.5830000000000002</c:v>
                </c:pt>
                <c:pt idx="14">
                  <c:v>2.5649999999999999</c:v>
                </c:pt>
                <c:pt idx="15">
                  <c:v>2.504</c:v>
                </c:pt>
                <c:pt idx="16">
                  <c:v>2.4889999999999999</c:v>
                </c:pt>
                <c:pt idx="17">
                  <c:v>2.4790000000000001</c:v>
                </c:pt>
                <c:pt idx="18">
                  <c:v>2.488</c:v>
                </c:pt>
                <c:pt idx="19">
                  <c:v>2.5609999999999999</c:v>
                </c:pt>
                <c:pt idx="20">
                  <c:v>2.5920000000000001</c:v>
                </c:pt>
                <c:pt idx="21">
                  <c:v>2.5680000000000001</c:v>
                </c:pt>
                <c:pt idx="22">
                  <c:v>2.5329999999999999</c:v>
                </c:pt>
                <c:pt idx="23">
                  <c:v>2.5</c:v>
                </c:pt>
                <c:pt idx="24">
                  <c:v>2.4849999999999999</c:v>
                </c:pt>
                <c:pt idx="25">
                  <c:v>2.4500000000000002</c:v>
                </c:pt>
                <c:pt idx="26">
                  <c:v>2.472</c:v>
                </c:pt>
                <c:pt idx="27">
                  <c:v>2.52</c:v>
                </c:pt>
                <c:pt idx="28">
                  <c:v>2.5219999999999998</c:v>
                </c:pt>
                <c:pt idx="29">
                  <c:v>2.5569999999999999</c:v>
                </c:pt>
                <c:pt idx="30">
                  <c:v>2.5670000000000002</c:v>
                </c:pt>
                <c:pt idx="31">
                  <c:v>2.6070000000000002</c:v>
                </c:pt>
                <c:pt idx="32">
                  <c:v>2.637</c:v>
                </c:pt>
                <c:pt idx="33">
                  <c:v>2.6070000000000002</c:v>
                </c:pt>
                <c:pt idx="34">
                  <c:v>2.5569999999999999</c:v>
                </c:pt>
                <c:pt idx="35">
                  <c:v>2.548</c:v>
                </c:pt>
                <c:pt idx="36">
                  <c:v>2.56</c:v>
                </c:pt>
                <c:pt idx="37">
                  <c:v>2.5590000000000002</c:v>
                </c:pt>
                <c:pt idx="38">
                  <c:v>2.5979999999999999</c:v>
                </c:pt>
                <c:pt idx="39">
                  <c:v>2.6480000000000001</c:v>
                </c:pt>
                <c:pt idx="40">
                  <c:v>2.7</c:v>
                </c:pt>
                <c:pt idx="41">
                  <c:v>2.694</c:v>
                </c:pt>
                <c:pt idx="42">
                  <c:v>2.7469999999999999</c:v>
                </c:pt>
                <c:pt idx="43">
                  <c:v>2.798</c:v>
                </c:pt>
                <c:pt idx="44">
                  <c:v>2.8460000000000001</c:v>
                </c:pt>
                <c:pt idx="45">
                  <c:v>2.8450000000000002</c:v>
                </c:pt>
                <c:pt idx="46">
                  <c:v>2.8730000000000002</c:v>
                </c:pt>
                <c:pt idx="47">
                  <c:v>2.923</c:v>
                </c:pt>
                <c:pt idx="48">
                  <c:v>2.9620000000000002</c:v>
                </c:pt>
                <c:pt idx="49">
                  <c:v>2.94</c:v>
                </c:pt>
                <c:pt idx="50">
                  <c:v>2.911</c:v>
                </c:pt>
                <c:pt idx="51">
                  <c:v>2.879</c:v>
                </c:pt>
                <c:pt idx="52">
                  <c:v>2.8330000000000002</c:v>
                </c:pt>
                <c:pt idx="53">
                  <c:v>2.8439999999999999</c:v>
                </c:pt>
                <c:pt idx="54">
                  <c:v>2.8570000000000002</c:v>
                </c:pt>
                <c:pt idx="55">
                  <c:v>2.8650000000000002</c:v>
                </c:pt>
                <c:pt idx="56">
                  <c:v>2.831</c:v>
                </c:pt>
                <c:pt idx="57">
                  <c:v>2.8460000000000001</c:v>
                </c:pt>
                <c:pt idx="58">
                  <c:v>2.8519999999999999</c:v>
                </c:pt>
                <c:pt idx="59">
                  <c:v>2.843</c:v>
                </c:pt>
                <c:pt idx="60">
                  <c:v>2.8210000000000002</c:v>
                </c:pt>
                <c:pt idx="61">
                  <c:v>2.827</c:v>
                </c:pt>
                <c:pt idx="62">
                  <c:v>2.8239999999999998</c:v>
                </c:pt>
                <c:pt idx="63">
                  <c:v>2.8330000000000002</c:v>
                </c:pt>
                <c:pt idx="64">
                  <c:v>2.8410000000000002</c:v>
                </c:pt>
                <c:pt idx="65">
                  <c:v>2.8439999999999999</c:v>
                </c:pt>
                <c:pt idx="66">
                  <c:v>2.8660000000000001</c:v>
                </c:pt>
                <c:pt idx="67">
                  <c:v>2.903</c:v>
                </c:pt>
                <c:pt idx="68">
                  <c:v>2.879</c:v>
                </c:pt>
                <c:pt idx="69">
                  <c:v>2.8410000000000002</c:v>
                </c:pt>
                <c:pt idx="70">
                  <c:v>2.8109999999999999</c:v>
                </c:pt>
                <c:pt idx="71">
                  <c:v>2.7530000000000001</c:v>
                </c:pt>
                <c:pt idx="72">
                  <c:v>2.6859999999999999</c:v>
                </c:pt>
                <c:pt idx="73">
                  <c:v>2.6110000000000002</c:v>
                </c:pt>
                <c:pt idx="74">
                  <c:v>2.5390000000000001</c:v>
                </c:pt>
                <c:pt idx="75">
                  <c:v>2.4510000000000001</c:v>
                </c:pt>
                <c:pt idx="76">
                  <c:v>2.4209999999999998</c:v>
                </c:pt>
                <c:pt idx="77">
                  <c:v>2.3690000000000002</c:v>
                </c:pt>
                <c:pt idx="78">
                  <c:v>2.3210000000000002</c:v>
                </c:pt>
                <c:pt idx="79">
                  <c:v>2.266</c:v>
                </c:pt>
                <c:pt idx="80">
                  <c:v>2.2370000000000001</c:v>
                </c:pt>
                <c:pt idx="81">
                  <c:v>2.2469999999999999</c:v>
                </c:pt>
                <c:pt idx="82">
                  <c:v>2.2509999999999999</c:v>
                </c:pt>
                <c:pt idx="83">
                  <c:v>2.2559999999999998</c:v>
                </c:pt>
                <c:pt idx="84">
                  <c:v>2.254</c:v>
                </c:pt>
                <c:pt idx="85">
                  <c:v>2.2759999999999998</c:v>
                </c:pt>
                <c:pt idx="86">
                  <c:v>2.3170000000000002</c:v>
                </c:pt>
                <c:pt idx="87">
                  <c:v>2.39</c:v>
                </c:pt>
                <c:pt idx="88">
                  <c:v>2.4220000000000002</c:v>
                </c:pt>
                <c:pt idx="89">
                  <c:v>2.4710000000000001</c:v>
                </c:pt>
                <c:pt idx="90">
                  <c:v>2.548</c:v>
                </c:pt>
                <c:pt idx="91">
                  <c:v>2.6230000000000002</c:v>
                </c:pt>
                <c:pt idx="92">
                  <c:v>2.6909999999999998</c:v>
                </c:pt>
                <c:pt idx="93">
                  <c:v>2.7450000000000001</c:v>
                </c:pt>
                <c:pt idx="94">
                  <c:v>2.8279999999999998</c:v>
                </c:pt>
                <c:pt idx="95">
                  <c:v>2.8410000000000002</c:v>
                </c:pt>
                <c:pt idx="96">
                  <c:v>2.887</c:v>
                </c:pt>
                <c:pt idx="97">
                  <c:v>2.8969999999999998</c:v>
                </c:pt>
                <c:pt idx="98">
                  <c:v>2.8660000000000001</c:v>
                </c:pt>
                <c:pt idx="99">
                  <c:v>2.8519999999999999</c:v>
                </c:pt>
                <c:pt idx="100">
                  <c:v>2.8220000000000001</c:v>
                </c:pt>
                <c:pt idx="101">
                  <c:v>2.8069999999999999</c:v>
                </c:pt>
                <c:pt idx="102">
                  <c:v>2.7320000000000002</c:v>
                </c:pt>
                <c:pt idx="103">
                  <c:v>2.67</c:v>
                </c:pt>
                <c:pt idx="104">
                  <c:v>2.6539999999999999</c:v>
                </c:pt>
                <c:pt idx="105">
                  <c:v>2.7130000000000001</c:v>
                </c:pt>
                <c:pt idx="106">
                  <c:v>2.7429999999999999</c:v>
                </c:pt>
                <c:pt idx="107">
                  <c:v>2.7789999999999999</c:v>
                </c:pt>
                <c:pt idx="108">
                  <c:v>2.75</c:v>
                </c:pt>
                <c:pt idx="109">
                  <c:v>2.7149999999999999</c:v>
                </c:pt>
                <c:pt idx="110">
                  <c:v>2.6880000000000002</c:v>
                </c:pt>
                <c:pt idx="111">
                  <c:v>2.6240000000000001</c:v>
                </c:pt>
                <c:pt idx="112">
                  <c:v>2.5979999999999999</c:v>
                </c:pt>
                <c:pt idx="113">
                  <c:v>2.5739999999999998</c:v>
                </c:pt>
                <c:pt idx="114">
                  <c:v>2.5630000000000002</c:v>
                </c:pt>
                <c:pt idx="115">
                  <c:v>2.5499999999999998</c:v>
                </c:pt>
                <c:pt idx="116">
                  <c:v>2.552</c:v>
                </c:pt>
                <c:pt idx="117">
                  <c:v>2.6539999999999999</c:v>
                </c:pt>
                <c:pt idx="118">
                  <c:v>2.6419999999999999</c:v>
                </c:pt>
                <c:pt idx="119">
                  <c:v>2.645</c:v>
                </c:pt>
                <c:pt idx="120">
                  <c:v>2.629</c:v>
                </c:pt>
                <c:pt idx="121">
                  <c:v>2.6379999999999999</c:v>
                </c:pt>
                <c:pt idx="122">
                  <c:v>2.5960000000000001</c:v>
                </c:pt>
                <c:pt idx="123">
                  <c:v>2.605</c:v>
                </c:pt>
                <c:pt idx="124">
                  <c:v>2.6150000000000002</c:v>
                </c:pt>
                <c:pt idx="125">
                  <c:v>2.5920000000000001</c:v>
                </c:pt>
                <c:pt idx="126">
                  <c:v>2.5790000000000002</c:v>
                </c:pt>
                <c:pt idx="127">
                  <c:v>2.5750000000000002</c:v>
                </c:pt>
                <c:pt idx="128">
                  <c:v>2.5609999999999999</c:v>
                </c:pt>
                <c:pt idx="129">
                  <c:v>2.536</c:v>
                </c:pt>
                <c:pt idx="130">
                  <c:v>2.532</c:v>
                </c:pt>
                <c:pt idx="131">
                  <c:v>2.5710000000000002</c:v>
                </c:pt>
                <c:pt idx="132">
                  <c:v>2.5779999999999998</c:v>
                </c:pt>
                <c:pt idx="133">
                  <c:v>2.57</c:v>
                </c:pt>
                <c:pt idx="134">
                  <c:v>2.5369999999999999</c:v>
                </c:pt>
                <c:pt idx="135">
                  <c:v>2.5059999999999998</c:v>
                </c:pt>
                <c:pt idx="136">
                  <c:v>2.4550000000000001</c:v>
                </c:pt>
                <c:pt idx="137">
                  <c:v>2.419</c:v>
                </c:pt>
                <c:pt idx="138">
                  <c:v>2.4279999999999999</c:v>
                </c:pt>
                <c:pt idx="139">
                  <c:v>2.4660000000000002</c:v>
                </c:pt>
                <c:pt idx="140">
                  <c:v>2.423</c:v>
                </c:pt>
                <c:pt idx="141">
                  <c:v>2.375</c:v>
                </c:pt>
                <c:pt idx="142">
                  <c:v>2.2480000000000002</c:v>
                </c:pt>
                <c:pt idx="143">
                  <c:v>2.12</c:v>
                </c:pt>
                <c:pt idx="144">
                  <c:v>2.0049999999999999</c:v>
                </c:pt>
                <c:pt idx="145">
                  <c:v>1.9239999999999999</c:v>
                </c:pt>
                <c:pt idx="146">
                  <c:v>1.853</c:v>
                </c:pt>
                <c:pt idx="147">
                  <c:v>1.8120000000000001</c:v>
                </c:pt>
                <c:pt idx="148">
                  <c:v>1.7729999999999999</c:v>
                </c:pt>
                <c:pt idx="149">
                  <c:v>1.7889999999999999</c:v>
                </c:pt>
                <c:pt idx="150">
                  <c:v>1.851</c:v>
                </c:pt>
                <c:pt idx="151">
                  <c:v>1.8779999999999999</c:v>
                </c:pt>
                <c:pt idx="152">
                  <c:v>1.96</c:v>
                </c:pt>
                <c:pt idx="153">
                  <c:v>1.974</c:v>
                </c:pt>
                <c:pt idx="154">
                  <c:v>2.036</c:v>
                </c:pt>
                <c:pt idx="155">
                  <c:v>2.0979999999999999</c:v>
                </c:pt>
                <c:pt idx="156">
                  <c:v>2.129</c:v>
                </c:pt>
                <c:pt idx="157">
                  <c:v>2.1739999999999999</c:v>
                </c:pt>
                <c:pt idx="158">
                  <c:v>2.177</c:v>
                </c:pt>
                <c:pt idx="159">
                  <c:v>2.1949999999999998</c:v>
                </c:pt>
                <c:pt idx="160">
                  <c:v>2.1859999999999999</c:v>
                </c:pt>
                <c:pt idx="161">
                  <c:v>2.1749999999999998</c:v>
                </c:pt>
                <c:pt idx="162">
                  <c:v>2.1760000000000002</c:v>
                </c:pt>
                <c:pt idx="163">
                  <c:v>2.1659999999999999</c:v>
                </c:pt>
                <c:pt idx="164">
                  <c:v>2.1659999999999999</c:v>
                </c:pt>
                <c:pt idx="165">
                  <c:v>2.1819999999999999</c:v>
                </c:pt>
                <c:pt idx="166">
                  <c:v>2.222</c:v>
                </c:pt>
                <c:pt idx="167">
                  <c:v>2.2109999999999999</c:v>
                </c:pt>
                <c:pt idx="168">
                  <c:v>2.1829999999999998</c:v>
                </c:pt>
                <c:pt idx="169">
                  <c:v>2.1680000000000001</c:v>
                </c:pt>
                <c:pt idx="170">
                  <c:v>2.169</c:v>
                </c:pt>
                <c:pt idx="171">
                  <c:v>2.1720000000000002</c:v>
                </c:pt>
                <c:pt idx="172">
                  <c:v>2.1669999999999998</c:v>
                </c:pt>
                <c:pt idx="173">
                  <c:v>2.15</c:v>
                </c:pt>
                <c:pt idx="174">
                  <c:v>2.1429999999999998</c:v>
                </c:pt>
                <c:pt idx="175">
                  <c:v>2.1120000000000001</c:v>
                </c:pt>
                <c:pt idx="176">
                  <c:v>2.0960000000000001</c:v>
                </c:pt>
                <c:pt idx="177">
                  <c:v>2.1110000000000002</c:v>
                </c:pt>
                <c:pt idx="178">
                  <c:v>2.1019999999999999</c:v>
                </c:pt>
                <c:pt idx="179">
                  <c:v>2.12</c:v>
                </c:pt>
                <c:pt idx="180">
                  <c:v>2.1560000000000001</c:v>
                </c:pt>
                <c:pt idx="181">
                  <c:v>2.1579999999999999</c:v>
                </c:pt>
                <c:pt idx="182">
                  <c:v>2.2240000000000002</c:v>
                </c:pt>
                <c:pt idx="183">
                  <c:v>2.2429999999999999</c:v>
                </c:pt>
                <c:pt idx="184">
                  <c:v>2.2490000000000001</c:v>
                </c:pt>
                <c:pt idx="185">
                  <c:v>2.3170000000000002</c:v>
                </c:pt>
                <c:pt idx="186">
                  <c:v>2.379</c:v>
                </c:pt>
                <c:pt idx="187">
                  <c:v>2.3919999999999999</c:v>
                </c:pt>
                <c:pt idx="188">
                  <c:v>2.4089999999999998</c:v>
                </c:pt>
                <c:pt idx="189">
                  <c:v>2.4609999999999999</c:v>
                </c:pt>
                <c:pt idx="190">
                  <c:v>2.5009999999999999</c:v>
                </c:pt>
                <c:pt idx="191">
                  <c:v>2.633</c:v>
                </c:pt>
                <c:pt idx="192">
                  <c:v>2.7109999999999999</c:v>
                </c:pt>
                <c:pt idx="193">
                  <c:v>2.7709999999999999</c:v>
                </c:pt>
                <c:pt idx="194">
                  <c:v>2.8530000000000002</c:v>
                </c:pt>
                <c:pt idx="195">
                  <c:v>2.8650000000000002</c:v>
                </c:pt>
                <c:pt idx="196">
                  <c:v>2.8519999999999999</c:v>
                </c:pt>
                <c:pt idx="197">
                  <c:v>2.8570000000000002</c:v>
                </c:pt>
                <c:pt idx="198">
                  <c:v>2.8490000000000002</c:v>
                </c:pt>
                <c:pt idx="199">
                  <c:v>2.855</c:v>
                </c:pt>
                <c:pt idx="200">
                  <c:v>2.8719999999999999</c:v>
                </c:pt>
                <c:pt idx="201">
                  <c:v>2.89</c:v>
                </c:pt>
                <c:pt idx="202">
                  <c:v>2.9609999999999999</c:v>
                </c:pt>
                <c:pt idx="203">
                  <c:v>3.028</c:v>
                </c:pt>
                <c:pt idx="204">
                  <c:v>3.02</c:v>
                </c:pt>
                <c:pt idx="205">
                  <c:v>3.0270000000000001</c:v>
                </c:pt>
                <c:pt idx="206">
                  <c:v>3.0350000000000001</c:v>
                </c:pt>
                <c:pt idx="207">
                  <c:v>3.069</c:v>
                </c:pt>
                <c:pt idx="208">
                  <c:v>3.06</c:v>
                </c:pt>
                <c:pt idx="209">
                  <c:v>3.0910000000000002</c:v>
                </c:pt>
                <c:pt idx="210">
                  <c:v>3.1219999999999999</c:v>
                </c:pt>
                <c:pt idx="211">
                  <c:v>3.133</c:v>
                </c:pt>
                <c:pt idx="212">
                  <c:v>3.153</c:v>
                </c:pt>
                <c:pt idx="213">
                  <c:v>3.1360000000000001</c:v>
                </c:pt>
                <c:pt idx="214">
                  <c:v>3.1589999999999998</c:v>
                </c:pt>
                <c:pt idx="215">
                  <c:v>3.1720000000000002</c:v>
                </c:pt>
                <c:pt idx="216">
                  <c:v>3.1739999999999999</c:v>
                </c:pt>
                <c:pt idx="217">
                  <c:v>3.145</c:v>
                </c:pt>
                <c:pt idx="218">
                  <c:v>3.1389999999999998</c:v>
                </c:pt>
                <c:pt idx="219">
                  <c:v>3.1760000000000002</c:v>
                </c:pt>
                <c:pt idx="220">
                  <c:v>3.165</c:v>
                </c:pt>
                <c:pt idx="221">
                  <c:v>3.1840000000000002</c:v>
                </c:pt>
                <c:pt idx="222">
                  <c:v>3.1749999999999998</c:v>
                </c:pt>
                <c:pt idx="223">
                  <c:v>3.19</c:v>
                </c:pt>
                <c:pt idx="224">
                  <c:v>3.2669999999999999</c:v>
                </c:pt>
                <c:pt idx="225">
                  <c:v>3.3220000000000001</c:v>
                </c:pt>
                <c:pt idx="226">
                  <c:v>3.383</c:v>
                </c:pt>
                <c:pt idx="227">
                  <c:v>3.39</c:v>
                </c:pt>
                <c:pt idx="228">
                  <c:v>3.41</c:v>
                </c:pt>
                <c:pt idx="229">
                  <c:v>3.399</c:v>
                </c:pt>
                <c:pt idx="230">
                  <c:v>3.395</c:v>
                </c:pt>
                <c:pt idx="231">
                  <c:v>3.38</c:v>
                </c:pt>
                <c:pt idx="232">
                  <c:v>3.3410000000000002</c:v>
                </c:pt>
                <c:pt idx="233">
                  <c:v>3.3149999999999999</c:v>
                </c:pt>
                <c:pt idx="234">
                  <c:v>3.2949999999999999</c:v>
                </c:pt>
                <c:pt idx="235">
                  <c:v>3.2749999999999999</c:v>
                </c:pt>
                <c:pt idx="236">
                  <c:v>3.2810000000000001</c:v>
                </c:pt>
                <c:pt idx="237">
                  <c:v>3.2949999999999999</c:v>
                </c:pt>
                <c:pt idx="238">
                  <c:v>3.306</c:v>
                </c:pt>
                <c:pt idx="239">
                  <c:v>3.323</c:v>
                </c:pt>
                <c:pt idx="240">
                  <c:v>3.3679999999999999</c:v>
                </c:pt>
                <c:pt idx="241">
                  <c:v>3.444</c:v>
                </c:pt>
                <c:pt idx="242">
                  <c:v>3.4870000000000001</c:v>
                </c:pt>
                <c:pt idx="243">
                  <c:v>3.53</c:v>
                </c:pt>
                <c:pt idx="244">
                  <c:v>3.6080000000000001</c:v>
                </c:pt>
                <c:pt idx="245">
                  <c:v>4.1020000000000003</c:v>
                </c:pt>
                <c:pt idx="246">
                  <c:v>4.3150000000000004</c:v>
                </c:pt>
                <c:pt idx="247">
                  <c:v>4.2389999999999999</c:v>
                </c:pt>
                <c:pt idx="248">
                  <c:v>4.2309999999999999</c:v>
                </c:pt>
                <c:pt idx="249">
                  <c:v>4.17</c:v>
                </c:pt>
                <c:pt idx="250">
                  <c:v>4.0910000000000002</c:v>
                </c:pt>
                <c:pt idx="251">
                  <c:v>4.0659999999999998</c:v>
                </c:pt>
                <c:pt idx="252">
                  <c:v>4.1070000000000002</c:v>
                </c:pt>
                <c:pt idx="253">
                  <c:v>4.1820000000000004</c:v>
                </c:pt>
                <c:pt idx="254">
                  <c:v>4.3280000000000003</c:v>
                </c:pt>
                <c:pt idx="255">
                  <c:v>4.4909999999999997</c:v>
                </c:pt>
                <c:pt idx="256">
                  <c:v>4.593</c:v>
                </c:pt>
                <c:pt idx="257">
                  <c:v>4.6239999999999997</c:v>
                </c:pt>
                <c:pt idx="258">
                  <c:v>4.8760000000000003</c:v>
                </c:pt>
                <c:pt idx="259">
                  <c:v>5.0060000000000002</c:v>
                </c:pt>
                <c:pt idx="260">
                  <c:v>5.0060000000000002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4-4FFF-8380-67D64FC5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165088"/>
        <c:axId val="1027149696"/>
      </c:lineChart>
      <c:lineChart>
        <c:grouping val="standard"/>
        <c:varyColors val="0"/>
        <c:ser>
          <c:idx val="0"/>
          <c:order val="0"/>
          <c:tx>
            <c:strRef>
              <c:f>'04-22'!$D$7</c:f>
              <c:strCache>
                <c:ptCount val="1"/>
                <c:pt idx="0">
                  <c:v>Prices 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'04-22'!$A$8:$A$268</c:f>
              <c:numCache>
                <c:formatCode>m/d/yy</c:formatCode>
                <c:ptCount val="261"/>
                <c:pt idx="0">
                  <c:v>42918</c:v>
                </c:pt>
                <c:pt idx="1">
                  <c:v>42925</c:v>
                </c:pt>
                <c:pt idx="2">
                  <c:v>42932</c:v>
                </c:pt>
                <c:pt idx="3">
                  <c:v>42939</c:v>
                </c:pt>
                <c:pt idx="4">
                  <c:v>42946</c:v>
                </c:pt>
                <c:pt idx="5">
                  <c:v>42953</c:v>
                </c:pt>
                <c:pt idx="6">
                  <c:v>42960</c:v>
                </c:pt>
                <c:pt idx="7">
                  <c:v>42967</c:v>
                </c:pt>
                <c:pt idx="8">
                  <c:v>42974</c:v>
                </c:pt>
                <c:pt idx="9">
                  <c:v>42981</c:v>
                </c:pt>
                <c:pt idx="10">
                  <c:v>42988</c:v>
                </c:pt>
                <c:pt idx="11">
                  <c:v>42995</c:v>
                </c:pt>
                <c:pt idx="12">
                  <c:v>43002</c:v>
                </c:pt>
                <c:pt idx="13">
                  <c:v>43009</c:v>
                </c:pt>
                <c:pt idx="14">
                  <c:v>43016</c:v>
                </c:pt>
                <c:pt idx="15">
                  <c:v>43023</c:v>
                </c:pt>
                <c:pt idx="16">
                  <c:v>43030</c:v>
                </c:pt>
                <c:pt idx="17">
                  <c:v>43037</c:v>
                </c:pt>
                <c:pt idx="18">
                  <c:v>43044</c:v>
                </c:pt>
                <c:pt idx="19">
                  <c:v>43051</c:v>
                </c:pt>
                <c:pt idx="20">
                  <c:v>43058</c:v>
                </c:pt>
                <c:pt idx="21">
                  <c:v>43065</c:v>
                </c:pt>
                <c:pt idx="22">
                  <c:v>43072</c:v>
                </c:pt>
                <c:pt idx="23">
                  <c:v>43079</c:v>
                </c:pt>
                <c:pt idx="24">
                  <c:v>43086</c:v>
                </c:pt>
                <c:pt idx="25">
                  <c:v>43093</c:v>
                </c:pt>
                <c:pt idx="26">
                  <c:v>43100</c:v>
                </c:pt>
                <c:pt idx="27">
                  <c:v>43107</c:v>
                </c:pt>
                <c:pt idx="28">
                  <c:v>43114</c:v>
                </c:pt>
                <c:pt idx="29">
                  <c:v>43121</c:v>
                </c:pt>
                <c:pt idx="30">
                  <c:v>43128</c:v>
                </c:pt>
                <c:pt idx="31">
                  <c:v>43135</c:v>
                </c:pt>
                <c:pt idx="32">
                  <c:v>43142</c:v>
                </c:pt>
                <c:pt idx="33">
                  <c:v>43149</c:v>
                </c:pt>
                <c:pt idx="34">
                  <c:v>43156</c:v>
                </c:pt>
                <c:pt idx="35">
                  <c:v>43163</c:v>
                </c:pt>
                <c:pt idx="36">
                  <c:v>43170</c:v>
                </c:pt>
                <c:pt idx="37">
                  <c:v>43177</c:v>
                </c:pt>
                <c:pt idx="38">
                  <c:v>43184</c:v>
                </c:pt>
                <c:pt idx="39">
                  <c:v>43191</c:v>
                </c:pt>
                <c:pt idx="40">
                  <c:v>43198</c:v>
                </c:pt>
                <c:pt idx="41">
                  <c:v>43205</c:v>
                </c:pt>
                <c:pt idx="42">
                  <c:v>43212</c:v>
                </c:pt>
                <c:pt idx="43">
                  <c:v>43219</c:v>
                </c:pt>
                <c:pt idx="44">
                  <c:v>43226</c:v>
                </c:pt>
                <c:pt idx="45">
                  <c:v>43233</c:v>
                </c:pt>
                <c:pt idx="46">
                  <c:v>43240</c:v>
                </c:pt>
                <c:pt idx="47">
                  <c:v>43247</c:v>
                </c:pt>
                <c:pt idx="48">
                  <c:v>43254</c:v>
                </c:pt>
                <c:pt idx="49">
                  <c:v>43261</c:v>
                </c:pt>
                <c:pt idx="50">
                  <c:v>43268</c:v>
                </c:pt>
                <c:pt idx="51">
                  <c:v>43275</c:v>
                </c:pt>
                <c:pt idx="52">
                  <c:v>43282</c:v>
                </c:pt>
                <c:pt idx="53">
                  <c:v>43289</c:v>
                </c:pt>
                <c:pt idx="54">
                  <c:v>43296</c:v>
                </c:pt>
                <c:pt idx="55">
                  <c:v>43303</c:v>
                </c:pt>
                <c:pt idx="56">
                  <c:v>43310</c:v>
                </c:pt>
                <c:pt idx="57">
                  <c:v>43317</c:v>
                </c:pt>
                <c:pt idx="58">
                  <c:v>43324</c:v>
                </c:pt>
                <c:pt idx="59">
                  <c:v>43331</c:v>
                </c:pt>
                <c:pt idx="60">
                  <c:v>43338</c:v>
                </c:pt>
                <c:pt idx="61">
                  <c:v>43345</c:v>
                </c:pt>
                <c:pt idx="62">
                  <c:v>43352</c:v>
                </c:pt>
                <c:pt idx="63">
                  <c:v>43359</c:v>
                </c:pt>
                <c:pt idx="64">
                  <c:v>43366</c:v>
                </c:pt>
                <c:pt idx="65">
                  <c:v>43373</c:v>
                </c:pt>
                <c:pt idx="66">
                  <c:v>43380</c:v>
                </c:pt>
                <c:pt idx="67">
                  <c:v>43387</c:v>
                </c:pt>
                <c:pt idx="68">
                  <c:v>43394</c:v>
                </c:pt>
                <c:pt idx="69">
                  <c:v>43401</c:v>
                </c:pt>
                <c:pt idx="70">
                  <c:v>43408</c:v>
                </c:pt>
                <c:pt idx="71">
                  <c:v>43415</c:v>
                </c:pt>
                <c:pt idx="72">
                  <c:v>43422</c:v>
                </c:pt>
                <c:pt idx="73">
                  <c:v>43429</c:v>
                </c:pt>
                <c:pt idx="74">
                  <c:v>43436</c:v>
                </c:pt>
                <c:pt idx="75">
                  <c:v>43443</c:v>
                </c:pt>
                <c:pt idx="76">
                  <c:v>43450</c:v>
                </c:pt>
                <c:pt idx="77">
                  <c:v>43457</c:v>
                </c:pt>
                <c:pt idx="78">
                  <c:v>43464</c:v>
                </c:pt>
                <c:pt idx="79">
                  <c:v>43471</c:v>
                </c:pt>
                <c:pt idx="80">
                  <c:v>43478</c:v>
                </c:pt>
                <c:pt idx="81">
                  <c:v>43485</c:v>
                </c:pt>
                <c:pt idx="82">
                  <c:v>43492</c:v>
                </c:pt>
                <c:pt idx="83">
                  <c:v>43499</c:v>
                </c:pt>
                <c:pt idx="84">
                  <c:v>43506</c:v>
                </c:pt>
                <c:pt idx="85">
                  <c:v>43513</c:v>
                </c:pt>
                <c:pt idx="86">
                  <c:v>43520</c:v>
                </c:pt>
                <c:pt idx="87">
                  <c:v>43527</c:v>
                </c:pt>
                <c:pt idx="88">
                  <c:v>43534</c:v>
                </c:pt>
                <c:pt idx="89">
                  <c:v>43541</c:v>
                </c:pt>
                <c:pt idx="90">
                  <c:v>43548</c:v>
                </c:pt>
                <c:pt idx="91">
                  <c:v>43555</c:v>
                </c:pt>
                <c:pt idx="92">
                  <c:v>43562</c:v>
                </c:pt>
                <c:pt idx="93">
                  <c:v>43569</c:v>
                </c:pt>
                <c:pt idx="94">
                  <c:v>43576</c:v>
                </c:pt>
                <c:pt idx="95">
                  <c:v>43583</c:v>
                </c:pt>
                <c:pt idx="96">
                  <c:v>43590</c:v>
                </c:pt>
                <c:pt idx="97">
                  <c:v>43597</c:v>
                </c:pt>
                <c:pt idx="98">
                  <c:v>43604</c:v>
                </c:pt>
                <c:pt idx="99">
                  <c:v>43611</c:v>
                </c:pt>
                <c:pt idx="100">
                  <c:v>43618</c:v>
                </c:pt>
                <c:pt idx="101">
                  <c:v>43625</c:v>
                </c:pt>
                <c:pt idx="102">
                  <c:v>43632</c:v>
                </c:pt>
                <c:pt idx="103">
                  <c:v>43639</c:v>
                </c:pt>
                <c:pt idx="104">
                  <c:v>43646</c:v>
                </c:pt>
                <c:pt idx="105">
                  <c:v>43653</c:v>
                </c:pt>
                <c:pt idx="106">
                  <c:v>43660</c:v>
                </c:pt>
                <c:pt idx="107">
                  <c:v>43667</c:v>
                </c:pt>
                <c:pt idx="108">
                  <c:v>43674</c:v>
                </c:pt>
                <c:pt idx="109">
                  <c:v>43681</c:v>
                </c:pt>
                <c:pt idx="110">
                  <c:v>43688</c:v>
                </c:pt>
                <c:pt idx="111">
                  <c:v>43695</c:v>
                </c:pt>
                <c:pt idx="112">
                  <c:v>43702</c:v>
                </c:pt>
                <c:pt idx="113">
                  <c:v>43709</c:v>
                </c:pt>
                <c:pt idx="114">
                  <c:v>43716</c:v>
                </c:pt>
                <c:pt idx="115">
                  <c:v>43723</c:v>
                </c:pt>
                <c:pt idx="116">
                  <c:v>43730</c:v>
                </c:pt>
                <c:pt idx="117">
                  <c:v>43737</c:v>
                </c:pt>
                <c:pt idx="118">
                  <c:v>43744</c:v>
                </c:pt>
                <c:pt idx="119">
                  <c:v>43751</c:v>
                </c:pt>
                <c:pt idx="120">
                  <c:v>43758</c:v>
                </c:pt>
                <c:pt idx="121">
                  <c:v>43765</c:v>
                </c:pt>
                <c:pt idx="122">
                  <c:v>43772</c:v>
                </c:pt>
                <c:pt idx="123">
                  <c:v>43779</c:v>
                </c:pt>
                <c:pt idx="124">
                  <c:v>43786</c:v>
                </c:pt>
                <c:pt idx="125">
                  <c:v>43793</c:v>
                </c:pt>
                <c:pt idx="126">
                  <c:v>43800</c:v>
                </c:pt>
                <c:pt idx="127">
                  <c:v>43807</c:v>
                </c:pt>
                <c:pt idx="128">
                  <c:v>43814</c:v>
                </c:pt>
                <c:pt idx="129">
                  <c:v>43821</c:v>
                </c:pt>
                <c:pt idx="130">
                  <c:v>43828</c:v>
                </c:pt>
                <c:pt idx="131">
                  <c:v>43835</c:v>
                </c:pt>
                <c:pt idx="132">
                  <c:v>43842</c:v>
                </c:pt>
                <c:pt idx="133">
                  <c:v>43849</c:v>
                </c:pt>
                <c:pt idx="134">
                  <c:v>43856</c:v>
                </c:pt>
                <c:pt idx="135">
                  <c:v>43863</c:v>
                </c:pt>
                <c:pt idx="136">
                  <c:v>43870</c:v>
                </c:pt>
                <c:pt idx="137">
                  <c:v>43877</c:v>
                </c:pt>
                <c:pt idx="138">
                  <c:v>43884</c:v>
                </c:pt>
                <c:pt idx="139">
                  <c:v>43891</c:v>
                </c:pt>
                <c:pt idx="140">
                  <c:v>43898</c:v>
                </c:pt>
                <c:pt idx="141">
                  <c:v>43905</c:v>
                </c:pt>
                <c:pt idx="142">
                  <c:v>43912</c:v>
                </c:pt>
                <c:pt idx="143">
                  <c:v>43919</c:v>
                </c:pt>
                <c:pt idx="144">
                  <c:v>43926</c:v>
                </c:pt>
                <c:pt idx="145">
                  <c:v>43933</c:v>
                </c:pt>
                <c:pt idx="146">
                  <c:v>43940</c:v>
                </c:pt>
                <c:pt idx="147">
                  <c:v>43947</c:v>
                </c:pt>
                <c:pt idx="148">
                  <c:v>43954</c:v>
                </c:pt>
                <c:pt idx="149">
                  <c:v>43961</c:v>
                </c:pt>
                <c:pt idx="150">
                  <c:v>43968</c:v>
                </c:pt>
                <c:pt idx="151">
                  <c:v>43975</c:v>
                </c:pt>
                <c:pt idx="152">
                  <c:v>43982</c:v>
                </c:pt>
                <c:pt idx="153">
                  <c:v>43989</c:v>
                </c:pt>
                <c:pt idx="154">
                  <c:v>43996</c:v>
                </c:pt>
                <c:pt idx="155">
                  <c:v>44003</c:v>
                </c:pt>
                <c:pt idx="156">
                  <c:v>44010</c:v>
                </c:pt>
                <c:pt idx="157">
                  <c:v>44017</c:v>
                </c:pt>
                <c:pt idx="158">
                  <c:v>44024</c:v>
                </c:pt>
                <c:pt idx="159">
                  <c:v>44031</c:v>
                </c:pt>
                <c:pt idx="160">
                  <c:v>44038</c:v>
                </c:pt>
                <c:pt idx="161">
                  <c:v>44045</c:v>
                </c:pt>
                <c:pt idx="162">
                  <c:v>44052</c:v>
                </c:pt>
                <c:pt idx="163">
                  <c:v>44059</c:v>
                </c:pt>
                <c:pt idx="164">
                  <c:v>44066</c:v>
                </c:pt>
                <c:pt idx="165">
                  <c:v>44073</c:v>
                </c:pt>
                <c:pt idx="166">
                  <c:v>44080</c:v>
                </c:pt>
                <c:pt idx="167">
                  <c:v>44087</c:v>
                </c:pt>
                <c:pt idx="168">
                  <c:v>44094</c:v>
                </c:pt>
                <c:pt idx="169">
                  <c:v>44101</c:v>
                </c:pt>
                <c:pt idx="170">
                  <c:v>44108</c:v>
                </c:pt>
                <c:pt idx="171">
                  <c:v>44115</c:v>
                </c:pt>
                <c:pt idx="172">
                  <c:v>44122</c:v>
                </c:pt>
                <c:pt idx="173">
                  <c:v>44129</c:v>
                </c:pt>
                <c:pt idx="174">
                  <c:v>44136</c:v>
                </c:pt>
                <c:pt idx="175">
                  <c:v>44143</c:v>
                </c:pt>
                <c:pt idx="176">
                  <c:v>44150</c:v>
                </c:pt>
                <c:pt idx="177">
                  <c:v>44157</c:v>
                </c:pt>
                <c:pt idx="178">
                  <c:v>44164</c:v>
                </c:pt>
                <c:pt idx="179">
                  <c:v>44171</c:v>
                </c:pt>
                <c:pt idx="180">
                  <c:v>44178</c:v>
                </c:pt>
                <c:pt idx="181">
                  <c:v>44185</c:v>
                </c:pt>
                <c:pt idx="182">
                  <c:v>44192</c:v>
                </c:pt>
                <c:pt idx="183">
                  <c:v>44199</c:v>
                </c:pt>
                <c:pt idx="184">
                  <c:v>44206</c:v>
                </c:pt>
                <c:pt idx="185">
                  <c:v>44213</c:v>
                </c:pt>
                <c:pt idx="186">
                  <c:v>44220</c:v>
                </c:pt>
                <c:pt idx="187">
                  <c:v>44227</c:v>
                </c:pt>
                <c:pt idx="188">
                  <c:v>44234</c:v>
                </c:pt>
                <c:pt idx="189">
                  <c:v>44241</c:v>
                </c:pt>
                <c:pt idx="190">
                  <c:v>44248</c:v>
                </c:pt>
                <c:pt idx="191">
                  <c:v>44255</c:v>
                </c:pt>
                <c:pt idx="192">
                  <c:v>44262</c:v>
                </c:pt>
                <c:pt idx="193">
                  <c:v>44269</c:v>
                </c:pt>
                <c:pt idx="194">
                  <c:v>44276</c:v>
                </c:pt>
                <c:pt idx="195">
                  <c:v>44283</c:v>
                </c:pt>
                <c:pt idx="196">
                  <c:v>44290</c:v>
                </c:pt>
                <c:pt idx="197">
                  <c:v>44297</c:v>
                </c:pt>
                <c:pt idx="198">
                  <c:v>44304</c:v>
                </c:pt>
                <c:pt idx="199">
                  <c:v>44311</c:v>
                </c:pt>
                <c:pt idx="200">
                  <c:v>44318</c:v>
                </c:pt>
                <c:pt idx="201">
                  <c:v>44325</c:v>
                </c:pt>
                <c:pt idx="202">
                  <c:v>44332</c:v>
                </c:pt>
                <c:pt idx="203">
                  <c:v>44339</c:v>
                </c:pt>
                <c:pt idx="204">
                  <c:v>44346</c:v>
                </c:pt>
                <c:pt idx="205">
                  <c:v>44353</c:v>
                </c:pt>
                <c:pt idx="206">
                  <c:v>44360</c:v>
                </c:pt>
                <c:pt idx="207">
                  <c:v>44367</c:v>
                </c:pt>
                <c:pt idx="208">
                  <c:v>44374</c:v>
                </c:pt>
                <c:pt idx="209">
                  <c:v>44381</c:v>
                </c:pt>
                <c:pt idx="210">
                  <c:v>44388</c:v>
                </c:pt>
                <c:pt idx="211">
                  <c:v>44395</c:v>
                </c:pt>
                <c:pt idx="212">
                  <c:v>44402</c:v>
                </c:pt>
                <c:pt idx="213">
                  <c:v>44409</c:v>
                </c:pt>
                <c:pt idx="214">
                  <c:v>44416</c:v>
                </c:pt>
                <c:pt idx="215">
                  <c:v>44423</c:v>
                </c:pt>
                <c:pt idx="216">
                  <c:v>44430</c:v>
                </c:pt>
                <c:pt idx="217">
                  <c:v>44437</c:v>
                </c:pt>
                <c:pt idx="218">
                  <c:v>44444</c:v>
                </c:pt>
                <c:pt idx="219">
                  <c:v>44451</c:v>
                </c:pt>
                <c:pt idx="220">
                  <c:v>44458</c:v>
                </c:pt>
                <c:pt idx="221">
                  <c:v>44465</c:v>
                </c:pt>
                <c:pt idx="222">
                  <c:v>44472</c:v>
                </c:pt>
                <c:pt idx="223">
                  <c:v>44479</c:v>
                </c:pt>
                <c:pt idx="224">
                  <c:v>44486</c:v>
                </c:pt>
                <c:pt idx="225">
                  <c:v>44493</c:v>
                </c:pt>
                <c:pt idx="226">
                  <c:v>44500</c:v>
                </c:pt>
                <c:pt idx="227">
                  <c:v>44507</c:v>
                </c:pt>
                <c:pt idx="228">
                  <c:v>44514</c:v>
                </c:pt>
                <c:pt idx="229">
                  <c:v>44521</c:v>
                </c:pt>
                <c:pt idx="230">
                  <c:v>44528</c:v>
                </c:pt>
                <c:pt idx="231">
                  <c:v>44535</c:v>
                </c:pt>
                <c:pt idx="232">
                  <c:v>44542</c:v>
                </c:pt>
                <c:pt idx="233">
                  <c:v>44549</c:v>
                </c:pt>
                <c:pt idx="234">
                  <c:v>44556</c:v>
                </c:pt>
                <c:pt idx="235">
                  <c:v>44563</c:v>
                </c:pt>
                <c:pt idx="236">
                  <c:v>44570</c:v>
                </c:pt>
                <c:pt idx="237">
                  <c:v>44577</c:v>
                </c:pt>
                <c:pt idx="238">
                  <c:v>44584</c:v>
                </c:pt>
                <c:pt idx="239">
                  <c:v>44591</c:v>
                </c:pt>
                <c:pt idx="240">
                  <c:v>44598</c:v>
                </c:pt>
                <c:pt idx="241">
                  <c:v>44605</c:v>
                </c:pt>
                <c:pt idx="242">
                  <c:v>44612</c:v>
                </c:pt>
                <c:pt idx="243">
                  <c:v>44619</c:v>
                </c:pt>
                <c:pt idx="244">
                  <c:v>44626</c:v>
                </c:pt>
                <c:pt idx="245">
                  <c:v>44633</c:v>
                </c:pt>
                <c:pt idx="246">
                  <c:v>44640</c:v>
                </c:pt>
                <c:pt idx="247">
                  <c:v>44647</c:v>
                </c:pt>
                <c:pt idx="248">
                  <c:v>44654</c:v>
                </c:pt>
                <c:pt idx="249">
                  <c:v>44661</c:v>
                </c:pt>
                <c:pt idx="250">
                  <c:v>44668</c:v>
                </c:pt>
                <c:pt idx="251">
                  <c:v>44675</c:v>
                </c:pt>
                <c:pt idx="252">
                  <c:v>44682</c:v>
                </c:pt>
                <c:pt idx="253">
                  <c:v>44689</c:v>
                </c:pt>
                <c:pt idx="254">
                  <c:v>44696</c:v>
                </c:pt>
                <c:pt idx="255">
                  <c:v>44703</c:v>
                </c:pt>
                <c:pt idx="256">
                  <c:v>44710</c:v>
                </c:pt>
                <c:pt idx="257">
                  <c:v>44717</c:v>
                </c:pt>
                <c:pt idx="258">
                  <c:v>44724</c:v>
                </c:pt>
                <c:pt idx="259">
                  <c:v>44731</c:v>
                </c:pt>
                <c:pt idx="260">
                  <c:v>44738</c:v>
                </c:pt>
              </c:numCache>
            </c:numRef>
          </c:cat>
          <c:val>
            <c:numRef>
              <c:f>'04-22'!$H$8:$H$268</c:f>
              <c:numCache>
                <c:formatCode>General</c:formatCode>
                <c:ptCount val="261"/>
                <c:pt idx="0">
                  <c:v>3.8106189887287667</c:v>
                </c:pt>
                <c:pt idx="1">
                  <c:v>3.9596590378956442</c:v>
                </c:pt>
                <c:pt idx="2">
                  <c:v>3.3180285489324106</c:v>
                </c:pt>
                <c:pt idx="3">
                  <c:v>4.3941134300673506</c:v>
                </c:pt>
                <c:pt idx="4">
                  <c:v>3.3180285489324106</c:v>
                </c:pt>
                <c:pt idx="5">
                  <c:v>3.1108524521408842</c:v>
                </c:pt>
                <c:pt idx="6">
                  <c:v>1.3931370820427114</c:v>
                </c:pt>
                <c:pt idx="7">
                  <c:v>0.7515065930794782</c:v>
                </c:pt>
                <c:pt idx="8">
                  <c:v>3.9596590378956442</c:v>
                </c:pt>
                <c:pt idx="9">
                  <c:v>1.3931370820427114</c:v>
                </c:pt>
                <c:pt idx="10">
                  <c:v>0.10987610411624504</c:v>
                </c:pt>
                <c:pt idx="11">
                  <c:v>0.10987610411624504</c:v>
                </c:pt>
                <c:pt idx="12">
                  <c:v>0.10987610411624504</c:v>
                </c:pt>
                <c:pt idx="13">
                  <c:v>0.10987610411624504</c:v>
                </c:pt>
                <c:pt idx="14">
                  <c:v>0.10987610411624504</c:v>
                </c:pt>
                <c:pt idx="15">
                  <c:v>0.10987610411624504</c:v>
                </c:pt>
                <c:pt idx="16">
                  <c:v>0.10987610411624504</c:v>
                </c:pt>
                <c:pt idx="17">
                  <c:v>-9.7299992675281444E-2</c:v>
                </c:pt>
                <c:pt idx="18">
                  <c:v>0.10987610411624504</c:v>
                </c:pt>
                <c:pt idx="19">
                  <c:v>0.10987610411624504</c:v>
                </c:pt>
                <c:pt idx="20">
                  <c:v>0.10987610411624504</c:v>
                </c:pt>
                <c:pt idx="21">
                  <c:v>-0.53175438484698812</c:v>
                </c:pt>
                <c:pt idx="22">
                  <c:v>-0.53175438484698812</c:v>
                </c:pt>
                <c:pt idx="23">
                  <c:v>0.7515065930794782</c:v>
                </c:pt>
                <c:pt idx="24">
                  <c:v>0.7515065930794782</c:v>
                </c:pt>
                <c:pt idx="25">
                  <c:v>2.0347675710059443</c:v>
                </c:pt>
                <c:pt idx="26">
                  <c:v>1.3931370820427114</c:v>
                </c:pt>
                <c:pt idx="27">
                  <c:v>1.3931370820427114</c:v>
                </c:pt>
                <c:pt idx="28">
                  <c:v>0.7515065930794782</c:v>
                </c:pt>
                <c:pt idx="29">
                  <c:v>0.7515065930794782</c:v>
                </c:pt>
                <c:pt idx="30">
                  <c:v>0.7515065930794782</c:v>
                </c:pt>
                <c:pt idx="31">
                  <c:v>1.3931370820427114</c:v>
                </c:pt>
                <c:pt idx="32">
                  <c:v>0.7515065930794782</c:v>
                </c:pt>
                <c:pt idx="33">
                  <c:v>0.7515065930794782</c:v>
                </c:pt>
                <c:pt idx="34">
                  <c:v>0.7515065930794782</c:v>
                </c:pt>
                <c:pt idx="35">
                  <c:v>1.3931370820427114</c:v>
                </c:pt>
                <c:pt idx="36">
                  <c:v>0.7515065930794782</c:v>
                </c:pt>
                <c:pt idx="37">
                  <c:v>0.7515065930794782</c:v>
                </c:pt>
                <c:pt idx="38">
                  <c:v>1.3931370820427114</c:v>
                </c:pt>
                <c:pt idx="39">
                  <c:v>1.8275914742144181</c:v>
                </c:pt>
                <c:pt idx="40">
                  <c:v>1.185960985251185</c:v>
                </c:pt>
                <c:pt idx="41">
                  <c:v>1.3931370820427114</c:v>
                </c:pt>
                <c:pt idx="42">
                  <c:v>0.7515065930794782</c:v>
                </c:pt>
                <c:pt idx="43">
                  <c:v>1.8275914742144181</c:v>
                </c:pt>
                <c:pt idx="44">
                  <c:v>2.0347675710059443</c:v>
                </c:pt>
                <c:pt idx="45">
                  <c:v>0.7515065930794782</c:v>
                </c:pt>
                <c:pt idx="46">
                  <c:v>2.0347675710059443</c:v>
                </c:pt>
                <c:pt idx="47">
                  <c:v>3.3180285489324106</c:v>
                </c:pt>
                <c:pt idx="48">
                  <c:v>2.0347675710059443</c:v>
                </c:pt>
                <c:pt idx="49">
                  <c:v>2.6763980599691775</c:v>
                </c:pt>
                <c:pt idx="50">
                  <c:v>2.0347675710059443</c:v>
                </c:pt>
                <c:pt idx="51">
                  <c:v>2.6763980599691775</c:v>
                </c:pt>
                <c:pt idx="52">
                  <c:v>2.6763980599691775</c:v>
                </c:pt>
                <c:pt idx="53">
                  <c:v>2.6763980599691775</c:v>
                </c:pt>
                <c:pt idx="54">
                  <c:v>3.1108524521408842</c:v>
                </c:pt>
                <c:pt idx="55">
                  <c:v>3.1108524521408842</c:v>
                </c:pt>
                <c:pt idx="56">
                  <c:v>1.8275914742144181</c:v>
                </c:pt>
                <c:pt idx="57">
                  <c:v>2.0347675710059443</c:v>
                </c:pt>
                <c:pt idx="58">
                  <c:v>1.8275914742144181</c:v>
                </c:pt>
                <c:pt idx="59">
                  <c:v>0.7515065930794782</c:v>
                </c:pt>
                <c:pt idx="60">
                  <c:v>0.10987610411624504</c:v>
                </c:pt>
                <c:pt idx="61">
                  <c:v>0.10987610411624504</c:v>
                </c:pt>
                <c:pt idx="62">
                  <c:v>-0.53175438484698812</c:v>
                </c:pt>
                <c:pt idx="63">
                  <c:v>-0.53175438484698812</c:v>
                </c:pt>
                <c:pt idx="64">
                  <c:v>-0.53175438484698812</c:v>
                </c:pt>
                <c:pt idx="65">
                  <c:v>0.10987610411624504</c:v>
                </c:pt>
                <c:pt idx="66">
                  <c:v>0.54433049628795172</c:v>
                </c:pt>
                <c:pt idx="67">
                  <c:v>0.10987610411624504</c:v>
                </c:pt>
                <c:pt idx="68">
                  <c:v>-1.1733848738102213</c:v>
                </c:pt>
                <c:pt idx="69">
                  <c:v>-0.53175438484698812</c:v>
                </c:pt>
                <c:pt idx="70">
                  <c:v>0.10987610411624504</c:v>
                </c:pt>
                <c:pt idx="71">
                  <c:v>0.7515065930794782</c:v>
                </c:pt>
                <c:pt idx="72">
                  <c:v>0.7515065930794782</c:v>
                </c:pt>
                <c:pt idx="73">
                  <c:v>0.10987610411624504</c:v>
                </c:pt>
                <c:pt idx="74">
                  <c:v>0.10987610411624504</c:v>
                </c:pt>
                <c:pt idx="75">
                  <c:v>-0.53175438484698812</c:v>
                </c:pt>
                <c:pt idx="76">
                  <c:v>0.10987610411624504</c:v>
                </c:pt>
                <c:pt idx="77">
                  <c:v>1.3931370820427114</c:v>
                </c:pt>
                <c:pt idx="78">
                  <c:v>2.4692219631776511</c:v>
                </c:pt>
                <c:pt idx="79">
                  <c:v>1.185960985251185</c:v>
                </c:pt>
                <c:pt idx="80">
                  <c:v>0.10987610411624504</c:v>
                </c:pt>
                <c:pt idx="81">
                  <c:v>0.10987610411624504</c:v>
                </c:pt>
                <c:pt idx="82">
                  <c:v>-0.53175438484698812</c:v>
                </c:pt>
                <c:pt idx="83">
                  <c:v>-0.53175438484698812</c:v>
                </c:pt>
                <c:pt idx="84">
                  <c:v>-0.53175438484698812</c:v>
                </c:pt>
                <c:pt idx="85">
                  <c:v>-0.53175438484698812</c:v>
                </c:pt>
                <c:pt idx="86">
                  <c:v>-0.53175438484698812</c:v>
                </c:pt>
                <c:pt idx="87">
                  <c:v>0.10987610411624504</c:v>
                </c:pt>
                <c:pt idx="88">
                  <c:v>0.10987610411624504</c:v>
                </c:pt>
                <c:pt idx="89">
                  <c:v>0.7515065930794782</c:v>
                </c:pt>
                <c:pt idx="90">
                  <c:v>0.7515065930794782</c:v>
                </c:pt>
                <c:pt idx="91">
                  <c:v>0.7515065930794782</c:v>
                </c:pt>
                <c:pt idx="92">
                  <c:v>0.7515065930794782</c:v>
                </c:pt>
                <c:pt idx="93">
                  <c:v>0.7515065930794782</c:v>
                </c:pt>
                <c:pt idx="94">
                  <c:v>0.54433049628795172</c:v>
                </c:pt>
                <c:pt idx="95">
                  <c:v>0.54433049628795172</c:v>
                </c:pt>
                <c:pt idx="96">
                  <c:v>0.54433049628795172</c:v>
                </c:pt>
                <c:pt idx="97">
                  <c:v>0.7515065930794782</c:v>
                </c:pt>
                <c:pt idx="98">
                  <c:v>0.54433049628795172</c:v>
                </c:pt>
                <c:pt idx="99">
                  <c:v>1.8275914742144181</c:v>
                </c:pt>
                <c:pt idx="100">
                  <c:v>1.185960985251185</c:v>
                </c:pt>
                <c:pt idx="101">
                  <c:v>1.8275914742144181</c:v>
                </c:pt>
                <c:pt idx="102">
                  <c:v>2.4692219631776511</c:v>
                </c:pt>
                <c:pt idx="103">
                  <c:v>3.1108524521408842</c:v>
                </c:pt>
                <c:pt idx="104">
                  <c:v>2.4692219631776511</c:v>
                </c:pt>
                <c:pt idx="105">
                  <c:v>1.8275914742144181</c:v>
                </c:pt>
                <c:pt idx="106">
                  <c:v>2.4692219631776511</c:v>
                </c:pt>
                <c:pt idx="107">
                  <c:v>2.4692219631776511</c:v>
                </c:pt>
                <c:pt idx="108">
                  <c:v>1.8275914742144181</c:v>
                </c:pt>
                <c:pt idx="109">
                  <c:v>0.7515065930794782</c:v>
                </c:pt>
                <c:pt idx="110">
                  <c:v>1.3931370820427114</c:v>
                </c:pt>
                <c:pt idx="111">
                  <c:v>0.54433049628795172</c:v>
                </c:pt>
                <c:pt idx="112">
                  <c:v>-0.53175438484698812</c:v>
                </c:pt>
                <c:pt idx="113">
                  <c:v>-0.53175438484698812</c:v>
                </c:pt>
                <c:pt idx="114">
                  <c:v>-1.8150153627734542</c:v>
                </c:pt>
                <c:pt idx="115">
                  <c:v>1.3931370820427114</c:v>
                </c:pt>
                <c:pt idx="116">
                  <c:v>-1.1733848738102213</c:v>
                </c:pt>
                <c:pt idx="117">
                  <c:v>-9.7299992675281444E-2</c:v>
                </c:pt>
                <c:pt idx="118">
                  <c:v>-0.73893048163851449</c:v>
                </c:pt>
                <c:pt idx="119">
                  <c:v>-1.1733848738102213</c:v>
                </c:pt>
                <c:pt idx="120">
                  <c:v>-1.8150153627734542</c:v>
                </c:pt>
                <c:pt idx="121">
                  <c:v>-2.4566458517366874</c:v>
                </c:pt>
                <c:pt idx="122">
                  <c:v>-1.1733848738102213</c:v>
                </c:pt>
                <c:pt idx="123">
                  <c:v>-1.8150153627734542</c:v>
                </c:pt>
                <c:pt idx="124">
                  <c:v>-1.1733848738102213</c:v>
                </c:pt>
                <c:pt idx="125">
                  <c:v>-1.8150153627734542</c:v>
                </c:pt>
                <c:pt idx="126">
                  <c:v>-1.8150153627734542</c:v>
                </c:pt>
                <c:pt idx="127">
                  <c:v>-1.8150153627734542</c:v>
                </c:pt>
                <c:pt idx="128">
                  <c:v>-1.1733848738102213</c:v>
                </c:pt>
                <c:pt idx="129">
                  <c:v>-0.53175438484698812</c:v>
                </c:pt>
                <c:pt idx="130">
                  <c:v>0.7515065930794782</c:v>
                </c:pt>
                <c:pt idx="131">
                  <c:v>-0.53175438484698812</c:v>
                </c:pt>
                <c:pt idx="132">
                  <c:v>-1.1733848738102213</c:v>
                </c:pt>
                <c:pt idx="133">
                  <c:v>-1.1733848738102213</c:v>
                </c:pt>
                <c:pt idx="134">
                  <c:v>-1.8150153627734542</c:v>
                </c:pt>
                <c:pt idx="135">
                  <c:v>-0.53175438484698812</c:v>
                </c:pt>
                <c:pt idx="136">
                  <c:v>-0.53175438484698812</c:v>
                </c:pt>
                <c:pt idx="137">
                  <c:v>0.10987610411624504</c:v>
                </c:pt>
                <c:pt idx="138">
                  <c:v>0.10987610411624504</c:v>
                </c:pt>
                <c:pt idx="139">
                  <c:v>-0.53175438484698812</c:v>
                </c:pt>
                <c:pt idx="140">
                  <c:v>6.5261809937485769</c:v>
                </c:pt>
                <c:pt idx="141">
                  <c:v>2.6763980599691775</c:v>
                </c:pt>
                <c:pt idx="142">
                  <c:v>-0.53175438484698812</c:v>
                </c:pt>
                <c:pt idx="143">
                  <c:v>0.10987610411624504</c:v>
                </c:pt>
                <c:pt idx="144">
                  <c:v>-1.1733848738102213</c:v>
                </c:pt>
                <c:pt idx="145">
                  <c:v>-1.8150153627734542</c:v>
                </c:pt>
                <c:pt idx="146">
                  <c:v>6.5261809937485769</c:v>
                </c:pt>
                <c:pt idx="147">
                  <c:v>-1.1733848738102213</c:v>
                </c:pt>
                <c:pt idx="148">
                  <c:v>-1.3805609706017477</c:v>
                </c:pt>
                <c:pt idx="149">
                  <c:v>-2.6638219485282137</c:v>
                </c:pt>
                <c:pt idx="150">
                  <c:v>-2.229367556356507</c:v>
                </c:pt>
                <c:pt idx="151">
                  <c:v>-2.6638219485282137</c:v>
                </c:pt>
                <c:pt idx="152">
                  <c:v>-3.0982763406999205</c:v>
                </c:pt>
                <c:pt idx="153">
                  <c:v>-0.71882828304986068</c:v>
                </c:pt>
                <c:pt idx="154">
                  <c:v>-2.0221914595649806</c:v>
                </c:pt>
                <c:pt idx="155">
                  <c:v>-2.0221914595649806</c:v>
                </c:pt>
                <c:pt idx="156">
                  <c:v>-2.0221914595649806</c:v>
                </c:pt>
                <c:pt idx="157">
                  <c:v>-3.0982763406999205</c:v>
                </c:pt>
                <c:pt idx="158">
                  <c:v>-2.6638219485282137</c:v>
                </c:pt>
                <c:pt idx="159">
                  <c:v>-2.0221914595649806</c:v>
                </c:pt>
                <c:pt idx="160">
                  <c:v>-1.3805609706017477</c:v>
                </c:pt>
                <c:pt idx="161">
                  <c:v>-2.4566458517366874</c:v>
                </c:pt>
                <c:pt idx="162">
                  <c:v>-2.0221914595649806</c:v>
                </c:pt>
                <c:pt idx="163">
                  <c:v>-1.7949131641848002</c:v>
                </c:pt>
                <c:pt idx="164">
                  <c:v>-3.3054524374914469</c:v>
                </c:pt>
                <c:pt idx="165">
                  <c:v>-3.7399068296631537</c:v>
                </c:pt>
                <c:pt idx="166">
                  <c:v>-2.6638219485282137</c:v>
                </c:pt>
                <c:pt idx="167">
                  <c:v>-3.7399068296631537</c:v>
                </c:pt>
                <c:pt idx="168">
                  <c:v>-3.7399068296631537</c:v>
                </c:pt>
                <c:pt idx="169">
                  <c:v>-3.7399068296631537</c:v>
                </c:pt>
                <c:pt idx="170">
                  <c:v>-3.0982763406999205</c:v>
                </c:pt>
                <c:pt idx="171">
                  <c:v>-3.0982763406999205</c:v>
                </c:pt>
                <c:pt idx="172">
                  <c:v>-3.0982763406999205</c:v>
                </c:pt>
                <c:pt idx="173">
                  <c:v>-3.0982763406999205</c:v>
                </c:pt>
                <c:pt idx="174">
                  <c:v>-4.3815373186263873</c:v>
                </c:pt>
                <c:pt idx="175">
                  <c:v>-1.7949131641848002</c:v>
                </c:pt>
                <c:pt idx="176">
                  <c:v>2.1151763653605591</c:v>
                </c:pt>
                <c:pt idx="177">
                  <c:v>2.1352785639492122</c:v>
                </c:pt>
                <c:pt idx="178">
                  <c:v>-2.002089260976327</c:v>
                </c:pt>
                <c:pt idx="179">
                  <c:v>-2.4365436531480338</c:v>
                </c:pt>
                <c:pt idx="180">
                  <c:v>-2.4365436531480338</c:v>
                </c:pt>
                <c:pt idx="181">
                  <c:v>-3.0781741421112674</c:v>
                </c:pt>
                <c:pt idx="182">
                  <c:v>-2.8709980453197401</c:v>
                </c:pt>
                <c:pt idx="183">
                  <c:v>-2.4365436531480338</c:v>
                </c:pt>
                <c:pt idx="184">
                  <c:v>-1.7949131641848002</c:v>
                </c:pt>
                <c:pt idx="185">
                  <c:v>-1.3805609706017477</c:v>
                </c:pt>
                <c:pt idx="186">
                  <c:v>-1.8150153627734542</c:v>
                </c:pt>
                <c:pt idx="187">
                  <c:v>-0.73893048163851449</c:v>
                </c:pt>
                <c:pt idx="188">
                  <c:v>-1.8150153627734542</c:v>
                </c:pt>
                <c:pt idx="189">
                  <c:v>-1.1733848738102213</c:v>
                </c:pt>
                <c:pt idx="190">
                  <c:v>-9.7299992675281444E-2</c:v>
                </c:pt>
                <c:pt idx="191">
                  <c:v>0.54433049628795172</c:v>
                </c:pt>
                <c:pt idx="192">
                  <c:v>0.10987610411624504</c:v>
                </c:pt>
                <c:pt idx="193">
                  <c:v>-9.7299992675281444E-2</c:v>
                </c:pt>
                <c:pt idx="194">
                  <c:v>-0.51165218625833431</c:v>
                </c:pt>
                <c:pt idx="195">
                  <c:v>-1.3805609706017477</c:v>
                </c:pt>
                <c:pt idx="196">
                  <c:v>-1.8150153627734542</c:v>
                </c:pt>
                <c:pt idx="197">
                  <c:v>-1.3805609706017477</c:v>
                </c:pt>
                <c:pt idx="198">
                  <c:v>-1.8150153627734542</c:v>
                </c:pt>
                <c:pt idx="199">
                  <c:v>-1.3805609706017477</c:v>
                </c:pt>
                <c:pt idx="200">
                  <c:v>-0.73893048163851449</c:v>
                </c:pt>
                <c:pt idx="201">
                  <c:v>5.6773744079938169</c:v>
                </c:pt>
                <c:pt idx="202">
                  <c:v>0.10987610411624504</c:v>
                </c:pt>
                <c:pt idx="203">
                  <c:v>-9.7299992675281444E-2</c:v>
                </c:pt>
                <c:pt idx="204">
                  <c:v>-9.7299992675281444E-2</c:v>
                </c:pt>
                <c:pt idx="205">
                  <c:v>-0.53175438484698812</c:v>
                </c:pt>
                <c:pt idx="206">
                  <c:v>0.54433049628795172</c:v>
                </c:pt>
                <c:pt idx="207">
                  <c:v>0.54433049628795172</c:v>
                </c:pt>
                <c:pt idx="208">
                  <c:v>0.10987610411624504</c:v>
                </c:pt>
                <c:pt idx="209">
                  <c:v>-1.1733848738102213</c:v>
                </c:pt>
                <c:pt idx="210">
                  <c:v>-9.7299992675281444E-2</c:v>
                </c:pt>
                <c:pt idx="211">
                  <c:v>-0.53175438484698812</c:v>
                </c:pt>
                <c:pt idx="212">
                  <c:v>-9.7299992675281444E-2</c:v>
                </c:pt>
                <c:pt idx="213">
                  <c:v>-1.8150153627734542</c:v>
                </c:pt>
                <c:pt idx="214">
                  <c:v>-1.8150153627734542</c:v>
                </c:pt>
                <c:pt idx="215">
                  <c:v>-2.4566458517366874</c:v>
                </c:pt>
                <c:pt idx="216">
                  <c:v>-2.6638219485282137</c:v>
                </c:pt>
                <c:pt idx="217">
                  <c:v>-2.4566458517366874</c:v>
                </c:pt>
                <c:pt idx="218">
                  <c:v>-3.0982763406999205</c:v>
                </c:pt>
                <c:pt idx="219">
                  <c:v>-2.6638219485282137</c:v>
                </c:pt>
                <c:pt idx="220">
                  <c:v>-2.4566458517366874</c:v>
                </c:pt>
                <c:pt idx="221">
                  <c:v>-1.8150153627734542</c:v>
                </c:pt>
                <c:pt idx="222">
                  <c:v>-1.8150153627734542</c:v>
                </c:pt>
                <c:pt idx="223">
                  <c:v>-1.1733848738102213</c:v>
                </c:pt>
                <c:pt idx="224">
                  <c:v>13.143507869267445</c:v>
                </c:pt>
                <c:pt idx="225">
                  <c:v>-9.7299992675281444E-2</c:v>
                </c:pt>
                <c:pt idx="226">
                  <c:v>0.79171099025678582</c:v>
                </c:pt>
                <c:pt idx="227">
                  <c:v>-9.7299992675281444E-2</c:v>
                </c:pt>
                <c:pt idx="228">
                  <c:v>-0.53175438484698812</c:v>
                </c:pt>
                <c:pt idx="229">
                  <c:v>-2.4566458517366874</c:v>
                </c:pt>
                <c:pt idx="230">
                  <c:v>-2.0221914595649806</c:v>
                </c:pt>
                <c:pt idx="231">
                  <c:v>-2.4566458517366874</c:v>
                </c:pt>
                <c:pt idx="232">
                  <c:v>-2.6638219485282137</c:v>
                </c:pt>
                <c:pt idx="233">
                  <c:v>-3.7399068296631537</c:v>
                </c:pt>
                <c:pt idx="234">
                  <c:v>-3.0982763406999205</c:v>
                </c:pt>
                <c:pt idx="235">
                  <c:v>-3.7399068296631537</c:v>
                </c:pt>
                <c:pt idx="236">
                  <c:v>-2.0221914595649806</c:v>
                </c:pt>
                <c:pt idx="237">
                  <c:v>-2.4566458517366874</c:v>
                </c:pt>
                <c:pt idx="238">
                  <c:v>-1.3805609706017477</c:v>
                </c:pt>
                <c:pt idx="239">
                  <c:v>-1.9189617018481839</c:v>
                </c:pt>
                <c:pt idx="240">
                  <c:v>-2.7893036489074636</c:v>
                </c:pt>
                <c:pt idx="241">
                  <c:v>-0.53247096620492096</c:v>
                </c:pt>
                <c:pt idx="242">
                  <c:v>1.8680803817415901</c:v>
                </c:pt>
                <c:pt idx="243">
                  <c:v>2.6946350248338966</c:v>
                </c:pt>
                <c:pt idx="244">
                  <c:v>3.6156728886896019</c:v>
                </c:pt>
                <c:pt idx="245">
                  <c:v>-7.5349788688483939</c:v>
                </c:pt>
                <c:pt idx="246">
                  <c:v>-2.501149737061592</c:v>
                </c:pt>
                <c:pt idx="247">
                  <c:v>-1.3616074243790957</c:v>
                </c:pt>
                <c:pt idx="248">
                  <c:v>-1.2988665741894707</c:v>
                </c:pt>
                <c:pt idx="249">
                  <c:v>-1.7745264552462823</c:v>
                </c:pt>
                <c:pt idx="250">
                  <c:v>-0.63641730527965057</c:v>
                </c:pt>
                <c:pt idx="251">
                  <c:v>-0.80167133182813921</c:v>
                </c:pt>
                <c:pt idx="252">
                  <c:v>0.48158964609832711</c:v>
                </c:pt>
                <c:pt idx="253">
                  <c:v>1.5995965974763047</c:v>
                </c:pt>
                <c:pt idx="254">
                  <c:v>4.8697733111241623</c:v>
                </c:pt>
                <c:pt idx="255">
                  <c:v>2.9448818442344629</c:v>
                </c:pt>
                <c:pt idx="256">
                  <c:v>5.9458581922591023</c:v>
                </c:pt>
                <c:pt idx="257">
                  <c:v>10.002817222830028</c:v>
                </c:pt>
                <c:pt idx="258">
                  <c:v>6.6914350202970647</c:v>
                </c:pt>
                <c:pt idx="259">
                  <c:v>4.1249130644441321</c:v>
                </c:pt>
                <c:pt idx="260">
                  <c:v>4.1249130644441321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4-4FFF-8380-67D64FC5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03536"/>
        <c:axId val="1545796048"/>
      </c:lineChart>
      <c:dateAx>
        <c:axId val="1027165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49696"/>
        <c:crosses val="autoZero"/>
        <c:auto val="1"/>
        <c:lblOffset val="100"/>
        <c:baseTimeUnit val="days"/>
      </c:dateAx>
      <c:valAx>
        <c:axId val="102714969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65088"/>
        <c:crosses val="autoZero"/>
        <c:crossBetween val="between"/>
      </c:valAx>
      <c:valAx>
        <c:axId val="1545796048"/>
        <c:scaling>
          <c:orientation val="minMax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03536"/>
        <c:crosses val="max"/>
        <c:crossBetween val="between"/>
      </c:valAx>
      <c:dateAx>
        <c:axId val="15458035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5457960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268</xdr:row>
      <xdr:rowOff>85725</xdr:rowOff>
    </xdr:from>
    <xdr:to>
      <xdr:col>19</xdr:col>
      <xdr:colOff>314324</xdr:colOff>
      <xdr:row>288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F99F0-1AC6-419A-A31F-D5DAF02B5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7</xdr:row>
      <xdr:rowOff>171449</xdr:rowOff>
    </xdr:from>
    <xdr:to>
      <xdr:col>30</xdr:col>
      <xdr:colOff>438150</xdr:colOff>
      <xdr:row>41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8A1761-0490-4626-A5F7-2DA63FEF6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38099</xdr:colOff>
      <xdr:row>234</xdr:row>
      <xdr:rowOff>114300</xdr:rowOff>
    </xdr:from>
    <xdr:to>
      <xdr:col>27</xdr:col>
      <xdr:colOff>581024</xdr:colOff>
      <xdr:row>264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A19E7-EC2F-4B2E-ADF7-C5A9E0515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41</xdr:row>
      <xdr:rowOff>57150</xdr:rowOff>
    </xdr:from>
    <xdr:to>
      <xdr:col>27</xdr:col>
      <xdr:colOff>28575</xdr:colOff>
      <xdr:row>70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52C80E-700F-4F12-A4A6-314AD33E3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504824</xdr:colOff>
      <xdr:row>5</xdr:row>
      <xdr:rowOff>180974</xdr:rowOff>
    </xdr:from>
    <xdr:to>
      <xdr:col>39</xdr:col>
      <xdr:colOff>133349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7B837-2BC2-4D57-B491-26B9D17B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0EE9-65D6-4722-972B-3F90293E98D4}">
  <dimension ref="A1:N1320"/>
  <sheetViews>
    <sheetView topLeftCell="G18" zoomScale="278" zoomScaleNormal="278" workbookViewId="0">
      <selection activeCell="F1" sqref="F1:F5"/>
    </sheetView>
  </sheetViews>
  <sheetFormatPr baseColWidth="10" defaultColWidth="8.83203125" defaultRowHeight="15" x14ac:dyDescent="0.2"/>
  <cols>
    <col min="2" max="2" width="10.6640625" bestFit="1" customWidth="1"/>
    <col min="4" max="4" width="9.6640625" style="2" bestFit="1" customWidth="1"/>
    <col min="6" max="7" width="17.1640625" customWidth="1"/>
    <col min="9" max="9" width="14.6640625" customWidth="1"/>
    <col min="11" max="11" width="15.33203125" customWidth="1"/>
    <col min="12" max="12" width="9.6640625" bestFit="1" customWidth="1"/>
  </cols>
  <sheetData>
    <row r="1" spans="1:14" x14ac:dyDescent="0.2">
      <c r="A1" t="s">
        <v>0</v>
      </c>
      <c r="B1" t="s">
        <v>1</v>
      </c>
      <c r="D1" s="2" t="s">
        <v>8</v>
      </c>
      <c r="F1" t="s">
        <v>15</v>
      </c>
      <c r="G1" t="s">
        <v>16</v>
      </c>
      <c r="I1" t="s">
        <v>11</v>
      </c>
      <c r="M1">
        <v>1</v>
      </c>
      <c r="N1">
        <v>1</v>
      </c>
    </row>
    <row r="2" spans="1:14" x14ac:dyDescent="0.2">
      <c r="A2" t="s">
        <v>2</v>
      </c>
      <c r="B2" t="s">
        <v>3</v>
      </c>
      <c r="D2" s="2" t="s">
        <v>3</v>
      </c>
      <c r="F2" t="s">
        <v>3</v>
      </c>
      <c r="G2" t="s">
        <v>3</v>
      </c>
      <c r="K2">
        <v>21</v>
      </c>
      <c r="L2">
        <v>11</v>
      </c>
      <c r="M2" s="2">
        <v>0.5</v>
      </c>
      <c r="N2" s="2">
        <v>0.5</v>
      </c>
    </row>
    <row r="3" spans="1:14" ht="57.75" customHeight="1" x14ac:dyDescent="0.2">
      <c r="A3" t="s">
        <v>4</v>
      </c>
      <c r="B3" s="1">
        <v>42908</v>
      </c>
      <c r="D3" s="1">
        <v>42913</v>
      </c>
      <c r="F3" s="1">
        <v>42913</v>
      </c>
      <c r="G3" s="1">
        <v>42913</v>
      </c>
      <c r="H3" s="1"/>
      <c r="I3" s="3" t="s">
        <v>10</v>
      </c>
      <c r="J3" s="3" t="s">
        <v>12</v>
      </c>
      <c r="K3" s="3" t="s">
        <v>14</v>
      </c>
      <c r="L3" s="4" t="s">
        <v>13</v>
      </c>
      <c r="M3" s="3" t="s">
        <v>19</v>
      </c>
      <c r="N3" s="3" t="s">
        <v>20</v>
      </c>
    </row>
    <row r="4" spans="1:14" x14ac:dyDescent="0.2">
      <c r="A4" t="s">
        <v>5</v>
      </c>
      <c r="B4" s="1">
        <v>44747</v>
      </c>
      <c r="D4" s="1">
        <v>44734</v>
      </c>
      <c r="F4" s="1">
        <v>44734</v>
      </c>
      <c r="G4" s="1">
        <v>44734</v>
      </c>
      <c r="H4" s="1"/>
      <c r="I4" s="1">
        <v>42911</v>
      </c>
      <c r="J4">
        <v>14</v>
      </c>
      <c r="K4">
        <f>VLOOKUP(I4+K$2,B7:D1320,2)</f>
        <v>2.5</v>
      </c>
      <c r="L4" s="2">
        <f>VLOOKUP($I4, $B7:D1320, 3)*L$2</f>
        <v>20.9</v>
      </c>
      <c r="M4" s="2">
        <f>VLOOKUP($I4, $B7:G1320, 5)*M$2+M$1</f>
        <v>2.1440000000000001</v>
      </c>
      <c r="N4" s="2">
        <f>VLOOKUP($I4, $B7:H1320, 6)*N$2+N$1</f>
        <v>2.2999999999999998</v>
      </c>
    </row>
    <row r="5" spans="1:14" x14ac:dyDescent="0.2">
      <c r="A5" t="s">
        <v>6</v>
      </c>
      <c r="B5" s="2" t="s">
        <v>7</v>
      </c>
      <c r="D5" s="2" t="s">
        <v>7</v>
      </c>
      <c r="F5" s="2" t="s">
        <v>7</v>
      </c>
      <c r="G5" s="2" t="s">
        <v>7</v>
      </c>
      <c r="H5" s="2"/>
      <c r="I5" s="1">
        <v>42918</v>
      </c>
      <c r="J5">
        <v>14</v>
      </c>
      <c r="K5">
        <f t="shared" ref="K5:K68" si="0">VLOOKUP(I5+K$2,B8:D1321,2)</f>
        <v>2.5</v>
      </c>
      <c r="L5" s="2">
        <f t="shared" ref="L5:L68" si="1">VLOOKUP(I5, B8:D1321, 3)*L$2</f>
        <v>17.600000000000001</v>
      </c>
      <c r="M5" s="2">
        <f>VLOOKUP($I5, $B8:G1321, 5)*M$2+M$1</f>
        <v>2.13</v>
      </c>
      <c r="N5" s="2">
        <f>VLOOKUP($I5, $B8:H1321, 6)*N$2+N$1</f>
        <v>2.2999999999999998</v>
      </c>
    </row>
    <row r="6" spans="1:14" x14ac:dyDescent="0.2">
      <c r="F6" t="s">
        <v>18</v>
      </c>
      <c r="G6" t="s">
        <v>17</v>
      </c>
      <c r="I6" s="1">
        <v>42925</v>
      </c>
      <c r="J6">
        <v>16</v>
      </c>
      <c r="K6">
        <f t="shared" si="0"/>
        <v>2.5</v>
      </c>
      <c r="L6" s="2">
        <f t="shared" si="1"/>
        <v>17.600000000000001</v>
      </c>
      <c r="M6" s="2">
        <f>VLOOKUP($I6, $B9:G1322, 5)*M$2+M$1</f>
        <v>2.1485000000000003</v>
      </c>
      <c r="N6" s="2">
        <f>VLOOKUP($I6, $B9:H1322, 6)*N$2+N$1</f>
        <v>2.2999999999999998</v>
      </c>
    </row>
    <row r="7" spans="1:14" x14ac:dyDescent="0.2">
      <c r="A7" t="s">
        <v>9</v>
      </c>
      <c r="B7" s="1">
        <f>_xll.BDH(B1,B2,B3,B4,B5,"cols=2;rows=1314")</f>
        <v>42908</v>
      </c>
      <c r="C7">
        <v>2.4</v>
      </c>
      <c r="D7" s="2">
        <f>_xll.BDH(D1,D2,D3,D4,D5,"DTS=H","cols=1;rows=1302")</f>
        <v>1.9</v>
      </c>
      <c r="E7">
        <v>1.6</v>
      </c>
      <c r="F7" s="2">
        <f>_xll.BDH(F1,F2,F3,F4,F5,"DTS=H","cols=1;rows=1302")</f>
        <v>2.2879999999999998</v>
      </c>
      <c r="G7" s="2">
        <f>_xll.BDH(G1,G2,G3,G4,G5,"DTS=H","cols=1;rows=1302")</f>
        <v>2.6</v>
      </c>
      <c r="I7" s="1">
        <v>42932</v>
      </c>
      <c r="J7">
        <v>15</v>
      </c>
      <c r="K7">
        <f t="shared" si="0"/>
        <v>2.6</v>
      </c>
      <c r="L7" s="2">
        <f t="shared" si="1"/>
        <v>17.600000000000001</v>
      </c>
      <c r="M7" s="2">
        <f>VLOOKUP($I7, $B10:G1323, 5)*M$2+M$1</f>
        <v>2.1390000000000002</v>
      </c>
      <c r="N7" s="2">
        <f>VLOOKUP($I7, $B10:H1323, 6)*N$2+N$1</f>
        <v>2.2999999999999998</v>
      </c>
    </row>
    <row r="8" spans="1:14" x14ac:dyDescent="0.2">
      <c r="B8" s="1">
        <v>42909</v>
      </c>
      <c r="C8">
        <v>2.4</v>
      </c>
      <c r="D8" s="2">
        <v>1.9</v>
      </c>
      <c r="E8">
        <v>1.7</v>
      </c>
      <c r="F8">
        <v>2.2879999999999998</v>
      </c>
      <c r="G8">
        <v>2.6</v>
      </c>
      <c r="I8" s="1">
        <v>42939</v>
      </c>
      <c r="J8">
        <v>15</v>
      </c>
      <c r="K8">
        <f t="shared" si="0"/>
        <v>2.6</v>
      </c>
      <c r="L8" s="2">
        <f t="shared" si="1"/>
        <v>17.600000000000001</v>
      </c>
      <c r="M8" s="2">
        <f>VLOOKUP($I8, $B11:G1324, 5)*M$2+M$1</f>
        <v>2.1559999999999997</v>
      </c>
      <c r="N8" s="2">
        <f>VLOOKUP($I8, $B11:H1324, 6)*N$2+N$1</f>
        <v>2.2999999999999998</v>
      </c>
    </row>
    <row r="9" spans="1:14" x14ac:dyDescent="0.2">
      <c r="B9" s="1">
        <v>42912</v>
      </c>
      <c r="C9">
        <v>2.4</v>
      </c>
      <c r="D9" s="2">
        <v>1.9</v>
      </c>
      <c r="E9">
        <v>1.9</v>
      </c>
      <c r="F9">
        <v>2.2879999999999998</v>
      </c>
      <c r="G9">
        <v>2.6</v>
      </c>
      <c r="I9" s="1">
        <v>42946</v>
      </c>
      <c r="J9">
        <v>15</v>
      </c>
      <c r="K9">
        <f t="shared" si="0"/>
        <v>2.6</v>
      </c>
      <c r="L9" s="2">
        <f t="shared" si="1"/>
        <v>18.7</v>
      </c>
      <c r="M9" s="2">
        <f>VLOOKUP($I9, $B12:G1325, 5)*M$2+M$1</f>
        <v>2.1760000000000002</v>
      </c>
      <c r="N9" s="2">
        <f>VLOOKUP($I9, $B12:H1325, 6)*N$2+N$1</f>
        <v>2.2999999999999998</v>
      </c>
    </row>
    <row r="10" spans="1:14" x14ac:dyDescent="0.2">
      <c r="B10" s="1">
        <v>42913</v>
      </c>
      <c r="C10">
        <v>2.4</v>
      </c>
      <c r="D10" s="2">
        <v>1.6</v>
      </c>
      <c r="E10">
        <v>2.2000000000000002</v>
      </c>
      <c r="F10">
        <v>2.2879999999999998</v>
      </c>
      <c r="G10">
        <v>2.6</v>
      </c>
      <c r="I10" s="1">
        <v>42953</v>
      </c>
      <c r="J10">
        <v>14</v>
      </c>
      <c r="K10">
        <f t="shared" si="0"/>
        <v>2.6</v>
      </c>
      <c r="L10" s="2">
        <f t="shared" si="1"/>
        <v>18.7</v>
      </c>
      <c r="M10" s="2">
        <f>VLOOKUP($I10, $B13:G1326, 5)*M$2+M$1</f>
        <v>2.1890000000000001</v>
      </c>
      <c r="N10" s="2">
        <f>VLOOKUP($I10, $B13:H1326, 6)*N$2+N$1</f>
        <v>2.2999999999999998</v>
      </c>
    </row>
    <row r="11" spans="1:14" x14ac:dyDescent="0.2">
      <c r="B11" s="1">
        <v>42914</v>
      </c>
      <c r="C11">
        <v>2.4</v>
      </c>
      <c r="D11" s="2">
        <v>1.6</v>
      </c>
      <c r="E11">
        <v>2</v>
      </c>
      <c r="F11">
        <v>2.2599999999999998</v>
      </c>
      <c r="G11">
        <v>2.6</v>
      </c>
      <c r="I11" s="1">
        <v>42960</v>
      </c>
      <c r="J11">
        <v>14</v>
      </c>
      <c r="K11">
        <f t="shared" si="0"/>
        <v>2.5</v>
      </c>
      <c r="L11" s="2">
        <f t="shared" si="1"/>
        <v>18.7</v>
      </c>
      <c r="M11" s="2">
        <f>VLOOKUP($I11, $B14:G1327, 5)*M$2+M$1</f>
        <v>2.1920000000000002</v>
      </c>
      <c r="N11" s="2">
        <f>VLOOKUP($I11, $B14:H1327, 6)*N$2+N$1</f>
        <v>2.2999999999999998</v>
      </c>
    </row>
    <row r="12" spans="1:14" x14ac:dyDescent="0.2">
      <c r="B12" s="1">
        <v>42915</v>
      </c>
      <c r="C12">
        <v>2.4</v>
      </c>
      <c r="D12" s="2">
        <v>1.6</v>
      </c>
      <c r="E12">
        <v>2.2000000000000002</v>
      </c>
      <c r="F12">
        <v>2.2599999999999998</v>
      </c>
      <c r="G12">
        <v>2.6</v>
      </c>
      <c r="I12" s="1">
        <v>42967</v>
      </c>
      <c r="J12">
        <v>13</v>
      </c>
      <c r="K12">
        <f t="shared" si="0"/>
        <v>2.5</v>
      </c>
      <c r="L12" s="2">
        <f t="shared" si="1"/>
        <v>18.7</v>
      </c>
      <c r="M12" s="2">
        <f>VLOOKUP($I12, $B15:G1328, 5)*M$2+M$1</f>
        <v>2.1799999999999997</v>
      </c>
      <c r="N12" s="2">
        <f>VLOOKUP($I12, $B15:H1328, 6)*N$2+N$1</f>
        <v>2.2999999999999998</v>
      </c>
    </row>
    <row r="13" spans="1:14" x14ac:dyDescent="0.2">
      <c r="B13" s="1">
        <v>42916</v>
      </c>
      <c r="C13">
        <v>2.5</v>
      </c>
      <c r="D13" s="2">
        <v>1.6</v>
      </c>
      <c r="E13">
        <v>2.1</v>
      </c>
      <c r="F13">
        <v>2.2599999999999998</v>
      </c>
      <c r="G13">
        <v>2.6</v>
      </c>
      <c r="I13" s="1">
        <v>42974</v>
      </c>
      <c r="J13">
        <v>16</v>
      </c>
      <c r="K13">
        <f t="shared" si="0"/>
        <v>2.5</v>
      </c>
      <c r="L13" s="2">
        <f t="shared" si="1"/>
        <v>18.7</v>
      </c>
      <c r="M13" s="2">
        <f>VLOOKUP($I13, $B16:G1329, 5)*M$2+M$1</f>
        <v>2.1995</v>
      </c>
      <c r="N13" s="2">
        <f>VLOOKUP($I13, $B16:H1329, 6)*N$2+N$1</f>
        <v>2.2999999999999998</v>
      </c>
    </row>
    <row r="14" spans="1:14" x14ac:dyDescent="0.2">
      <c r="B14" s="1">
        <v>42919</v>
      </c>
      <c r="C14">
        <v>2.5</v>
      </c>
      <c r="D14" s="2">
        <v>1.6</v>
      </c>
      <c r="E14">
        <v>2.1</v>
      </c>
      <c r="F14">
        <v>2.2599999999999998</v>
      </c>
      <c r="G14">
        <v>2.6</v>
      </c>
      <c r="I14" s="1">
        <v>42981</v>
      </c>
      <c r="J14">
        <v>16</v>
      </c>
      <c r="K14">
        <f t="shared" si="0"/>
        <v>2.5</v>
      </c>
      <c r="L14" s="2">
        <f t="shared" si="1"/>
        <v>20.9</v>
      </c>
      <c r="M14" s="2">
        <f>VLOOKUP($I14, $B17:G1330, 5)*M$2+M$1</f>
        <v>2.3395000000000001</v>
      </c>
      <c r="N14" s="2">
        <f>VLOOKUP($I14, $B17:H1330, 6)*N$2+N$1</f>
        <v>2.2999999999999998</v>
      </c>
    </row>
    <row r="15" spans="1:14" x14ac:dyDescent="0.2">
      <c r="B15" s="1">
        <v>42920</v>
      </c>
      <c r="C15">
        <v>2.5</v>
      </c>
      <c r="D15" s="2">
        <v>1.6</v>
      </c>
      <c r="E15">
        <v>2.2000000000000002</v>
      </c>
      <c r="F15">
        <v>2.2599999999999998</v>
      </c>
      <c r="G15">
        <v>2.6</v>
      </c>
      <c r="I15" s="1">
        <v>42988</v>
      </c>
      <c r="J15">
        <v>18</v>
      </c>
      <c r="K15">
        <f t="shared" si="0"/>
        <v>2.5</v>
      </c>
      <c r="L15" s="2">
        <f t="shared" si="1"/>
        <v>20.9</v>
      </c>
      <c r="M15" s="2">
        <f>VLOOKUP($I15, $B18:G1331, 5)*M$2+M$1</f>
        <v>2.3425000000000002</v>
      </c>
      <c r="N15" s="2">
        <f>VLOOKUP($I15, $B18:H1331, 6)*N$2+N$1</f>
        <v>2.2999999999999998</v>
      </c>
    </row>
    <row r="16" spans="1:14" x14ac:dyDescent="0.2">
      <c r="B16" s="1">
        <v>42921</v>
      </c>
      <c r="C16">
        <v>2.5</v>
      </c>
      <c r="D16" s="2">
        <v>1.6</v>
      </c>
      <c r="E16">
        <v>2.4</v>
      </c>
      <c r="F16">
        <v>2.2970000000000002</v>
      </c>
      <c r="G16">
        <v>2.6</v>
      </c>
      <c r="I16" s="1">
        <v>42995</v>
      </c>
      <c r="J16">
        <v>19</v>
      </c>
      <c r="K16">
        <f t="shared" si="0"/>
        <v>2.5</v>
      </c>
      <c r="L16" s="2">
        <f t="shared" si="1"/>
        <v>20.9</v>
      </c>
      <c r="M16" s="2">
        <f>VLOOKUP($I16, $B19:G1332, 5)*M$2+M$1</f>
        <v>2.3170000000000002</v>
      </c>
      <c r="N16" s="2">
        <f>VLOOKUP($I16, $B19:H1332, 6)*N$2+N$1</f>
        <v>2.2999999999999998</v>
      </c>
    </row>
    <row r="17" spans="2:14" x14ac:dyDescent="0.2">
      <c r="B17" s="1">
        <v>42922</v>
      </c>
      <c r="C17">
        <v>2.5</v>
      </c>
      <c r="D17" s="2">
        <v>1.6</v>
      </c>
      <c r="E17">
        <v>2.5</v>
      </c>
      <c r="F17">
        <v>2.2970000000000002</v>
      </c>
      <c r="G17">
        <v>2.6</v>
      </c>
      <c r="I17" s="1">
        <v>43002</v>
      </c>
      <c r="J17">
        <v>21</v>
      </c>
      <c r="K17">
        <f t="shared" si="0"/>
        <v>2.5</v>
      </c>
      <c r="L17" s="2">
        <f t="shared" si="1"/>
        <v>20.9</v>
      </c>
      <c r="M17" s="2">
        <f>VLOOKUP($I17, $B20:G1333, 5)*M$2+M$1</f>
        <v>2.2915000000000001</v>
      </c>
      <c r="N17" s="2">
        <f>VLOOKUP($I17, $B20:H1333, 6)*N$2+N$1</f>
        <v>2.2999999999999998</v>
      </c>
    </row>
    <row r="18" spans="2:14" x14ac:dyDescent="0.2">
      <c r="B18" s="1">
        <v>42923</v>
      </c>
      <c r="C18">
        <v>2.5</v>
      </c>
      <c r="D18" s="2">
        <v>1.6</v>
      </c>
      <c r="E18">
        <v>2.8</v>
      </c>
      <c r="F18">
        <v>2.2970000000000002</v>
      </c>
      <c r="G18">
        <v>2.6</v>
      </c>
      <c r="I18" s="1">
        <v>43009</v>
      </c>
      <c r="J18">
        <v>21</v>
      </c>
      <c r="K18">
        <f t="shared" si="0"/>
        <v>2.5</v>
      </c>
      <c r="L18" s="2">
        <f t="shared" si="1"/>
        <v>24.200000000000003</v>
      </c>
      <c r="M18" s="2">
        <f>VLOOKUP($I18, $B21:G1334, 5)*M$2+M$1</f>
        <v>2.2824999999999998</v>
      </c>
      <c r="N18" s="2">
        <f>VLOOKUP($I18, $B21:H1334, 6)*N$2+N$1</f>
        <v>2.35</v>
      </c>
    </row>
    <row r="19" spans="2:14" x14ac:dyDescent="0.2">
      <c r="B19" s="1">
        <v>42926</v>
      </c>
      <c r="C19">
        <v>2.5</v>
      </c>
      <c r="D19" s="2">
        <v>1.6</v>
      </c>
      <c r="E19">
        <v>2.9</v>
      </c>
      <c r="F19">
        <v>2.2970000000000002</v>
      </c>
      <c r="G19">
        <v>2.6</v>
      </c>
      <c r="I19" s="1">
        <v>43016</v>
      </c>
      <c r="J19">
        <v>21</v>
      </c>
      <c r="K19">
        <f t="shared" si="0"/>
        <v>2.5</v>
      </c>
      <c r="L19" s="2">
        <f t="shared" si="1"/>
        <v>24.200000000000003</v>
      </c>
      <c r="M19" s="2">
        <f>VLOOKUP($I19, $B22:G1335, 5)*M$2+M$1</f>
        <v>2.2519999999999998</v>
      </c>
      <c r="N19" s="2">
        <f>VLOOKUP($I19, $B22:H1335, 6)*N$2+N$1</f>
        <v>2.35</v>
      </c>
    </row>
    <row r="20" spans="2:14" x14ac:dyDescent="0.2">
      <c r="B20" s="1">
        <v>42927</v>
      </c>
      <c r="C20">
        <v>2.5</v>
      </c>
      <c r="D20" s="2">
        <v>1.6</v>
      </c>
      <c r="E20">
        <v>2.9</v>
      </c>
      <c r="F20">
        <v>2.2970000000000002</v>
      </c>
      <c r="G20">
        <v>2.6</v>
      </c>
      <c r="I20" s="1">
        <v>43023</v>
      </c>
      <c r="J20">
        <v>22</v>
      </c>
      <c r="K20">
        <f t="shared" si="0"/>
        <v>2.5</v>
      </c>
      <c r="L20" s="2">
        <f t="shared" si="1"/>
        <v>24.200000000000003</v>
      </c>
      <c r="M20" s="2">
        <f>VLOOKUP($I20, $B23:G1336, 5)*M$2+M$1</f>
        <v>2.2444999999999999</v>
      </c>
      <c r="N20" s="2">
        <f>VLOOKUP($I20, $B23:H1336, 6)*N$2+N$1</f>
        <v>2.35</v>
      </c>
    </row>
    <row r="21" spans="2:14" x14ac:dyDescent="0.2">
      <c r="B21" s="1">
        <v>42928</v>
      </c>
      <c r="C21">
        <v>2.5</v>
      </c>
      <c r="D21" s="2">
        <v>1.6</v>
      </c>
      <c r="E21">
        <v>2.7</v>
      </c>
      <c r="F21">
        <v>2.278</v>
      </c>
      <c r="G21">
        <v>2.6</v>
      </c>
      <c r="I21" s="1">
        <v>43030</v>
      </c>
      <c r="J21">
        <v>21</v>
      </c>
      <c r="K21">
        <f t="shared" si="0"/>
        <v>2.5</v>
      </c>
      <c r="L21" s="2">
        <f t="shared" si="1"/>
        <v>24.200000000000003</v>
      </c>
      <c r="M21" s="2">
        <f>VLOOKUP($I21, $B24:G1337, 5)*M$2+M$1</f>
        <v>2.2395</v>
      </c>
      <c r="N21" s="2">
        <f>VLOOKUP($I21, $B24:H1337, 6)*N$2+N$1</f>
        <v>2.35</v>
      </c>
    </row>
    <row r="22" spans="2:14" x14ac:dyDescent="0.2">
      <c r="B22" s="1">
        <v>42929</v>
      </c>
      <c r="C22">
        <v>2.5</v>
      </c>
      <c r="D22" s="2">
        <v>1.6</v>
      </c>
      <c r="E22">
        <v>2.2999999999999998</v>
      </c>
      <c r="F22">
        <v>2.278</v>
      </c>
      <c r="G22">
        <v>2.6</v>
      </c>
      <c r="I22" s="1">
        <v>43037</v>
      </c>
      <c r="J22">
        <v>22</v>
      </c>
      <c r="K22">
        <f t="shared" si="0"/>
        <v>2.5</v>
      </c>
      <c r="L22" s="2">
        <f t="shared" si="1"/>
        <v>22</v>
      </c>
      <c r="M22" s="2">
        <f>VLOOKUP($I22, $B25:G1338, 5)*M$2+M$1</f>
        <v>2.2439999999999998</v>
      </c>
      <c r="N22" s="2">
        <f>VLOOKUP($I22, $B25:H1338, 6)*N$2+N$1</f>
        <v>2.2000000000000002</v>
      </c>
    </row>
    <row r="23" spans="2:14" x14ac:dyDescent="0.2">
      <c r="B23" s="1">
        <v>42930</v>
      </c>
      <c r="C23">
        <v>2.5</v>
      </c>
      <c r="D23" s="2">
        <v>1.6</v>
      </c>
      <c r="E23">
        <v>2.5</v>
      </c>
      <c r="F23">
        <v>2.278</v>
      </c>
      <c r="G23">
        <v>2.6</v>
      </c>
      <c r="I23" s="1">
        <v>43044</v>
      </c>
      <c r="J23">
        <v>21</v>
      </c>
      <c r="K23">
        <f t="shared" si="0"/>
        <v>2.5</v>
      </c>
      <c r="L23" s="2">
        <f t="shared" si="1"/>
        <v>22</v>
      </c>
      <c r="M23" s="2">
        <f>VLOOKUP($I23, $B26:G1339, 5)*M$2+M$1</f>
        <v>2.2805</v>
      </c>
      <c r="N23" s="2">
        <f>VLOOKUP($I23, $B26:H1339, 6)*N$2+N$1</f>
        <v>2.2000000000000002</v>
      </c>
    </row>
    <row r="24" spans="2:14" x14ac:dyDescent="0.2">
      <c r="B24" s="1">
        <v>42933</v>
      </c>
      <c r="C24">
        <v>2.5</v>
      </c>
      <c r="D24" s="2">
        <v>1.6</v>
      </c>
      <c r="E24">
        <v>2.2000000000000002</v>
      </c>
      <c r="F24">
        <v>2.278</v>
      </c>
      <c r="G24">
        <v>2.6</v>
      </c>
      <c r="I24" s="1">
        <v>43051</v>
      </c>
      <c r="J24">
        <v>23</v>
      </c>
      <c r="K24">
        <f t="shared" si="0"/>
        <v>2.4</v>
      </c>
      <c r="L24" s="2">
        <f t="shared" si="1"/>
        <v>22</v>
      </c>
      <c r="M24" s="2">
        <f>VLOOKUP($I24, $B27:G1340, 5)*M$2+M$1</f>
        <v>2.2960000000000003</v>
      </c>
      <c r="N24" s="2">
        <f>VLOOKUP($I24, $B27:H1340, 6)*N$2+N$1</f>
        <v>2.2000000000000002</v>
      </c>
    </row>
    <row r="25" spans="2:14" x14ac:dyDescent="0.2">
      <c r="B25" s="1">
        <v>42934</v>
      </c>
      <c r="C25">
        <v>2.5</v>
      </c>
      <c r="D25" s="2">
        <v>1.6</v>
      </c>
      <c r="E25">
        <v>1.9</v>
      </c>
      <c r="F25">
        <v>2.278</v>
      </c>
      <c r="G25">
        <v>2.6</v>
      </c>
      <c r="I25" s="1">
        <v>43058</v>
      </c>
      <c r="J25">
        <v>19</v>
      </c>
      <c r="K25">
        <f t="shared" si="0"/>
        <v>2.4</v>
      </c>
      <c r="L25" s="2">
        <f t="shared" si="1"/>
        <v>22</v>
      </c>
      <c r="M25" s="2">
        <f>VLOOKUP($I25, $B28:G1341, 5)*M$2+M$1</f>
        <v>2.2839999999999998</v>
      </c>
      <c r="N25" s="2">
        <f>VLOOKUP($I25, $B28:H1341, 6)*N$2+N$1</f>
        <v>2.2000000000000002</v>
      </c>
    </row>
    <row r="26" spans="2:14" x14ac:dyDescent="0.2">
      <c r="B26" s="1">
        <v>42935</v>
      </c>
      <c r="C26">
        <v>2.5</v>
      </c>
      <c r="D26" s="2">
        <v>1.6</v>
      </c>
      <c r="E26">
        <v>1.6</v>
      </c>
      <c r="F26">
        <v>2.3119999999999998</v>
      </c>
      <c r="G26">
        <v>2.6</v>
      </c>
      <c r="I26" s="1">
        <v>43065</v>
      </c>
      <c r="J26">
        <v>24</v>
      </c>
      <c r="K26">
        <f t="shared" si="0"/>
        <v>2.4</v>
      </c>
      <c r="L26" s="2">
        <f t="shared" si="1"/>
        <v>22</v>
      </c>
      <c r="M26" s="2">
        <f>VLOOKUP($I26, $B29:G1342, 5)*M$2+M$1</f>
        <v>2.2664999999999997</v>
      </c>
      <c r="N26" s="2">
        <f>VLOOKUP($I26, $B29:H1342, 6)*N$2+N$1</f>
        <v>2.2000000000000002</v>
      </c>
    </row>
    <row r="27" spans="2:14" x14ac:dyDescent="0.2">
      <c r="B27" s="1">
        <v>42936</v>
      </c>
      <c r="C27">
        <v>2.5</v>
      </c>
      <c r="D27" s="2">
        <v>1.6</v>
      </c>
      <c r="E27">
        <v>1.5</v>
      </c>
      <c r="F27">
        <v>2.3119999999999998</v>
      </c>
      <c r="G27">
        <v>2.6</v>
      </c>
      <c r="I27" s="1">
        <v>43072</v>
      </c>
      <c r="J27">
        <v>25</v>
      </c>
      <c r="K27">
        <f t="shared" si="0"/>
        <v>2.4</v>
      </c>
      <c r="L27" s="2">
        <f t="shared" si="1"/>
        <v>24.200000000000003</v>
      </c>
      <c r="M27" s="2">
        <f>VLOOKUP($I27, $B30:G1343, 5)*M$2+M$1</f>
        <v>2.25</v>
      </c>
      <c r="N27" s="2">
        <f>VLOOKUP($I27, $B30:H1343, 6)*N$2+N$1</f>
        <v>2.25</v>
      </c>
    </row>
    <row r="28" spans="2:14" x14ac:dyDescent="0.2">
      <c r="B28" s="1">
        <v>42937</v>
      </c>
      <c r="C28">
        <v>2.5</v>
      </c>
      <c r="D28" s="2">
        <v>1.6</v>
      </c>
      <c r="E28">
        <v>1.9</v>
      </c>
      <c r="F28">
        <v>2.3119999999999998</v>
      </c>
      <c r="G28">
        <v>2.6</v>
      </c>
      <c r="I28" s="1">
        <v>43079</v>
      </c>
      <c r="J28">
        <v>24</v>
      </c>
      <c r="K28">
        <f t="shared" si="0"/>
        <v>2.4</v>
      </c>
      <c r="L28" s="2">
        <f t="shared" si="1"/>
        <v>24.200000000000003</v>
      </c>
      <c r="M28" s="2">
        <f>VLOOKUP($I28, $B31:G1344, 5)*M$2+M$1</f>
        <v>2.2424999999999997</v>
      </c>
      <c r="N28" s="2">
        <f>VLOOKUP($I28, $B31:H1344, 6)*N$2+N$1</f>
        <v>2.25</v>
      </c>
    </row>
    <row r="29" spans="2:14" x14ac:dyDescent="0.2">
      <c r="B29" s="1">
        <v>42940</v>
      </c>
      <c r="C29">
        <v>2.5</v>
      </c>
      <c r="D29" s="2">
        <v>1.6</v>
      </c>
      <c r="E29">
        <v>2</v>
      </c>
      <c r="F29">
        <v>2.3119999999999998</v>
      </c>
      <c r="G29">
        <v>2.6</v>
      </c>
      <c r="I29" s="1">
        <v>43086</v>
      </c>
      <c r="J29">
        <v>19</v>
      </c>
      <c r="K29">
        <f t="shared" si="0"/>
        <v>2.4</v>
      </c>
      <c r="L29" s="2">
        <f t="shared" si="1"/>
        <v>24.200000000000003</v>
      </c>
      <c r="M29" s="2">
        <f>VLOOKUP($I29, $B32:G1345, 5)*M$2+M$1</f>
        <v>2.2250000000000001</v>
      </c>
      <c r="N29" s="2">
        <f>VLOOKUP($I29, $B32:H1345, 6)*N$2+N$1</f>
        <v>2.25</v>
      </c>
    </row>
    <row r="30" spans="2:14" x14ac:dyDescent="0.2">
      <c r="B30" s="1">
        <v>42941</v>
      </c>
      <c r="C30">
        <v>2.5</v>
      </c>
      <c r="D30" s="2">
        <v>1.6</v>
      </c>
      <c r="E30">
        <v>1.8</v>
      </c>
      <c r="F30">
        <v>2.3119999999999998</v>
      </c>
      <c r="G30">
        <v>2.6</v>
      </c>
      <c r="I30" s="1">
        <v>43093</v>
      </c>
      <c r="J30">
        <v>16</v>
      </c>
      <c r="K30">
        <f t="shared" si="0"/>
        <v>2.4</v>
      </c>
      <c r="L30" s="2">
        <f t="shared" si="1"/>
        <v>24.200000000000003</v>
      </c>
      <c r="M30" s="2">
        <f>VLOOKUP($I30, $B33:G1346, 5)*M$2+M$1</f>
        <v>2.2359999999999998</v>
      </c>
      <c r="N30" s="2">
        <f>VLOOKUP($I30, $B33:H1346, 6)*N$2+N$1</f>
        <v>2.25</v>
      </c>
    </row>
    <row r="31" spans="2:14" x14ac:dyDescent="0.2">
      <c r="B31" s="1">
        <v>42942</v>
      </c>
      <c r="C31">
        <v>2.5</v>
      </c>
      <c r="D31" s="2">
        <v>1.7</v>
      </c>
      <c r="E31">
        <v>1.6</v>
      </c>
      <c r="F31">
        <v>2.3519999999999999</v>
      </c>
      <c r="G31">
        <v>2.6</v>
      </c>
      <c r="I31" s="1">
        <v>43100</v>
      </c>
      <c r="J31">
        <v>16</v>
      </c>
      <c r="K31">
        <f t="shared" si="0"/>
        <v>2.4</v>
      </c>
      <c r="L31" s="2">
        <f t="shared" si="1"/>
        <v>23.1</v>
      </c>
      <c r="M31" s="2">
        <f>VLOOKUP($I31, $B34:G1347, 5)*M$2+M$1</f>
        <v>2.2599999999999998</v>
      </c>
      <c r="N31" s="2">
        <f>VLOOKUP($I31, $B34:H1347, 6)*N$2+N$1</f>
        <v>2.35</v>
      </c>
    </row>
    <row r="32" spans="2:14" x14ac:dyDescent="0.2">
      <c r="B32" s="1">
        <v>42943</v>
      </c>
      <c r="C32">
        <v>2.5</v>
      </c>
      <c r="D32" s="2">
        <v>1.7</v>
      </c>
      <c r="E32">
        <v>1.8</v>
      </c>
      <c r="F32">
        <v>2.3519999999999999</v>
      </c>
      <c r="G32">
        <v>2.6</v>
      </c>
      <c r="I32" s="1">
        <v>43107</v>
      </c>
      <c r="J32">
        <v>20</v>
      </c>
      <c r="K32">
        <f t="shared" si="0"/>
        <v>2.4</v>
      </c>
      <c r="L32" s="2">
        <f t="shared" si="1"/>
        <v>23.1</v>
      </c>
      <c r="M32" s="2">
        <f>VLOOKUP($I32, $B35:G1348, 5)*M$2+M$1</f>
        <v>2.2610000000000001</v>
      </c>
      <c r="N32" s="2">
        <f>VLOOKUP($I32, $B35:H1348, 6)*N$2+N$1</f>
        <v>2.35</v>
      </c>
    </row>
    <row r="33" spans="2:14" x14ac:dyDescent="0.2">
      <c r="B33" s="1">
        <v>42944</v>
      </c>
      <c r="C33">
        <v>2.5</v>
      </c>
      <c r="D33" s="2">
        <v>1.7</v>
      </c>
      <c r="E33">
        <v>1.7</v>
      </c>
      <c r="F33">
        <v>2.3519999999999999</v>
      </c>
      <c r="G33">
        <v>2.6</v>
      </c>
      <c r="I33" s="1">
        <v>43114</v>
      </c>
      <c r="J33">
        <v>19</v>
      </c>
      <c r="K33">
        <f t="shared" si="0"/>
        <v>2.5</v>
      </c>
      <c r="L33" s="2">
        <f t="shared" si="1"/>
        <v>23.1</v>
      </c>
      <c r="M33" s="2">
        <f>VLOOKUP($I33, $B36:G1349, 5)*M$2+M$1</f>
        <v>2.2785000000000002</v>
      </c>
      <c r="N33" s="2">
        <f>VLOOKUP($I33, $B36:H1349, 6)*N$2+N$1</f>
        <v>2.35</v>
      </c>
    </row>
    <row r="34" spans="2:14" x14ac:dyDescent="0.2">
      <c r="B34" s="1">
        <v>42947</v>
      </c>
      <c r="C34">
        <v>2.6</v>
      </c>
      <c r="D34" s="2">
        <v>1.7</v>
      </c>
      <c r="E34">
        <v>1.7</v>
      </c>
      <c r="F34">
        <v>2.3519999999999999</v>
      </c>
      <c r="G34">
        <v>2.6</v>
      </c>
      <c r="I34" s="1">
        <v>43121</v>
      </c>
      <c r="J34">
        <v>22</v>
      </c>
      <c r="K34">
        <f t="shared" si="0"/>
        <v>2.5</v>
      </c>
      <c r="L34" s="2">
        <f t="shared" si="1"/>
        <v>23.1</v>
      </c>
      <c r="M34" s="2">
        <f>VLOOKUP($I34, $B37:G1350, 5)*M$2+M$1</f>
        <v>2.2835000000000001</v>
      </c>
      <c r="N34" s="2">
        <f>VLOOKUP($I34, $B37:H1350, 6)*N$2+N$1</f>
        <v>2.35</v>
      </c>
    </row>
    <row r="35" spans="2:14" x14ac:dyDescent="0.2">
      <c r="B35" s="1">
        <v>42948</v>
      </c>
      <c r="C35">
        <v>2.6</v>
      </c>
      <c r="D35" s="2">
        <v>1.7</v>
      </c>
      <c r="E35">
        <v>1.8</v>
      </c>
      <c r="F35">
        <v>2.3519999999999999</v>
      </c>
      <c r="G35">
        <v>2.6</v>
      </c>
      <c r="I35" s="1">
        <v>43128</v>
      </c>
      <c r="J35">
        <v>24</v>
      </c>
      <c r="K35">
        <f t="shared" si="0"/>
        <v>2.5</v>
      </c>
      <c r="L35" s="2">
        <f t="shared" si="1"/>
        <v>23.1</v>
      </c>
      <c r="M35" s="2">
        <f>VLOOKUP($I35, $B38:G1351, 5)*M$2+M$1</f>
        <v>2.3035000000000001</v>
      </c>
      <c r="N35" s="2">
        <f>VLOOKUP($I35, $B38:H1351, 6)*N$2+N$1</f>
        <v>2.35</v>
      </c>
    </row>
    <row r="36" spans="2:14" x14ac:dyDescent="0.2">
      <c r="B36" s="1">
        <v>42949</v>
      </c>
      <c r="C36">
        <v>2.6</v>
      </c>
      <c r="D36" s="2">
        <v>1.7</v>
      </c>
      <c r="E36">
        <v>2.1</v>
      </c>
      <c r="F36">
        <v>2.3780000000000001</v>
      </c>
      <c r="G36">
        <v>2.6</v>
      </c>
      <c r="I36" s="1">
        <v>43135</v>
      </c>
      <c r="J36">
        <v>27</v>
      </c>
      <c r="K36">
        <f t="shared" si="0"/>
        <v>2.5</v>
      </c>
      <c r="L36" s="2">
        <f t="shared" si="1"/>
        <v>23.1</v>
      </c>
      <c r="M36" s="2">
        <f>VLOOKUP($I36, $B39:G1352, 5)*M$2+M$1</f>
        <v>2.3185000000000002</v>
      </c>
      <c r="N36" s="2">
        <f>VLOOKUP($I36, $B39:H1352, 6)*N$2+N$1</f>
        <v>2.35</v>
      </c>
    </row>
    <row r="37" spans="2:14" x14ac:dyDescent="0.2">
      <c r="B37" s="1">
        <v>42950</v>
      </c>
      <c r="C37">
        <v>2.6</v>
      </c>
      <c r="D37" s="2">
        <v>1.7</v>
      </c>
      <c r="E37">
        <v>2.2999999999999998</v>
      </c>
      <c r="F37">
        <v>2.3780000000000001</v>
      </c>
      <c r="G37">
        <v>2.6</v>
      </c>
      <c r="I37" s="1">
        <v>43142</v>
      </c>
      <c r="J37">
        <v>28</v>
      </c>
      <c r="K37">
        <f t="shared" si="0"/>
        <v>2.5</v>
      </c>
      <c r="L37" s="2">
        <f t="shared" si="1"/>
        <v>23.1</v>
      </c>
      <c r="M37" s="2">
        <f>VLOOKUP($I37, $B40:G1353, 5)*M$2+M$1</f>
        <v>2.3035000000000001</v>
      </c>
      <c r="N37" s="2">
        <f>VLOOKUP($I37, $B40:H1353, 6)*N$2+N$1</f>
        <v>2.35</v>
      </c>
    </row>
    <row r="38" spans="2:14" x14ac:dyDescent="0.2">
      <c r="B38" s="1">
        <v>42951</v>
      </c>
      <c r="C38">
        <v>2.6</v>
      </c>
      <c r="D38" s="2">
        <v>1.7</v>
      </c>
      <c r="E38">
        <v>2.5</v>
      </c>
      <c r="F38">
        <v>2.3780000000000001</v>
      </c>
      <c r="G38">
        <v>2.6</v>
      </c>
      <c r="I38" s="1">
        <v>43149</v>
      </c>
      <c r="J38">
        <v>22</v>
      </c>
      <c r="K38">
        <f t="shared" si="0"/>
        <v>2.5</v>
      </c>
      <c r="L38" s="2">
        <f t="shared" si="1"/>
        <v>23.1</v>
      </c>
      <c r="M38" s="2">
        <f>VLOOKUP($I38, $B41:G1354, 5)*M$2+M$1</f>
        <v>2.2785000000000002</v>
      </c>
      <c r="N38" s="2">
        <f>VLOOKUP($I38, $B41:H1354, 6)*N$2+N$1</f>
        <v>2.35</v>
      </c>
    </row>
    <row r="39" spans="2:14" x14ac:dyDescent="0.2">
      <c r="B39" s="1">
        <v>42954</v>
      </c>
      <c r="C39">
        <v>2.6</v>
      </c>
      <c r="D39" s="2">
        <v>1.7</v>
      </c>
      <c r="E39">
        <v>2.2999999999999998</v>
      </c>
      <c r="F39">
        <v>2.3780000000000001</v>
      </c>
      <c r="G39">
        <v>2.6</v>
      </c>
      <c r="I39" s="1">
        <v>43156</v>
      </c>
      <c r="J39">
        <v>24</v>
      </c>
      <c r="K39">
        <f t="shared" si="0"/>
        <v>2.5</v>
      </c>
      <c r="L39" s="2">
        <f t="shared" si="1"/>
        <v>24.200000000000003</v>
      </c>
      <c r="M39" s="2">
        <f>VLOOKUP($I39, $B42:G1355, 5)*M$2+M$1</f>
        <v>2.274</v>
      </c>
      <c r="N39" s="2">
        <f>VLOOKUP($I39, $B42:H1355, 6)*N$2+N$1</f>
        <v>2.35</v>
      </c>
    </row>
    <row r="40" spans="2:14" x14ac:dyDescent="0.2">
      <c r="B40" s="1">
        <v>42955</v>
      </c>
      <c r="C40">
        <v>2.6</v>
      </c>
      <c r="D40" s="2">
        <v>1.7</v>
      </c>
      <c r="E40">
        <v>1.5</v>
      </c>
      <c r="F40">
        <v>2.3780000000000001</v>
      </c>
      <c r="G40">
        <v>2.6</v>
      </c>
      <c r="I40" s="1">
        <v>43163</v>
      </c>
      <c r="J40">
        <v>22</v>
      </c>
      <c r="K40">
        <f t="shared" si="0"/>
        <v>2.5</v>
      </c>
      <c r="L40" s="2">
        <f t="shared" si="1"/>
        <v>24.200000000000003</v>
      </c>
      <c r="M40" s="2">
        <f>VLOOKUP($I40, $B43:G1356, 5)*M$2+M$1</f>
        <v>2.2800000000000002</v>
      </c>
      <c r="N40" s="2">
        <f>VLOOKUP($I40, $B43:H1356, 6)*N$2+N$1</f>
        <v>2.35</v>
      </c>
    </row>
    <row r="41" spans="2:14" x14ac:dyDescent="0.2">
      <c r="B41" s="1">
        <v>42956</v>
      </c>
      <c r="C41">
        <v>2.6</v>
      </c>
      <c r="D41" s="2">
        <v>1.7</v>
      </c>
      <c r="E41">
        <v>0.3</v>
      </c>
      <c r="F41">
        <v>2.3839999999999999</v>
      </c>
      <c r="G41">
        <v>2.6</v>
      </c>
      <c r="I41" s="1">
        <v>43170</v>
      </c>
      <c r="J41">
        <v>20</v>
      </c>
      <c r="K41">
        <f t="shared" si="0"/>
        <v>2.5</v>
      </c>
      <c r="L41" s="2">
        <f t="shared" si="1"/>
        <v>24.200000000000003</v>
      </c>
      <c r="M41" s="2">
        <f>VLOOKUP($I41, $B44:G1357, 5)*M$2+M$1</f>
        <v>2.2795000000000001</v>
      </c>
      <c r="N41" s="2">
        <f>VLOOKUP($I41, $B44:H1357, 6)*N$2+N$1</f>
        <v>2.35</v>
      </c>
    </row>
    <row r="42" spans="2:14" x14ac:dyDescent="0.2">
      <c r="B42" s="1">
        <v>42957</v>
      </c>
      <c r="C42">
        <v>2.6</v>
      </c>
      <c r="D42" s="2">
        <v>1.7</v>
      </c>
      <c r="E42">
        <v>0.1</v>
      </c>
      <c r="F42">
        <v>2.3839999999999999</v>
      </c>
      <c r="G42">
        <v>2.6</v>
      </c>
      <c r="I42" s="1">
        <v>43177</v>
      </c>
      <c r="J42">
        <v>22</v>
      </c>
      <c r="K42">
        <f t="shared" si="0"/>
        <v>2.5</v>
      </c>
      <c r="L42" s="2">
        <f t="shared" si="1"/>
        <v>24.200000000000003</v>
      </c>
      <c r="M42" s="2">
        <f>VLOOKUP($I42, $B45:G1358, 5)*M$2+M$1</f>
        <v>2.2989999999999999</v>
      </c>
      <c r="N42" s="2">
        <f>VLOOKUP($I42, $B45:H1358, 6)*N$2+N$1</f>
        <v>2.35</v>
      </c>
    </row>
    <row r="43" spans="2:14" x14ac:dyDescent="0.2">
      <c r="B43" s="1">
        <v>42958</v>
      </c>
      <c r="C43">
        <v>2.6</v>
      </c>
      <c r="D43" s="2">
        <v>1.7</v>
      </c>
      <c r="E43">
        <v>0.6</v>
      </c>
      <c r="F43">
        <v>2.3839999999999999</v>
      </c>
      <c r="G43">
        <v>2.6</v>
      </c>
      <c r="I43" s="1">
        <v>43184</v>
      </c>
      <c r="J43">
        <v>24</v>
      </c>
      <c r="K43">
        <f t="shared" si="0"/>
        <v>2.5</v>
      </c>
      <c r="L43" s="2">
        <f t="shared" si="1"/>
        <v>24.200000000000003</v>
      </c>
      <c r="M43" s="2">
        <f>VLOOKUP($I43, $B46:G1359, 5)*M$2+M$1</f>
        <v>2.3239999999999998</v>
      </c>
      <c r="N43" s="2">
        <f>VLOOKUP($I43, $B46:H1359, 6)*N$2+N$1</f>
        <v>2.35</v>
      </c>
    </row>
    <row r="44" spans="2:14" x14ac:dyDescent="0.2">
      <c r="B44" s="1">
        <v>42961</v>
      </c>
      <c r="C44">
        <v>2.6</v>
      </c>
      <c r="D44" s="2">
        <v>1.7</v>
      </c>
      <c r="E44">
        <v>1</v>
      </c>
      <c r="F44">
        <v>2.3839999999999999</v>
      </c>
      <c r="G44">
        <v>2.6</v>
      </c>
      <c r="I44" s="1">
        <v>43191</v>
      </c>
      <c r="J44">
        <v>23</v>
      </c>
      <c r="K44">
        <f t="shared" si="0"/>
        <v>2.5</v>
      </c>
      <c r="L44" s="2">
        <f t="shared" si="1"/>
        <v>26.4</v>
      </c>
      <c r="M44" s="2">
        <f>VLOOKUP($I44, $B47:G1360, 5)*M$2+M$1</f>
        <v>2.35</v>
      </c>
      <c r="N44" s="2">
        <f>VLOOKUP($I44, $B47:H1360, 6)*N$2+N$1</f>
        <v>2.4</v>
      </c>
    </row>
    <row r="45" spans="2:14" x14ac:dyDescent="0.2">
      <c r="B45" s="1">
        <v>42962</v>
      </c>
      <c r="C45">
        <v>2.6</v>
      </c>
      <c r="D45" s="2">
        <v>1.7</v>
      </c>
      <c r="E45">
        <v>1.3</v>
      </c>
      <c r="F45">
        <v>2.3839999999999999</v>
      </c>
      <c r="G45">
        <v>2.6</v>
      </c>
      <c r="I45" s="1">
        <v>43198</v>
      </c>
      <c r="J45">
        <v>24</v>
      </c>
      <c r="K45">
        <f t="shared" si="0"/>
        <v>2.5</v>
      </c>
      <c r="L45" s="2">
        <f t="shared" si="1"/>
        <v>26.4</v>
      </c>
      <c r="M45" s="2">
        <f>VLOOKUP($I45, $B48:G1361, 5)*M$2+M$1</f>
        <v>2.347</v>
      </c>
      <c r="N45" s="2">
        <f>VLOOKUP($I45, $B48:H1361, 6)*N$2+N$1</f>
        <v>2.4</v>
      </c>
    </row>
    <row r="46" spans="2:14" x14ac:dyDescent="0.2">
      <c r="B46" s="1">
        <v>42963</v>
      </c>
      <c r="C46">
        <v>2.6</v>
      </c>
      <c r="D46" s="2">
        <v>1.7</v>
      </c>
      <c r="E46">
        <v>1.4</v>
      </c>
      <c r="F46">
        <v>2.36</v>
      </c>
      <c r="G46">
        <v>2.6</v>
      </c>
      <c r="I46" s="1">
        <v>43205</v>
      </c>
      <c r="J46">
        <v>23</v>
      </c>
      <c r="K46">
        <f t="shared" si="0"/>
        <v>2.5</v>
      </c>
      <c r="L46" s="2">
        <f t="shared" si="1"/>
        <v>26.4</v>
      </c>
      <c r="M46" s="2">
        <f>VLOOKUP($I46, $B49:G1362, 5)*M$2+M$1</f>
        <v>2.3734999999999999</v>
      </c>
      <c r="N46" s="2">
        <f>VLOOKUP($I46, $B49:H1362, 6)*N$2+N$1</f>
        <v>2.4</v>
      </c>
    </row>
    <row r="47" spans="2:14" x14ac:dyDescent="0.2">
      <c r="B47" s="1">
        <v>42964</v>
      </c>
      <c r="C47">
        <v>2.6</v>
      </c>
      <c r="D47" s="2">
        <v>1.7</v>
      </c>
      <c r="E47">
        <v>1.2</v>
      </c>
      <c r="F47">
        <v>2.36</v>
      </c>
      <c r="G47">
        <v>2.6</v>
      </c>
      <c r="I47" s="1">
        <v>43212</v>
      </c>
      <c r="J47">
        <v>24</v>
      </c>
      <c r="K47">
        <f t="shared" si="0"/>
        <v>2.5</v>
      </c>
      <c r="L47" s="2">
        <f t="shared" si="1"/>
        <v>26.4</v>
      </c>
      <c r="M47" s="2">
        <f>VLOOKUP($I47, $B50:G1363, 5)*M$2+M$1</f>
        <v>2.399</v>
      </c>
      <c r="N47" s="2">
        <f>VLOOKUP($I47, $B50:H1363, 6)*N$2+N$1</f>
        <v>2.4</v>
      </c>
    </row>
    <row r="48" spans="2:14" x14ac:dyDescent="0.2">
      <c r="B48" s="1">
        <v>42965</v>
      </c>
      <c r="C48">
        <v>2.6</v>
      </c>
      <c r="D48" s="2">
        <v>1.7</v>
      </c>
      <c r="E48">
        <v>1.2</v>
      </c>
      <c r="F48">
        <v>2.36</v>
      </c>
      <c r="G48">
        <v>2.6</v>
      </c>
      <c r="I48" s="1">
        <v>43219</v>
      </c>
      <c r="J48">
        <v>25</v>
      </c>
      <c r="K48">
        <f t="shared" si="0"/>
        <v>2.5</v>
      </c>
      <c r="L48" s="2">
        <f t="shared" si="1"/>
        <v>27.5</v>
      </c>
      <c r="M48" s="2">
        <f>VLOOKUP($I48, $B51:G1364, 5)*M$2+M$1</f>
        <v>2.423</v>
      </c>
      <c r="N48" s="2">
        <f>VLOOKUP($I48, $B51:H1364, 6)*N$2+N$1</f>
        <v>2.35</v>
      </c>
    </row>
    <row r="49" spans="2:14" x14ac:dyDescent="0.2">
      <c r="B49" s="1">
        <v>42968</v>
      </c>
      <c r="C49">
        <v>2.6</v>
      </c>
      <c r="D49" s="2">
        <v>1.7</v>
      </c>
      <c r="E49">
        <v>1.4</v>
      </c>
      <c r="F49">
        <v>2.36</v>
      </c>
      <c r="G49">
        <v>2.6</v>
      </c>
      <c r="I49" s="1">
        <v>43226</v>
      </c>
      <c r="J49">
        <v>23</v>
      </c>
      <c r="K49">
        <f t="shared" si="0"/>
        <v>2.5</v>
      </c>
      <c r="L49" s="2">
        <f t="shared" si="1"/>
        <v>27.5</v>
      </c>
      <c r="M49" s="2">
        <f>VLOOKUP($I49, $B52:G1365, 5)*M$2+M$1</f>
        <v>2.4225000000000003</v>
      </c>
      <c r="N49" s="2">
        <f>VLOOKUP($I49, $B52:H1365, 6)*N$2+N$1</f>
        <v>2.35</v>
      </c>
    </row>
    <row r="50" spans="2:14" x14ac:dyDescent="0.2">
      <c r="B50" s="1">
        <v>42969</v>
      </c>
      <c r="C50">
        <v>2.6</v>
      </c>
      <c r="D50" s="2">
        <v>1.7</v>
      </c>
      <c r="E50">
        <v>1.4</v>
      </c>
      <c r="F50">
        <v>2.36</v>
      </c>
      <c r="G50">
        <v>2.6</v>
      </c>
      <c r="I50" s="1">
        <v>43233</v>
      </c>
      <c r="J50">
        <v>21</v>
      </c>
      <c r="K50">
        <f t="shared" si="0"/>
        <v>2.5</v>
      </c>
      <c r="L50" s="2">
        <f t="shared" si="1"/>
        <v>27.5</v>
      </c>
      <c r="M50" s="2">
        <f>VLOOKUP($I50, $B53:G1366, 5)*M$2+M$1</f>
        <v>2.4365000000000001</v>
      </c>
      <c r="N50" s="2">
        <f>VLOOKUP($I50, $B53:H1366, 6)*N$2+N$1</f>
        <v>2.35</v>
      </c>
    </row>
    <row r="51" spans="2:14" x14ac:dyDescent="0.2">
      <c r="B51" s="1">
        <v>42970</v>
      </c>
      <c r="C51">
        <v>2.6</v>
      </c>
      <c r="D51" s="2">
        <v>1.7</v>
      </c>
      <c r="E51">
        <v>1.7</v>
      </c>
      <c r="F51">
        <v>2.399</v>
      </c>
      <c r="G51">
        <v>2.6</v>
      </c>
      <c r="I51" s="1">
        <v>43240</v>
      </c>
      <c r="J51">
        <v>20</v>
      </c>
      <c r="K51">
        <f t="shared" si="0"/>
        <v>2.5</v>
      </c>
      <c r="L51" s="2">
        <f t="shared" si="1"/>
        <v>27.5</v>
      </c>
      <c r="M51" s="2">
        <f>VLOOKUP($I51, $B54:G1367, 5)*M$2+M$1</f>
        <v>2.4615</v>
      </c>
      <c r="N51" s="2">
        <f>VLOOKUP($I51, $B54:H1367, 6)*N$2+N$1</f>
        <v>2.35</v>
      </c>
    </row>
    <row r="52" spans="2:14" x14ac:dyDescent="0.2">
      <c r="B52" s="1">
        <v>42971</v>
      </c>
      <c r="C52">
        <v>2.6</v>
      </c>
      <c r="D52" s="2">
        <v>1.7</v>
      </c>
      <c r="E52">
        <v>2.6</v>
      </c>
      <c r="F52">
        <v>2.399</v>
      </c>
      <c r="G52">
        <v>2.6</v>
      </c>
      <c r="I52" s="1">
        <v>43247</v>
      </c>
      <c r="J52">
        <v>19</v>
      </c>
      <c r="K52">
        <f t="shared" si="0"/>
        <v>2.5</v>
      </c>
      <c r="L52" s="2">
        <f t="shared" si="1"/>
        <v>27.5</v>
      </c>
      <c r="M52" s="2">
        <f>VLOOKUP($I52, $B55:G1368, 5)*M$2+M$1</f>
        <v>2.4809999999999999</v>
      </c>
      <c r="N52" s="2">
        <f>VLOOKUP($I52, $B55:H1368, 6)*N$2+N$1</f>
        <v>2.35</v>
      </c>
    </row>
    <row r="53" spans="2:14" x14ac:dyDescent="0.2">
      <c r="B53" s="1">
        <v>42972</v>
      </c>
      <c r="C53">
        <v>2.6</v>
      </c>
      <c r="D53" s="2">
        <v>1.7</v>
      </c>
      <c r="E53">
        <v>4.2</v>
      </c>
      <c r="F53">
        <v>2.399</v>
      </c>
      <c r="G53">
        <v>2.6</v>
      </c>
      <c r="I53" s="1">
        <v>43254</v>
      </c>
      <c r="J53">
        <v>17</v>
      </c>
      <c r="K53">
        <f t="shared" si="0"/>
        <v>2.5</v>
      </c>
      <c r="L53" s="2">
        <f t="shared" si="1"/>
        <v>30.799999999999997</v>
      </c>
      <c r="M53" s="2">
        <f>VLOOKUP($I53, $B56:G1369, 5)*M$2+M$1</f>
        <v>2.4699999999999998</v>
      </c>
      <c r="N53" s="2">
        <f>VLOOKUP($I53, $B56:H1369, 6)*N$2+N$1</f>
        <v>2.4</v>
      </c>
    </row>
    <row r="54" spans="2:14" x14ac:dyDescent="0.2">
      <c r="B54" s="1">
        <v>42975</v>
      </c>
      <c r="C54">
        <v>2.6</v>
      </c>
      <c r="D54" s="2">
        <v>1.9</v>
      </c>
      <c r="E54">
        <v>5</v>
      </c>
      <c r="F54">
        <v>2.399</v>
      </c>
      <c r="G54">
        <v>2.6</v>
      </c>
      <c r="I54" s="1">
        <v>43261</v>
      </c>
      <c r="J54">
        <v>18</v>
      </c>
      <c r="K54">
        <f t="shared" si="0"/>
        <v>2.5</v>
      </c>
      <c r="L54" s="2">
        <f t="shared" si="1"/>
        <v>30.799999999999997</v>
      </c>
      <c r="M54" s="2">
        <f>VLOOKUP($I54, $B57:G1370, 5)*M$2+M$1</f>
        <v>2.4554999999999998</v>
      </c>
      <c r="N54" s="2">
        <f>VLOOKUP($I54, $B57:H1370, 6)*N$2+N$1</f>
        <v>2.4</v>
      </c>
    </row>
    <row r="55" spans="2:14" x14ac:dyDescent="0.2">
      <c r="B55" s="1">
        <v>42976</v>
      </c>
      <c r="C55">
        <v>2.6</v>
      </c>
      <c r="D55" s="2">
        <v>1.9</v>
      </c>
      <c r="E55">
        <v>5.4</v>
      </c>
      <c r="F55">
        <v>2.399</v>
      </c>
      <c r="G55">
        <v>2.6</v>
      </c>
      <c r="I55" s="1">
        <v>43268</v>
      </c>
      <c r="J55">
        <v>15</v>
      </c>
      <c r="K55">
        <f t="shared" si="0"/>
        <v>2.6</v>
      </c>
      <c r="L55" s="2">
        <f t="shared" si="1"/>
        <v>30.799999999999997</v>
      </c>
      <c r="M55" s="2">
        <f>VLOOKUP($I55, $B58:G1371, 5)*M$2+M$1</f>
        <v>2.4394999999999998</v>
      </c>
      <c r="N55" s="2">
        <f>VLOOKUP($I55, $B58:H1371, 6)*N$2+N$1</f>
        <v>2.4</v>
      </c>
    </row>
    <row r="56" spans="2:14" x14ac:dyDescent="0.2">
      <c r="B56" s="1">
        <v>42977</v>
      </c>
      <c r="C56">
        <v>2.6</v>
      </c>
      <c r="D56" s="2">
        <v>1.9</v>
      </c>
      <c r="E56">
        <v>5.4</v>
      </c>
      <c r="F56">
        <v>2.6789999999999998</v>
      </c>
      <c r="G56">
        <v>2.6</v>
      </c>
      <c r="I56" s="1">
        <v>43275</v>
      </c>
      <c r="J56">
        <v>16</v>
      </c>
      <c r="K56">
        <f t="shared" si="0"/>
        <v>2.6</v>
      </c>
      <c r="L56" s="2">
        <f t="shared" si="1"/>
        <v>30.799999999999997</v>
      </c>
      <c r="M56" s="2">
        <f>VLOOKUP($I56, $B59:G1372, 5)*M$2+M$1</f>
        <v>2.4165000000000001</v>
      </c>
      <c r="N56" s="2">
        <f>VLOOKUP($I56, $B59:H1372, 6)*N$2+N$1</f>
        <v>2.4</v>
      </c>
    </row>
    <row r="57" spans="2:14" x14ac:dyDescent="0.2">
      <c r="B57" s="1">
        <v>42978</v>
      </c>
      <c r="C57">
        <v>2.5</v>
      </c>
      <c r="D57" s="2">
        <v>1.9</v>
      </c>
      <c r="E57">
        <v>5.3</v>
      </c>
      <c r="F57">
        <v>2.6789999999999998</v>
      </c>
      <c r="G57">
        <v>2.6</v>
      </c>
      <c r="I57" s="1">
        <v>43282</v>
      </c>
      <c r="J57">
        <v>16</v>
      </c>
      <c r="K57">
        <f t="shared" si="0"/>
        <v>2.6</v>
      </c>
      <c r="L57" s="2">
        <f t="shared" si="1"/>
        <v>31.9</v>
      </c>
      <c r="M57" s="2">
        <f>VLOOKUP($I57, $B60:G1373, 5)*M$2+M$1</f>
        <v>2.4219999999999997</v>
      </c>
      <c r="N57" s="2">
        <f>VLOOKUP($I57, $B60:H1373, 6)*N$2+N$1</f>
        <v>2.5</v>
      </c>
    </row>
    <row r="58" spans="2:14" x14ac:dyDescent="0.2">
      <c r="B58" s="1">
        <v>42979</v>
      </c>
      <c r="C58">
        <v>2.5</v>
      </c>
      <c r="D58" s="2">
        <v>1.9</v>
      </c>
      <c r="E58">
        <v>5.4</v>
      </c>
      <c r="F58">
        <v>2.6789999999999998</v>
      </c>
      <c r="G58">
        <v>2.6</v>
      </c>
      <c r="I58" s="1">
        <v>43289</v>
      </c>
      <c r="J58">
        <v>17</v>
      </c>
      <c r="K58">
        <f t="shared" si="0"/>
        <v>2.6</v>
      </c>
      <c r="L58" s="2">
        <f t="shared" si="1"/>
        <v>31.9</v>
      </c>
      <c r="M58" s="2">
        <f>VLOOKUP($I58, $B61:G1374, 5)*M$2+M$1</f>
        <v>2.4285000000000001</v>
      </c>
      <c r="N58" s="2">
        <f>VLOOKUP($I58, $B61:H1374, 6)*N$2+N$1</f>
        <v>2.5</v>
      </c>
    </row>
    <row r="59" spans="2:14" x14ac:dyDescent="0.2">
      <c r="B59" s="1">
        <v>42982</v>
      </c>
      <c r="C59">
        <v>2.5</v>
      </c>
      <c r="D59" s="2">
        <v>1.9</v>
      </c>
      <c r="E59">
        <v>6.2</v>
      </c>
      <c r="F59">
        <v>2.6789999999999998</v>
      </c>
      <c r="G59">
        <v>2.6</v>
      </c>
      <c r="I59" s="1">
        <v>43296</v>
      </c>
      <c r="J59">
        <v>17</v>
      </c>
      <c r="K59">
        <f t="shared" si="0"/>
        <v>2.4</v>
      </c>
      <c r="L59" s="2">
        <f t="shared" si="1"/>
        <v>31.9</v>
      </c>
      <c r="M59" s="2">
        <f>VLOOKUP($I59, $B62:G1375, 5)*M$2+M$1</f>
        <v>2.4325000000000001</v>
      </c>
      <c r="N59" s="2">
        <f>VLOOKUP($I59, $B62:H1375, 6)*N$2+N$1</f>
        <v>2.5</v>
      </c>
    </row>
    <row r="60" spans="2:14" x14ac:dyDescent="0.2">
      <c r="B60" s="1">
        <v>42983</v>
      </c>
      <c r="C60">
        <v>2.5</v>
      </c>
      <c r="D60" s="2">
        <v>1.9</v>
      </c>
      <c r="E60">
        <v>6.8</v>
      </c>
      <c r="F60">
        <v>2.6789999999999998</v>
      </c>
      <c r="G60">
        <v>2.6</v>
      </c>
      <c r="I60" s="1">
        <v>43303</v>
      </c>
      <c r="J60">
        <v>19</v>
      </c>
      <c r="K60">
        <f t="shared" si="0"/>
        <v>2.4</v>
      </c>
      <c r="L60" s="2">
        <f t="shared" si="1"/>
        <v>31.9</v>
      </c>
      <c r="M60" s="2">
        <f>VLOOKUP($I60, $B63:G1376, 5)*M$2+M$1</f>
        <v>2.4154999999999998</v>
      </c>
      <c r="N60" s="2">
        <f>VLOOKUP($I60, $B63:H1376, 6)*N$2+N$1</f>
        <v>2.5</v>
      </c>
    </row>
    <row r="61" spans="2:14" x14ac:dyDescent="0.2">
      <c r="B61" s="1">
        <v>42984</v>
      </c>
      <c r="C61">
        <v>2.5</v>
      </c>
      <c r="D61" s="2">
        <v>1.9</v>
      </c>
      <c r="E61">
        <v>7</v>
      </c>
      <c r="F61">
        <v>2.6850000000000001</v>
      </c>
      <c r="G61">
        <v>2.6</v>
      </c>
      <c r="I61" s="1">
        <v>43310</v>
      </c>
      <c r="J61">
        <v>18</v>
      </c>
      <c r="K61">
        <f t="shared" si="0"/>
        <v>2.4</v>
      </c>
      <c r="L61" s="2">
        <f t="shared" si="1"/>
        <v>31.9</v>
      </c>
      <c r="M61" s="2">
        <f>VLOOKUP($I61, $B64:G1377, 5)*M$2+M$1</f>
        <v>2.423</v>
      </c>
      <c r="N61" s="2">
        <f>VLOOKUP($I61, $B64:H1377, 6)*N$2+N$1</f>
        <v>2.4500000000000002</v>
      </c>
    </row>
    <row r="62" spans="2:14" x14ac:dyDescent="0.2">
      <c r="B62" s="1">
        <v>42985</v>
      </c>
      <c r="C62">
        <v>2.5</v>
      </c>
      <c r="D62" s="2">
        <v>1.9</v>
      </c>
      <c r="E62">
        <v>7.5</v>
      </c>
      <c r="F62">
        <v>2.6850000000000001</v>
      </c>
      <c r="G62">
        <v>2.6</v>
      </c>
      <c r="I62" s="1">
        <v>43317</v>
      </c>
      <c r="J62">
        <v>18</v>
      </c>
      <c r="K62">
        <f t="shared" si="0"/>
        <v>2.4</v>
      </c>
      <c r="L62" s="2">
        <f t="shared" si="1"/>
        <v>31.9</v>
      </c>
      <c r="M62" s="2">
        <f>VLOOKUP($I62, $B65:G1378, 5)*M$2+M$1</f>
        <v>2.4260000000000002</v>
      </c>
      <c r="N62" s="2">
        <f>VLOOKUP($I62, $B65:H1378, 6)*N$2+N$1</f>
        <v>2.4500000000000002</v>
      </c>
    </row>
    <row r="63" spans="2:14" x14ac:dyDescent="0.2">
      <c r="B63" s="1">
        <v>42986</v>
      </c>
      <c r="C63">
        <v>2.5</v>
      </c>
      <c r="D63" s="2">
        <v>1.9</v>
      </c>
      <c r="E63">
        <v>7.9</v>
      </c>
      <c r="F63">
        <v>2.6850000000000001</v>
      </c>
      <c r="G63">
        <v>2.6</v>
      </c>
      <c r="I63" s="1">
        <v>43324</v>
      </c>
      <c r="J63">
        <v>17</v>
      </c>
      <c r="K63">
        <f t="shared" si="0"/>
        <v>2.6</v>
      </c>
      <c r="L63" s="2">
        <f t="shared" si="1"/>
        <v>31.9</v>
      </c>
      <c r="M63" s="2">
        <f>VLOOKUP($I63, $B66:G1379, 5)*M$2+M$1</f>
        <v>2.4215</v>
      </c>
      <c r="N63" s="2">
        <f>VLOOKUP($I63, $B66:H1379, 6)*N$2+N$1</f>
        <v>2.4500000000000002</v>
      </c>
    </row>
    <row r="64" spans="2:14" x14ac:dyDescent="0.2">
      <c r="B64" s="1">
        <v>42989</v>
      </c>
      <c r="C64">
        <v>2.5</v>
      </c>
      <c r="D64" s="2">
        <v>1.9</v>
      </c>
      <c r="E64">
        <v>8.5</v>
      </c>
      <c r="F64">
        <v>2.6850000000000001</v>
      </c>
      <c r="G64">
        <v>2.6</v>
      </c>
      <c r="I64" s="1">
        <v>43331</v>
      </c>
      <c r="J64">
        <v>17</v>
      </c>
      <c r="K64">
        <f t="shared" si="0"/>
        <v>2.6</v>
      </c>
      <c r="L64" s="2">
        <f t="shared" si="1"/>
        <v>31.9</v>
      </c>
      <c r="M64" s="2">
        <f>VLOOKUP($I64, $B67:G1380, 5)*M$2+M$1</f>
        <v>2.4104999999999999</v>
      </c>
      <c r="N64" s="2">
        <f>VLOOKUP($I64, $B67:H1380, 6)*N$2+N$1</f>
        <v>2.4500000000000002</v>
      </c>
    </row>
    <row r="65" spans="2:14" x14ac:dyDescent="0.2">
      <c r="B65" s="1">
        <v>42990</v>
      </c>
      <c r="C65">
        <v>2.5</v>
      </c>
      <c r="D65" s="2">
        <v>1.9</v>
      </c>
      <c r="E65">
        <v>8.3000000000000007</v>
      </c>
      <c r="F65">
        <v>2.6850000000000001</v>
      </c>
      <c r="G65">
        <v>2.6</v>
      </c>
      <c r="I65" s="1">
        <v>43338</v>
      </c>
      <c r="J65">
        <v>19</v>
      </c>
      <c r="K65">
        <f t="shared" si="0"/>
        <v>2.6</v>
      </c>
      <c r="L65" s="2">
        <f t="shared" si="1"/>
        <v>31.9</v>
      </c>
      <c r="M65" s="2">
        <f>VLOOKUP($I65, $B68:G1381, 5)*M$2+M$1</f>
        <v>2.4135</v>
      </c>
      <c r="N65" s="2">
        <f>VLOOKUP($I65, $B68:H1381, 6)*N$2+N$1</f>
        <v>2.4500000000000002</v>
      </c>
    </row>
    <row r="66" spans="2:14" x14ac:dyDescent="0.2">
      <c r="B66" s="1">
        <v>42991</v>
      </c>
      <c r="C66">
        <v>2.5</v>
      </c>
      <c r="D66" s="2">
        <v>1.9</v>
      </c>
      <c r="E66">
        <v>8.6</v>
      </c>
      <c r="F66">
        <v>2.6339999999999999</v>
      </c>
      <c r="G66">
        <v>2.6</v>
      </c>
      <c r="I66" s="1">
        <v>43345</v>
      </c>
      <c r="J66">
        <v>20</v>
      </c>
      <c r="K66">
        <f t="shared" si="0"/>
        <v>2.6</v>
      </c>
      <c r="L66" s="2">
        <f t="shared" si="1"/>
        <v>29.700000000000003</v>
      </c>
      <c r="M66" s="2">
        <f>VLOOKUP($I66, $B69:G1382, 5)*M$2+M$1</f>
        <v>2.4119999999999999</v>
      </c>
      <c r="N66" s="2">
        <f>VLOOKUP($I66, $B69:H1382, 6)*N$2+N$1</f>
        <v>2.5</v>
      </c>
    </row>
    <row r="67" spans="2:14" x14ac:dyDescent="0.2">
      <c r="B67" s="1">
        <v>42992</v>
      </c>
      <c r="C67">
        <v>2.5</v>
      </c>
      <c r="D67" s="2">
        <v>1.9</v>
      </c>
      <c r="F67">
        <v>2.6339999999999999</v>
      </c>
      <c r="G67">
        <v>2.6</v>
      </c>
      <c r="I67" s="1">
        <v>43352</v>
      </c>
      <c r="J67">
        <v>21</v>
      </c>
      <c r="K67">
        <f t="shared" si="0"/>
        <v>2.6</v>
      </c>
      <c r="L67" s="2">
        <f t="shared" si="1"/>
        <v>29.700000000000003</v>
      </c>
      <c r="M67" s="2">
        <f>VLOOKUP($I67, $B70:G1383, 5)*M$2+M$1</f>
        <v>2.4165000000000001</v>
      </c>
      <c r="N67" s="2">
        <f>VLOOKUP($I67, $B70:H1383, 6)*N$2+N$1</f>
        <v>2.5</v>
      </c>
    </row>
    <row r="68" spans="2:14" x14ac:dyDescent="0.2">
      <c r="B68" s="1">
        <v>42993</v>
      </c>
      <c r="C68">
        <v>2.5</v>
      </c>
      <c r="D68" s="2">
        <v>1.9</v>
      </c>
      <c r="F68">
        <v>2.6339999999999999</v>
      </c>
      <c r="G68">
        <v>2.6</v>
      </c>
      <c r="I68" s="1">
        <v>43359</v>
      </c>
      <c r="J68">
        <v>21</v>
      </c>
      <c r="K68">
        <f t="shared" si="0"/>
        <v>2.5</v>
      </c>
      <c r="L68" s="2">
        <f t="shared" si="1"/>
        <v>29.700000000000003</v>
      </c>
      <c r="M68" s="2">
        <f>VLOOKUP($I68, $B71:G1384, 5)*M$2+M$1</f>
        <v>2.4205000000000001</v>
      </c>
      <c r="N68" s="2">
        <f>VLOOKUP($I68, $B71:H1384, 6)*N$2+N$1</f>
        <v>2.5</v>
      </c>
    </row>
    <row r="69" spans="2:14" x14ac:dyDescent="0.2">
      <c r="B69" s="1">
        <v>42996</v>
      </c>
      <c r="C69">
        <v>2.5</v>
      </c>
      <c r="D69" s="2">
        <v>1.9</v>
      </c>
      <c r="F69">
        <v>2.6339999999999999</v>
      </c>
      <c r="G69">
        <v>2.6</v>
      </c>
      <c r="I69" s="1">
        <v>43366</v>
      </c>
      <c r="J69">
        <v>23</v>
      </c>
      <c r="K69">
        <f t="shared" ref="K69:K132" si="2">VLOOKUP(I69+K$2,B72:D1385,2)</f>
        <v>2.5</v>
      </c>
      <c r="L69" s="2">
        <f t="shared" ref="L69:L132" si="3">VLOOKUP(I69, B72:D1385, 3)*L$2</f>
        <v>29.700000000000003</v>
      </c>
      <c r="M69" s="2">
        <f>VLOOKUP($I69, $B72:G1385, 5)*M$2+M$1</f>
        <v>2.4219999999999997</v>
      </c>
      <c r="N69" s="2">
        <f>VLOOKUP($I69, $B72:H1385, 6)*N$2+N$1</f>
        <v>2.5</v>
      </c>
    </row>
    <row r="70" spans="2:14" x14ac:dyDescent="0.2">
      <c r="B70" s="1">
        <v>42997</v>
      </c>
      <c r="C70">
        <v>2.5</v>
      </c>
      <c r="D70" s="2">
        <v>1.9</v>
      </c>
      <c r="F70">
        <v>2.6339999999999999</v>
      </c>
      <c r="G70">
        <v>2.6</v>
      </c>
      <c r="I70" s="1">
        <v>43373</v>
      </c>
      <c r="J70">
        <v>23</v>
      </c>
      <c r="K70">
        <f t="shared" si="2"/>
        <v>2.5</v>
      </c>
      <c r="L70" s="2">
        <f t="shared" si="3"/>
        <v>25.299999999999997</v>
      </c>
      <c r="M70" s="2">
        <f>VLOOKUP($I70, $B73:G1386, 5)*M$2+M$1</f>
        <v>2.4329999999999998</v>
      </c>
      <c r="N70" s="2">
        <f>VLOOKUP($I70, $B73:H1386, 6)*N$2+N$1</f>
        <v>2.35</v>
      </c>
    </row>
    <row r="71" spans="2:14" x14ac:dyDescent="0.2">
      <c r="B71" s="1">
        <v>42998</v>
      </c>
      <c r="C71">
        <v>2.5</v>
      </c>
      <c r="D71" s="2">
        <v>1.9</v>
      </c>
      <c r="F71">
        <v>2.5830000000000002</v>
      </c>
      <c r="G71">
        <v>2.6</v>
      </c>
      <c r="I71" s="1">
        <v>43380</v>
      </c>
      <c r="J71">
        <v>24</v>
      </c>
      <c r="K71">
        <f t="shared" si="2"/>
        <v>2.5</v>
      </c>
      <c r="L71" s="2">
        <f t="shared" si="3"/>
        <v>25.299999999999997</v>
      </c>
      <c r="M71" s="2">
        <f>VLOOKUP($I71, $B74:G1387, 5)*M$2+M$1</f>
        <v>2.4515000000000002</v>
      </c>
      <c r="N71" s="2">
        <f>VLOOKUP($I71, $B74:H1387, 6)*N$2+N$1</f>
        <v>2.35</v>
      </c>
    </row>
    <row r="72" spans="2:14" x14ac:dyDescent="0.2">
      <c r="B72" s="1">
        <v>42999</v>
      </c>
      <c r="C72">
        <v>2.5</v>
      </c>
      <c r="D72" s="2">
        <v>1.9</v>
      </c>
      <c r="F72">
        <v>2.5830000000000002</v>
      </c>
      <c r="G72">
        <v>2.6</v>
      </c>
      <c r="I72" s="1">
        <v>43387</v>
      </c>
      <c r="J72">
        <v>23</v>
      </c>
      <c r="K72">
        <f t="shared" si="2"/>
        <v>2.4</v>
      </c>
      <c r="L72" s="2">
        <f t="shared" si="3"/>
        <v>25.299999999999997</v>
      </c>
      <c r="M72" s="2">
        <f>VLOOKUP($I72, $B75:G1388, 5)*M$2+M$1</f>
        <v>2.4394999999999998</v>
      </c>
      <c r="N72" s="2">
        <f>VLOOKUP($I72, $B75:H1388, 6)*N$2+N$1</f>
        <v>2.35</v>
      </c>
    </row>
    <row r="73" spans="2:14" x14ac:dyDescent="0.2">
      <c r="B73" s="1">
        <v>43000</v>
      </c>
      <c r="C73">
        <v>2.5</v>
      </c>
      <c r="D73" s="2">
        <v>1.9</v>
      </c>
      <c r="F73">
        <v>2.5830000000000002</v>
      </c>
      <c r="G73">
        <v>2.6</v>
      </c>
      <c r="I73" s="1">
        <v>43394</v>
      </c>
      <c r="J73">
        <v>22</v>
      </c>
      <c r="K73">
        <f t="shared" si="2"/>
        <v>2.4</v>
      </c>
      <c r="L73" s="2">
        <f t="shared" si="3"/>
        <v>25.299999999999997</v>
      </c>
      <c r="M73" s="2">
        <f>VLOOKUP($I73, $B76:G1389, 5)*M$2+M$1</f>
        <v>2.4205000000000001</v>
      </c>
      <c r="N73" s="2">
        <f>VLOOKUP($I73, $B76:H1389, 6)*N$2+N$1</f>
        <v>2.35</v>
      </c>
    </row>
    <row r="74" spans="2:14" x14ac:dyDescent="0.2">
      <c r="B74" s="1">
        <v>43003</v>
      </c>
      <c r="C74">
        <v>2.5</v>
      </c>
      <c r="D74" s="2">
        <v>1.9</v>
      </c>
      <c r="F74">
        <v>2.5830000000000002</v>
      </c>
      <c r="G74">
        <v>2.6</v>
      </c>
      <c r="I74" s="1">
        <v>43401</v>
      </c>
      <c r="J74">
        <v>24</v>
      </c>
      <c r="K74">
        <f t="shared" si="2"/>
        <v>2.4</v>
      </c>
      <c r="L74" s="2">
        <f t="shared" si="3"/>
        <v>27.5</v>
      </c>
      <c r="M74" s="2">
        <f>VLOOKUP($I74, $B77:G1390, 5)*M$2+M$1</f>
        <v>2.4055</v>
      </c>
      <c r="N74" s="2">
        <f>VLOOKUP($I74, $B77:H1390, 6)*N$2+N$1</f>
        <v>2.4500000000000002</v>
      </c>
    </row>
    <row r="75" spans="2:14" x14ac:dyDescent="0.2">
      <c r="B75" s="1">
        <v>43004</v>
      </c>
      <c r="C75">
        <v>2.5</v>
      </c>
      <c r="D75" s="2">
        <v>1.9</v>
      </c>
      <c r="F75">
        <v>2.5830000000000002</v>
      </c>
      <c r="G75">
        <v>2.6</v>
      </c>
      <c r="I75" s="1">
        <v>43408</v>
      </c>
      <c r="J75">
        <v>24</v>
      </c>
      <c r="K75">
        <f t="shared" si="2"/>
        <v>2.4</v>
      </c>
      <c r="L75" s="2">
        <f t="shared" si="3"/>
        <v>27.5</v>
      </c>
      <c r="M75" s="2">
        <f>VLOOKUP($I75, $B78:G1391, 5)*M$2+M$1</f>
        <v>2.3765000000000001</v>
      </c>
      <c r="N75" s="2">
        <f>VLOOKUP($I75, $B78:H1391, 6)*N$2+N$1</f>
        <v>2.4500000000000002</v>
      </c>
    </row>
    <row r="76" spans="2:14" x14ac:dyDescent="0.2">
      <c r="B76" s="1">
        <v>43005</v>
      </c>
      <c r="C76">
        <v>2.5</v>
      </c>
      <c r="D76" s="2">
        <v>2.2000000000000002</v>
      </c>
      <c r="F76">
        <v>2.5649999999999999</v>
      </c>
      <c r="G76">
        <v>2.7</v>
      </c>
      <c r="I76" s="1">
        <v>43415</v>
      </c>
      <c r="J76">
        <v>22</v>
      </c>
      <c r="K76">
        <f t="shared" si="2"/>
        <v>2.6</v>
      </c>
      <c r="L76" s="2">
        <f t="shared" si="3"/>
        <v>27.5</v>
      </c>
      <c r="M76" s="2">
        <f>VLOOKUP($I76, $B79:G1392, 5)*M$2+M$1</f>
        <v>2.343</v>
      </c>
      <c r="N76" s="2">
        <f>VLOOKUP($I76, $B79:H1392, 6)*N$2+N$1</f>
        <v>2.4500000000000002</v>
      </c>
    </row>
    <row r="77" spans="2:14" x14ac:dyDescent="0.2">
      <c r="B77" s="1">
        <v>43006</v>
      </c>
      <c r="C77">
        <v>2.5</v>
      </c>
      <c r="D77" s="2">
        <v>2.2000000000000002</v>
      </c>
      <c r="F77">
        <v>2.5649999999999999</v>
      </c>
      <c r="G77">
        <v>2.7</v>
      </c>
      <c r="I77" s="1">
        <v>43422</v>
      </c>
      <c r="J77">
        <v>20</v>
      </c>
      <c r="K77">
        <f t="shared" si="2"/>
        <v>2.6</v>
      </c>
      <c r="L77" s="2">
        <f t="shared" si="3"/>
        <v>27.5</v>
      </c>
      <c r="M77" s="2">
        <f>VLOOKUP($I77, $B80:G1393, 5)*M$2+M$1</f>
        <v>2.3055000000000003</v>
      </c>
      <c r="N77" s="2">
        <f>VLOOKUP($I77, $B80:H1393, 6)*N$2+N$1</f>
        <v>2.4500000000000002</v>
      </c>
    </row>
    <row r="78" spans="2:14" x14ac:dyDescent="0.2">
      <c r="B78" s="1">
        <v>43007</v>
      </c>
      <c r="C78">
        <v>2.5</v>
      </c>
      <c r="D78" s="2">
        <v>2.2000000000000002</v>
      </c>
      <c r="F78">
        <v>2.5649999999999999</v>
      </c>
      <c r="G78">
        <v>2.7</v>
      </c>
      <c r="I78" s="1">
        <v>43429</v>
      </c>
      <c r="J78">
        <v>24</v>
      </c>
      <c r="K78">
        <f t="shared" si="2"/>
        <v>2.6</v>
      </c>
      <c r="L78" s="2">
        <f t="shared" si="3"/>
        <v>27.5</v>
      </c>
      <c r="M78" s="2">
        <f>VLOOKUP($I78, $B81:G1394, 5)*M$2+M$1</f>
        <v>2.2694999999999999</v>
      </c>
      <c r="N78" s="2">
        <f>VLOOKUP($I78, $B81:H1394, 6)*N$2+N$1</f>
        <v>2.4500000000000002</v>
      </c>
    </row>
    <row r="79" spans="2:14" x14ac:dyDescent="0.2">
      <c r="B79" s="1">
        <v>43010</v>
      </c>
      <c r="C79">
        <v>2.5</v>
      </c>
      <c r="D79" s="2">
        <v>2.2000000000000002</v>
      </c>
      <c r="F79">
        <v>2.5649999999999999</v>
      </c>
      <c r="G79">
        <v>2.7</v>
      </c>
      <c r="I79" s="1">
        <v>43436</v>
      </c>
      <c r="J79">
        <v>26</v>
      </c>
      <c r="K79">
        <f t="shared" si="2"/>
        <v>2.6</v>
      </c>
      <c r="L79" s="2">
        <f t="shared" si="3"/>
        <v>24.200000000000003</v>
      </c>
      <c r="M79" s="2">
        <f>VLOOKUP($I79, $B82:G1395, 5)*M$2+M$1</f>
        <v>2.2255000000000003</v>
      </c>
      <c r="N79" s="2">
        <f>VLOOKUP($I79, $B82:H1395, 6)*N$2+N$1</f>
        <v>2.4</v>
      </c>
    </row>
    <row r="80" spans="2:14" x14ac:dyDescent="0.2">
      <c r="B80" s="1">
        <v>43011</v>
      </c>
      <c r="C80">
        <v>2.5</v>
      </c>
      <c r="D80" s="2">
        <v>2.2000000000000002</v>
      </c>
      <c r="F80">
        <v>2.5649999999999999</v>
      </c>
      <c r="G80">
        <v>2.7</v>
      </c>
      <c r="I80" s="1">
        <v>43443</v>
      </c>
      <c r="J80">
        <v>25</v>
      </c>
      <c r="K80">
        <f t="shared" si="2"/>
        <v>2.6</v>
      </c>
      <c r="L80" s="2">
        <f t="shared" si="3"/>
        <v>24.200000000000003</v>
      </c>
      <c r="M80" s="2">
        <f>VLOOKUP($I80, $B83:G1396, 5)*M$2+M$1</f>
        <v>2.2104999999999997</v>
      </c>
      <c r="N80" s="2">
        <f>VLOOKUP($I80, $B83:H1396, 6)*N$2+N$1</f>
        <v>2.4</v>
      </c>
    </row>
    <row r="81" spans="2:14" x14ac:dyDescent="0.2">
      <c r="B81" s="1">
        <v>43012</v>
      </c>
      <c r="C81">
        <v>2.5</v>
      </c>
      <c r="D81" s="2">
        <v>2.2000000000000002</v>
      </c>
      <c r="F81">
        <v>2.504</v>
      </c>
      <c r="G81">
        <v>2.7</v>
      </c>
      <c r="I81" s="1">
        <v>43450</v>
      </c>
      <c r="J81">
        <v>21</v>
      </c>
      <c r="K81">
        <f t="shared" si="2"/>
        <v>2.5</v>
      </c>
      <c r="L81" s="2">
        <f t="shared" si="3"/>
        <v>24.200000000000003</v>
      </c>
      <c r="M81" s="2">
        <f>VLOOKUP($I81, $B84:G1397, 5)*M$2+M$1</f>
        <v>2.1844999999999999</v>
      </c>
      <c r="N81" s="2">
        <f>VLOOKUP($I81, $B84:H1397, 6)*N$2+N$1</f>
        <v>2.4</v>
      </c>
    </row>
    <row r="82" spans="2:14" x14ac:dyDescent="0.2">
      <c r="B82" s="1">
        <v>43013</v>
      </c>
      <c r="C82">
        <v>2.5</v>
      </c>
      <c r="D82" s="2">
        <v>2.2000000000000002</v>
      </c>
      <c r="F82">
        <v>2.504</v>
      </c>
      <c r="G82">
        <v>2.7</v>
      </c>
      <c r="I82" s="1">
        <v>43457</v>
      </c>
      <c r="J82">
        <v>16</v>
      </c>
      <c r="K82">
        <f t="shared" si="2"/>
        <v>2.5</v>
      </c>
      <c r="L82" s="2">
        <f t="shared" si="3"/>
        <v>24.200000000000003</v>
      </c>
      <c r="M82" s="2">
        <f>VLOOKUP($I82, $B85:G1398, 5)*M$2+M$1</f>
        <v>2.1604999999999999</v>
      </c>
      <c r="N82" s="2">
        <f>VLOOKUP($I82, $B85:H1398, 6)*N$2+N$1</f>
        <v>2.4</v>
      </c>
    </row>
    <row r="83" spans="2:14" x14ac:dyDescent="0.2">
      <c r="B83" s="1">
        <v>43014</v>
      </c>
      <c r="C83">
        <v>2.5</v>
      </c>
      <c r="D83" s="2">
        <v>2.2000000000000002</v>
      </c>
      <c r="F83">
        <v>2.504</v>
      </c>
      <c r="G83">
        <v>2.7</v>
      </c>
      <c r="I83" s="1">
        <v>43464</v>
      </c>
      <c r="J83">
        <v>16</v>
      </c>
      <c r="K83">
        <f t="shared" si="2"/>
        <v>2.5</v>
      </c>
      <c r="L83" s="2">
        <f t="shared" si="3"/>
        <v>20.9</v>
      </c>
      <c r="M83" s="2">
        <f>VLOOKUP($I83, $B86:G1399, 5)*M$2+M$1</f>
        <v>2.133</v>
      </c>
      <c r="N83" s="2">
        <f>VLOOKUP($I83, $B86:H1399, 6)*N$2+N$1</f>
        <v>2.35</v>
      </c>
    </row>
    <row r="84" spans="2:14" x14ac:dyDescent="0.2">
      <c r="B84" s="1">
        <v>43017</v>
      </c>
      <c r="C84">
        <v>2.5</v>
      </c>
      <c r="D84" s="2">
        <v>2.2000000000000002</v>
      </c>
      <c r="F84">
        <v>2.504</v>
      </c>
      <c r="G84">
        <v>2.7</v>
      </c>
      <c r="I84" s="1">
        <v>43471</v>
      </c>
      <c r="J84">
        <v>20</v>
      </c>
      <c r="K84">
        <f t="shared" si="2"/>
        <v>2.5</v>
      </c>
      <c r="L84" s="2">
        <f t="shared" si="3"/>
        <v>20.9</v>
      </c>
      <c r="M84" s="2">
        <f>VLOOKUP($I84, $B87:G1400, 5)*M$2+M$1</f>
        <v>2.1185</v>
      </c>
      <c r="N84" s="2">
        <f>VLOOKUP($I84, $B87:H1400, 6)*N$2+N$1</f>
        <v>2.35</v>
      </c>
    </row>
    <row r="85" spans="2:14" x14ac:dyDescent="0.2">
      <c r="B85" s="1">
        <v>43018</v>
      </c>
      <c r="C85">
        <v>2.5</v>
      </c>
      <c r="D85" s="2">
        <v>2.2000000000000002</v>
      </c>
      <c r="F85">
        <v>2.504</v>
      </c>
      <c r="G85">
        <v>2.7</v>
      </c>
      <c r="I85" s="1">
        <v>43478</v>
      </c>
      <c r="J85">
        <v>21</v>
      </c>
      <c r="K85">
        <f t="shared" si="2"/>
        <v>2.6</v>
      </c>
      <c r="L85" s="2">
        <f t="shared" si="3"/>
        <v>20.9</v>
      </c>
      <c r="M85" s="2">
        <f>VLOOKUP($I85, $B88:G1401, 5)*M$2+M$1</f>
        <v>2.1234999999999999</v>
      </c>
      <c r="N85" s="2">
        <f>VLOOKUP($I85, $B88:H1401, 6)*N$2+N$1</f>
        <v>2.35</v>
      </c>
    </row>
    <row r="86" spans="2:14" x14ac:dyDescent="0.2">
      <c r="B86" s="1">
        <v>43019</v>
      </c>
      <c r="C86">
        <v>2.5</v>
      </c>
      <c r="D86" s="2">
        <v>2.2000000000000002</v>
      </c>
      <c r="F86">
        <v>2.4889999999999999</v>
      </c>
      <c r="G86">
        <v>2.7</v>
      </c>
      <c r="I86" s="1">
        <v>43485</v>
      </c>
      <c r="J86">
        <v>19</v>
      </c>
      <c r="K86">
        <f t="shared" si="2"/>
        <v>2.6</v>
      </c>
      <c r="L86" s="2">
        <f t="shared" si="3"/>
        <v>20.9</v>
      </c>
      <c r="M86" s="2">
        <f>VLOOKUP($I86, $B89:G1402, 5)*M$2+M$1</f>
        <v>2.1254999999999997</v>
      </c>
      <c r="N86" s="2">
        <f>VLOOKUP($I86, $B89:H1402, 6)*N$2+N$1</f>
        <v>2.35</v>
      </c>
    </row>
    <row r="87" spans="2:14" x14ac:dyDescent="0.2">
      <c r="B87" s="1">
        <v>43020</v>
      </c>
      <c r="C87">
        <v>2.5</v>
      </c>
      <c r="D87" s="2">
        <v>2.2000000000000002</v>
      </c>
      <c r="F87">
        <v>2.4889999999999999</v>
      </c>
      <c r="G87">
        <v>2.7</v>
      </c>
      <c r="I87" s="1">
        <v>43492</v>
      </c>
      <c r="J87">
        <v>22</v>
      </c>
      <c r="K87">
        <f t="shared" si="2"/>
        <v>2.6</v>
      </c>
      <c r="L87" s="2">
        <f t="shared" si="3"/>
        <v>20.9</v>
      </c>
      <c r="M87" s="2">
        <f>VLOOKUP($I87, $B90:G1403, 5)*M$2+M$1</f>
        <v>2.1280000000000001</v>
      </c>
      <c r="N87" s="2">
        <f>VLOOKUP($I87, $B90:H1403, 6)*N$2+N$1</f>
        <v>2.35</v>
      </c>
    </row>
    <row r="88" spans="2:14" x14ac:dyDescent="0.2">
      <c r="B88" s="1">
        <v>43021</v>
      </c>
      <c r="C88">
        <v>2.5</v>
      </c>
      <c r="D88" s="2">
        <v>2.2000000000000002</v>
      </c>
      <c r="F88">
        <v>2.4889999999999999</v>
      </c>
      <c r="G88">
        <v>2.7</v>
      </c>
      <c r="I88" s="1">
        <v>43499</v>
      </c>
      <c r="J88">
        <v>22</v>
      </c>
      <c r="K88">
        <f t="shared" si="2"/>
        <v>2.6</v>
      </c>
      <c r="L88" s="2">
        <f t="shared" si="3"/>
        <v>17.600000000000001</v>
      </c>
      <c r="M88" s="2">
        <f>VLOOKUP($I88, $B91:G1404, 5)*M$2+M$1</f>
        <v>2.1269999999999998</v>
      </c>
      <c r="N88" s="2">
        <f>VLOOKUP($I88, $B91:H1404, 6)*N$2+N$1</f>
        <v>2.35</v>
      </c>
    </row>
    <row r="89" spans="2:14" x14ac:dyDescent="0.2">
      <c r="B89" s="1">
        <v>43024</v>
      </c>
      <c r="C89">
        <v>2.5</v>
      </c>
      <c r="D89" s="2">
        <v>2.2000000000000002</v>
      </c>
      <c r="F89">
        <v>2.4889999999999999</v>
      </c>
      <c r="G89">
        <v>2.7</v>
      </c>
      <c r="I89" s="1">
        <v>43506</v>
      </c>
      <c r="J89">
        <v>23</v>
      </c>
      <c r="K89">
        <f t="shared" si="2"/>
        <v>2.2999999999999998</v>
      </c>
      <c r="L89" s="2">
        <f t="shared" si="3"/>
        <v>17.600000000000001</v>
      </c>
      <c r="M89" s="2">
        <f>VLOOKUP($I89, $B92:G1405, 5)*M$2+M$1</f>
        <v>2.1379999999999999</v>
      </c>
      <c r="N89" s="2">
        <f>VLOOKUP($I89, $B92:H1405, 6)*N$2+N$1</f>
        <v>2.35</v>
      </c>
    </row>
    <row r="90" spans="2:14" x14ac:dyDescent="0.2">
      <c r="B90" s="1">
        <v>43025</v>
      </c>
      <c r="C90">
        <v>2.5</v>
      </c>
      <c r="D90" s="2">
        <v>2.2000000000000002</v>
      </c>
      <c r="F90">
        <v>2.4889999999999999</v>
      </c>
      <c r="G90">
        <v>2.7</v>
      </c>
      <c r="I90" s="1">
        <v>43513</v>
      </c>
      <c r="J90">
        <v>23</v>
      </c>
      <c r="K90">
        <f t="shared" si="2"/>
        <v>2.2999999999999998</v>
      </c>
      <c r="L90" s="2">
        <f t="shared" si="3"/>
        <v>17.600000000000001</v>
      </c>
      <c r="M90" s="2">
        <f>VLOOKUP($I90, $B93:G1406, 5)*M$2+M$1</f>
        <v>2.1585000000000001</v>
      </c>
      <c r="N90" s="2">
        <f>VLOOKUP($I90, $B93:H1406, 6)*N$2+N$1</f>
        <v>2.35</v>
      </c>
    </row>
    <row r="91" spans="2:14" x14ac:dyDescent="0.2">
      <c r="B91" s="1">
        <v>43026</v>
      </c>
      <c r="C91">
        <v>2.5</v>
      </c>
      <c r="D91" s="2">
        <v>2.2000000000000002</v>
      </c>
      <c r="F91">
        <v>2.4790000000000001</v>
      </c>
      <c r="G91">
        <v>2.7</v>
      </c>
      <c r="I91" s="1">
        <v>43520</v>
      </c>
      <c r="J91">
        <v>23</v>
      </c>
      <c r="K91">
        <f t="shared" si="2"/>
        <v>2.2999999999999998</v>
      </c>
      <c r="L91" s="2">
        <f t="shared" si="3"/>
        <v>17.600000000000001</v>
      </c>
      <c r="M91" s="2">
        <f>VLOOKUP($I91, $B94:G1407, 5)*M$2+M$1</f>
        <v>2.1950000000000003</v>
      </c>
      <c r="N91" s="2">
        <f>VLOOKUP($I91, $B94:H1407, 6)*N$2+N$1</f>
        <v>2.35</v>
      </c>
    </row>
    <row r="92" spans="2:14" x14ac:dyDescent="0.2">
      <c r="B92" s="1">
        <v>43027</v>
      </c>
      <c r="C92">
        <v>2.5</v>
      </c>
      <c r="D92" s="2">
        <v>2.2000000000000002</v>
      </c>
      <c r="F92">
        <v>2.4790000000000001</v>
      </c>
      <c r="G92">
        <v>2.7</v>
      </c>
      <c r="I92" s="1">
        <v>43527</v>
      </c>
      <c r="J92">
        <v>25</v>
      </c>
      <c r="K92">
        <f t="shared" si="2"/>
        <v>2.2999999999999998</v>
      </c>
      <c r="L92" s="2">
        <f t="shared" si="3"/>
        <v>16.5</v>
      </c>
      <c r="M92" s="2">
        <f>VLOOKUP($I92, $B95:G1408, 5)*M$2+M$1</f>
        <v>2.2110000000000003</v>
      </c>
      <c r="N92" s="2">
        <f>VLOOKUP($I92, $B95:H1408, 6)*N$2+N$1</f>
        <v>2.2999999999999998</v>
      </c>
    </row>
    <row r="93" spans="2:14" x14ac:dyDescent="0.2">
      <c r="B93" s="1">
        <v>43028</v>
      </c>
      <c r="C93">
        <v>2.5</v>
      </c>
      <c r="D93" s="2">
        <v>2.2000000000000002</v>
      </c>
      <c r="F93">
        <v>2.4790000000000001</v>
      </c>
      <c r="G93">
        <v>2.7</v>
      </c>
      <c r="I93" s="1">
        <v>43534</v>
      </c>
      <c r="J93">
        <v>23</v>
      </c>
      <c r="K93">
        <f t="shared" si="2"/>
        <v>2.2999999999999998</v>
      </c>
      <c r="L93" s="2">
        <f t="shared" si="3"/>
        <v>16.5</v>
      </c>
      <c r="M93" s="2">
        <f>VLOOKUP($I93, $B96:G1409, 5)*M$2+M$1</f>
        <v>2.2355</v>
      </c>
      <c r="N93" s="2">
        <f>VLOOKUP($I93, $B96:H1409, 6)*N$2+N$1</f>
        <v>2.2999999999999998</v>
      </c>
    </row>
    <row r="94" spans="2:14" x14ac:dyDescent="0.2">
      <c r="B94" s="1">
        <v>43031</v>
      </c>
      <c r="C94">
        <v>2.5</v>
      </c>
      <c r="D94" s="2">
        <v>2.2000000000000002</v>
      </c>
      <c r="F94">
        <v>2.4790000000000001</v>
      </c>
      <c r="G94">
        <v>2.7</v>
      </c>
      <c r="I94" s="1">
        <v>43541</v>
      </c>
      <c r="J94">
        <v>23</v>
      </c>
      <c r="K94">
        <f t="shared" si="2"/>
        <v>2.5</v>
      </c>
      <c r="L94" s="2">
        <f t="shared" si="3"/>
        <v>16.5</v>
      </c>
      <c r="M94" s="2">
        <f>VLOOKUP($I94, $B97:G1410, 5)*M$2+M$1</f>
        <v>2.274</v>
      </c>
      <c r="N94" s="2">
        <f>VLOOKUP($I94, $B97:H1410, 6)*N$2+N$1</f>
        <v>2.2999999999999998</v>
      </c>
    </row>
    <row r="95" spans="2:14" x14ac:dyDescent="0.2">
      <c r="B95" s="1">
        <v>43032</v>
      </c>
      <c r="C95">
        <v>2.5</v>
      </c>
      <c r="D95" s="2">
        <v>2.2000000000000002</v>
      </c>
      <c r="F95">
        <v>2.4790000000000001</v>
      </c>
      <c r="G95">
        <v>2.7</v>
      </c>
      <c r="I95" s="1">
        <v>43548</v>
      </c>
      <c r="J95">
        <v>25</v>
      </c>
      <c r="K95">
        <f t="shared" si="2"/>
        <v>2.5</v>
      </c>
      <c r="L95" s="2">
        <f t="shared" si="3"/>
        <v>16.5</v>
      </c>
      <c r="M95" s="2">
        <f>VLOOKUP($I95, $B98:G1411, 5)*M$2+M$1</f>
        <v>2.3115000000000001</v>
      </c>
      <c r="N95" s="2">
        <f>VLOOKUP($I95, $B98:H1411, 6)*N$2+N$1</f>
        <v>2.2999999999999998</v>
      </c>
    </row>
    <row r="96" spans="2:14" x14ac:dyDescent="0.2">
      <c r="B96" s="1">
        <v>43033</v>
      </c>
      <c r="C96">
        <v>2.5</v>
      </c>
      <c r="D96" s="2">
        <v>2.2000000000000002</v>
      </c>
      <c r="F96">
        <v>2.488</v>
      </c>
      <c r="G96">
        <v>2.7</v>
      </c>
      <c r="I96" s="1">
        <v>43555</v>
      </c>
      <c r="J96">
        <v>24</v>
      </c>
      <c r="K96">
        <f t="shared" si="2"/>
        <v>2.5</v>
      </c>
      <c r="L96" s="2">
        <f t="shared" si="3"/>
        <v>20.9</v>
      </c>
      <c r="M96" s="2">
        <f>VLOOKUP($I96, $B99:G1412, 5)*M$2+M$1</f>
        <v>2.3454999999999999</v>
      </c>
      <c r="N96" s="2">
        <f>VLOOKUP($I96, $B99:H1412, 6)*N$2+N$1</f>
        <v>2.25</v>
      </c>
    </row>
    <row r="97" spans="2:14" x14ac:dyDescent="0.2">
      <c r="B97" s="1">
        <v>43034</v>
      </c>
      <c r="C97">
        <v>2.5</v>
      </c>
      <c r="D97" s="2">
        <v>2</v>
      </c>
      <c r="F97">
        <v>2.488</v>
      </c>
      <c r="G97">
        <v>2.4</v>
      </c>
      <c r="I97" s="1">
        <v>43562</v>
      </c>
      <c r="J97">
        <v>25</v>
      </c>
      <c r="K97">
        <f t="shared" si="2"/>
        <v>2.5</v>
      </c>
      <c r="L97" s="2">
        <f t="shared" si="3"/>
        <v>20.9</v>
      </c>
      <c r="M97" s="2">
        <f>VLOOKUP($I97, $B100:G1413, 5)*M$2+M$1</f>
        <v>2.3725000000000001</v>
      </c>
      <c r="N97" s="2">
        <f>VLOOKUP($I97, $B100:H1413, 6)*N$2+N$1</f>
        <v>2.25</v>
      </c>
    </row>
    <row r="98" spans="2:14" x14ac:dyDescent="0.2">
      <c r="B98" s="1">
        <v>43035</v>
      </c>
      <c r="C98">
        <v>2.5</v>
      </c>
      <c r="D98" s="2">
        <v>2</v>
      </c>
      <c r="F98">
        <v>2.488</v>
      </c>
      <c r="G98">
        <v>2.4</v>
      </c>
      <c r="I98" s="1">
        <v>43569</v>
      </c>
      <c r="J98">
        <v>24</v>
      </c>
      <c r="K98">
        <f t="shared" si="2"/>
        <v>2.2999999999999998</v>
      </c>
      <c r="L98" s="2">
        <f t="shared" si="3"/>
        <v>20.9</v>
      </c>
      <c r="M98" s="2">
        <f>VLOOKUP($I98, $B101:G1414, 5)*M$2+M$1</f>
        <v>2.4139999999999997</v>
      </c>
      <c r="N98" s="2">
        <f>VLOOKUP($I98, $B101:H1414, 6)*N$2+N$1</f>
        <v>2.25</v>
      </c>
    </row>
    <row r="99" spans="2:14" x14ac:dyDescent="0.2">
      <c r="B99" s="1">
        <v>43038</v>
      </c>
      <c r="C99">
        <v>2.5</v>
      </c>
      <c r="D99" s="2">
        <v>2</v>
      </c>
      <c r="F99">
        <v>2.488</v>
      </c>
      <c r="G99">
        <v>2.4</v>
      </c>
      <c r="I99" s="1">
        <v>43576</v>
      </c>
      <c r="J99">
        <v>25</v>
      </c>
      <c r="K99">
        <f t="shared" si="2"/>
        <v>2.2999999999999998</v>
      </c>
      <c r="L99" s="2">
        <f t="shared" si="3"/>
        <v>20.9</v>
      </c>
      <c r="M99" s="2">
        <f>VLOOKUP($I99, $B102:G1415, 5)*M$2+M$1</f>
        <v>2.4205000000000001</v>
      </c>
      <c r="N99" s="2">
        <f>VLOOKUP($I99, $B102:H1415, 6)*N$2+N$1</f>
        <v>2.25</v>
      </c>
    </row>
    <row r="100" spans="2:14" x14ac:dyDescent="0.2">
      <c r="B100" s="1">
        <v>43039</v>
      </c>
      <c r="C100">
        <v>2.5</v>
      </c>
      <c r="D100" s="2">
        <v>2</v>
      </c>
      <c r="F100">
        <v>2.488</v>
      </c>
      <c r="G100">
        <v>2.4</v>
      </c>
      <c r="I100" s="1">
        <v>43583</v>
      </c>
      <c r="J100">
        <v>27</v>
      </c>
      <c r="K100">
        <f t="shared" si="2"/>
        <v>2.2999999999999998</v>
      </c>
      <c r="L100" s="2">
        <f t="shared" si="3"/>
        <v>22</v>
      </c>
      <c r="M100" s="2">
        <f>VLOOKUP($I100, $B103:G1416, 5)*M$2+M$1</f>
        <v>2.4435000000000002</v>
      </c>
      <c r="N100" s="2">
        <f>VLOOKUP($I100, $B103:H1416, 6)*N$2+N$1</f>
        <v>2.25</v>
      </c>
    </row>
    <row r="101" spans="2:14" x14ac:dyDescent="0.2">
      <c r="B101" s="1">
        <v>43040</v>
      </c>
      <c r="C101">
        <v>2.5</v>
      </c>
      <c r="D101" s="2">
        <v>2</v>
      </c>
      <c r="F101">
        <v>2.5609999999999999</v>
      </c>
      <c r="G101">
        <v>2.4</v>
      </c>
      <c r="I101" s="1">
        <v>43590</v>
      </c>
      <c r="J101">
        <v>26</v>
      </c>
      <c r="K101">
        <f t="shared" si="2"/>
        <v>2.2999999999999998</v>
      </c>
      <c r="L101" s="2">
        <f t="shared" si="3"/>
        <v>22</v>
      </c>
      <c r="M101" s="2">
        <f>VLOOKUP($I101, $B104:G1417, 5)*M$2+M$1</f>
        <v>2.4485000000000001</v>
      </c>
      <c r="N101" s="2">
        <f>VLOOKUP($I101, $B104:H1417, 6)*N$2+N$1</f>
        <v>2.25</v>
      </c>
    </row>
    <row r="102" spans="2:14" x14ac:dyDescent="0.2">
      <c r="B102" s="1">
        <v>43041</v>
      </c>
      <c r="C102">
        <v>2.5</v>
      </c>
      <c r="D102" s="2">
        <v>2</v>
      </c>
      <c r="F102">
        <v>2.5609999999999999</v>
      </c>
      <c r="G102">
        <v>2.4</v>
      </c>
      <c r="I102" s="1">
        <v>43597</v>
      </c>
      <c r="J102">
        <v>23</v>
      </c>
      <c r="K102">
        <f t="shared" si="2"/>
        <v>2.6</v>
      </c>
      <c r="L102" s="2">
        <f t="shared" si="3"/>
        <v>22</v>
      </c>
      <c r="M102" s="2">
        <f>VLOOKUP($I102, $B105:G1418, 5)*M$2+M$1</f>
        <v>2.4329999999999998</v>
      </c>
      <c r="N102" s="2">
        <f>VLOOKUP($I102, $B105:H1418, 6)*N$2+N$1</f>
        <v>2.25</v>
      </c>
    </row>
    <row r="103" spans="2:14" x14ac:dyDescent="0.2">
      <c r="B103" s="1">
        <v>43042</v>
      </c>
      <c r="C103">
        <v>2.5</v>
      </c>
      <c r="D103" s="2">
        <v>2</v>
      </c>
      <c r="F103">
        <v>2.5609999999999999</v>
      </c>
      <c r="G103">
        <v>2.4</v>
      </c>
      <c r="I103" s="1">
        <v>43604</v>
      </c>
      <c r="J103">
        <v>20</v>
      </c>
      <c r="K103">
        <f t="shared" si="2"/>
        <v>2.6</v>
      </c>
      <c r="L103" s="2">
        <f t="shared" si="3"/>
        <v>22</v>
      </c>
      <c r="M103" s="2">
        <f>VLOOKUP($I103, $B106:G1419, 5)*M$2+M$1</f>
        <v>2.4260000000000002</v>
      </c>
      <c r="N103" s="2">
        <f>VLOOKUP($I103, $B106:H1419, 6)*N$2+N$1</f>
        <v>2.25</v>
      </c>
    </row>
    <row r="104" spans="2:14" x14ac:dyDescent="0.2">
      <c r="B104" s="1">
        <v>43045</v>
      </c>
      <c r="C104">
        <v>2.5</v>
      </c>
      <c r="D104" s="2">
        <v>2</v>
      </c>
      <c r="F104">
        <v>2.5609999999999999</v>
      </c>
      <c r="G104">
        <v>2.4</v>
      </c>
      <c r="I104" s="1">
        <v>43611</v>
      </c>
      <c r="J104">
        <v>18</v>
      </c>
      <c r="K104">
        <f t="shared" si="2"/>
        <v>2.6</v>
      </c>
      <c r="L104" s="2">
        <f t="shared" si="3"/>
        <v>22</v>
      </c>
      <c r="M104" s="2">
        <f>VLOOKUP($I104, $B107:G1420, 5)*M$2+M$1</f>
        <v>2.411</v>
      </c>
      <c r="N104" s="2">
        <f>VLOOKUP($I104, $B107:H1420, 6)*N$2+N$1</f>
        <v>2.25</v>
      </c>
    </row>
    <row r="105" spans="2:14" x14ac:dyDescent="0.2">
      <c r="B105" s="1">
        <v>43046</v>
      </c>
      <c r="C105">
        <v>2.5</v>
      </c>
      <c r="D105" s="2">
        <v>2</v>
      </c>
      <c r="F105">
        <v>2.5609999999999999</v>
      </c>
      <c r="G105">
        <v>2.4</v>
      </c>
      <c r="I105" s="1">
        <v>43618</v>
      </c>
      <c r="J105">
        <v>18</v>
      </c>
      <c r="K105">
        <f t="shared" si="2"/>
        <v>2.6</v>
      </c>
      <c r="L105" s="2">
        <f t="shared" si="3"/>
        <v>19.8</v>
      </c>
      <c r="M105" s="2">
        <f>VLOOKUP($I105, $B108:G1421, 5)*M$2+M$1</f>
        <v>2.4035000000000002</v>
      </c>
      <c r="N105" s="2">
        <f>VLOOKUP($I105, $B108:H1421, 6)*N$2+N$1</f>
        <v>2.4500000000000002</v>
      </c>
    </row>
    <row r="106" spans="2:14" x14ac:dyDescent="0.2">
      <c r="B106" s="1">
        <v>43047</v>
      </c>
      <c r="C106">
        <v>2.5</v>
      </c>
      <c r="D106" s="2">
        <v>2</v>
      </c>
      <c r="F106">
        <v>2.5920000000000001</v>
      </c>
      <c r="G106">
        <v>2.4</v>
      </c>
      <c r="I106" s="1">
        <v>43625</v>
      </c>
      <c r="J106">
        <v>17</v>
      </c>
      <c r="K106">
        <f t="shared" si="2"/>
        <v>2.6</v>
      </c>
      <c r="L106" s="2">
        <f t="shared" si="3"/>
        <v>19.8</v>
      </c>
      <c r="M106" s="2">
        <f>VLOOKUP($I106, $B109:G1422, 5)*M$2+M$1</f>
        <v>2.3660000000000001</v>
      </c>
      <c r="N106" s="2">
        <f>VLOOKUP($I106, $B109:H1422, 6)*N$2+N$1</f>
        <v>2.4500000000000002</v>
      </c>
    </row>
    <row r="107" spans="2:14" x14ac:dyDescent="0.2">
      <c r="B107" s="1">
        <v>43048</v>
      </c>
      <c r="C107">
        <v>2.5</v>
      </c>
      <c r="D107" s="2">
        <v>2</v>
      </c>
      <c r="F107">
        <v>2.5920000000000001</v>
      </c>
      <c r="G107">
        <v>2.4</v>
      </c>
      <c r="I107" s="1">
        <v>43632</v>
      </c>
      <c r="J107">
        <v>18</v>
      </c>
      <c r="K107">
        <f t="shared" si="2"/>
        <v>2.2999999999999998</v>
      </c>
      <c r="L107" s="2">
        <f t="shared" si="3"/>
        <v>19.8</v>
      </c>
      <c r="M107" s="2">
        <f>VLOOKUP($I107, $B110:G1423, 5)*M$2+M$1</f>
        <v>2.335</v>
      </c>
      <c r="N107" s="2">
        <f>VLOOKUP($I107, $B110:H1423, 6)*N$2+N$1</f>
        <v>2.4500000000000002</v>
      </c>
    </row>
    <row r="108" spans="2:14" x14ac:dyDescent="0.2">
      <c r="B108" s="1">
        <v>43049</v>
      </c>
      <c r="C108">
        <v>2.5</v>
      </c>
      <c r="D108" s="2">
        <v>2</v>
      </c>
      <c r="F108">
        <v>2.5920000000000001</v>
      </c>
      <c r="G108">
        <v>2.4</v>
      </c>
      <c r="I108" s="1">
        <v>43639</v>
      </c>
      <c r="J108">
        <v>17</v>
      </c>
      <c r="K108">
        <f t="shared" si="2"/>
        <v>2.2999999999999998</v>
      </c>
      <c r="L108" s="2">
        <f t="shared" si="3"/>
        <v>19.8</v>
      </c>
      <c r="M108" s="2">
        <f>VLOOKUP($I108, $B111:G1424, 5)*M$2+M$1</f>
        <v>2.327</v>
      </c>
      <c r="N108" s="2">
        <f>VLOOKUP($I108, $B111:H1424, 6)*N$2+N$1</f>
        <v>2.4500000000000002</v>
      </c>
    </row>
    <row r="109" spans="2:14" x14ac:dyDescent="0.2">
      <c r="B109" s="1">
        <v>43052</v>
      </c>
      <c r="C109">
        <v>2.5</v>
      </c>
      <c r="D109" s="2">
        <v>2</v>
      </c>
      <c r="F109">
        <v>2.5920000000000001</v>
      </c>
      <c r="G109">
        <v>2.4</v>
      </c>
      <c r="I109" s="1">
        <v>43646</v>
      </c>
      <c r="J109">
        <v>16</v>
      </c>
      <c r="K109">
        <f t="shared" si="2"/>
        <v>2.2999999999999998</v>
      </c>
      <c r="L109" s="2">
        <f t="shared" si="3"/>
        <v>17.600000000000001</v>
      </c>
      <c r="M109" s="2">
        <f>VLOOKUP($I109, $B112:G1425, 5)*M$2+M$1</f>
        <v>2.3565</v>
      </c>
      <c r="N109" s="2">
        <f>VLOOKUP($I109, $B112:H1425, 6)*N$2+N$1</f>
        <v>2.35</v>
      </c>
    </row>
    <row r="110" spans="2:14" x14ac:dyDescent="0.2">
      <c r="B110" s="1">
        <v>43053</v>
      </c>
      <c r="C110">
        <v>2.5</v>
      </c>
      <c r="D110" s="2">
        <v>2</v>
      </c>
      <c r="F110">
        <v>2.5920000000000001</v>
      </c>
      <c r="G110">
        <v>2.4</v>
      </c>
      <c r="I110" s="1">
        <v>43653</v>
      </c>
      <c r="J110">
        <v>19</v>
      </c>
      <c r="K110">
        <f t="shared" si="2"/>
        <v>2.2999999999999998</v>
      </c>
      <c r="L110" s="2">
        <f t="shared" si="3"/>
        <v>17.600000000000001</v>
      </c>
      <c r="M110" s="2">
        <f>VLOOKUP($I110, $B113:G1426, 5)*M$2+M$1</f>
        <v>2.3715000000000002</v>
      </c>
      <c r="N110" s="2">
        <f>VLOOKUP($I110, $B113:H1426, 6)*N$2+N$1</f>
        <v>2.35</v>
      </c>
    </row>
    <row r="111" spans="2:14" x14ac:dyDescent="0.2">
      <c r="B111" s="1">
        <v>43054</v>
      </c>
      <c r="C111">
        <v>2.5</v>
      </c>
      <c r="D111" s="2">
        <v>2</v>
      </c>
      <c r="F111">
        <v>2.5680000000000001</v>
      </c>
      <c r="G111">
        <v>2.4</v>
      </c>
      <c r="I111" s="1">
        <v>43660</v>
      </c>
      <c r="J111">
        <v>17</v>
      </c>
      <c r="K111">
        <f t="shared" si="2"/>
        <v>2.5</v>
      </c>
      <c r="L111" s="2">
        <f t="shared" si="3"/>
        <v>17.600000000000001</v>
      </c>
      <c r="M111" s="2">
        <f>VLOOKUP($I111, $B114:G1427, 5)*M$2+M$1</f>
        <v>2.3895</v>
      </c>
      <c r="N111" s="2">
        <f>VLOOKUP($I111, $B114:H1427, 6)*N$2+N$1</f>
        <v>2.35</v>
      </c>
    </row>
    <row r="112" spans="2:14" x14ac:dyDescent="0.2">
      <c r="B112" s="1">
        <v>43055</v>
      </c>
      <c r="C112">
        <v>2.5</v>
      </c>
      <c r="D112" s="2">
        <v>2</v>
      </c>
      <c r="F112">
        <v>2.5680000000000001</v>
      </c>
      <c r="G112">
        <v>2.4</v>
      </c>
      <c r="I112" s="1">
        <v>43667</v>
      </c>
      <c r="J112">
        <v>19</v>
      </c>
      <c r="K112">
        <f t="shared" si="2"/>
        <v>2.5</v>
      </c>
      <c r="L112" s="2">
        <f t="shared" si="3"/>
        <v>17.600000000000001</v>
      </c>
      <c r="M112" s="2">
        <f>VLOOKUP($I112, $B115:G1428, 5)*M$2+M$1</f>
        <v>2.375</v>
      </c>
      <c r="N112" s="2">
        <f>VLOOKUP($I112, $B115:H1428, 6)*N$2+N$1</f>
        <v>2.35</v>
      </c>
    </row>
    <row r="113" spans="2:14" x14ac:dyDescent="0.2">
      <c r="B113" s="1">
        <v>43056</v>
      </c>
      <c r="C113">
        <v>2.5</v>
      </c>
      <c r="D113" s="2">
        <v>2</v>
      </c>
      <c r="F113">
        <v>2.5680000000000001</v>
      </c>
      <c r="G113">
        <v>2.4</v>
      </c>
      <c r="I113" s="1">
        <v>43674</v>
      </c>
      <c r="J113">
        <v>18</v>
      </c>
      <c r="K113">
        <f t="shared" si="2"/>
        <v>2.5</v>
      </c>
      <c r="L113" s="2">
        <f t="shared" si="3"/>
        <v>19.8</v>
      </c>
      <c r="M113" s="2">
        <f>VLOOKUP($I113, $B116:G1429, 5)*M$2+M$1</f>
        <v>2.3574999999999999</v>
      </c>
      <c r="N113" s="2">
        <f>VLOOKUP($I113, $B116:H1429, 6)*N$2+N$1</f>
        <v>2.2999999999999998</v>
      </c>
    </row>
    <row r="114" spans="2:14" x14ac:dyDescent="0.2">
      <c r="B114" s="1">
        <v>43059</v>
      </c>
      <c r="C114">
        <v>2.5</v>
      </c>
      <c r="D114" s="2">
        <v>2</v>
      </c>
      <c r="F114">
        <v>2.5680000000000001</v>
      </c>
      <c r="G114">
        <v>2.4</v>
      </c>
      <c r="I114" s="1">
        <v>43681</v>
      </c>
      <c r="J114">
        <v>16</v>
      </c>
      <c r="K114">
        <f t="shared" si="2"/>
        <v>2.5</v>
      </c>
      <c r="L114" s="2">
        <f t="shared" si="3"/>
        <v>19.8</v>
      </c>
      <c r="M114" s="2">
        <f>VLOOKUP($I114, $B117:G1430, 5)*M$2+M$1</f>
        <v>2.3440000000000003</v>
      </c>
      <c r="N114" s="2">
        <f>VLOOKUP($I114, $B117:H1430, 6)*N$2+N$1</f>
        <v>2.2999999999999998</v>
      </c>
    </row>
    <row r="115" spans="2:14" x14ac:dyDescent="0.2">
      <c r="B115" s="1">
        <v>43060</v>
      </c>
      <c r="C115">
        <v>2.5</v>
      </c>
      <c r="D115" s="2">
        <v>2</v>
      </c>
      <c r="F115">
        <v>2.5680000000000001</v>
      </c>
      <c r="G115">
        <v>2.4</v>
      </c>
      <c r="I115" s="1">
        <v>43688</v>
      </c>
      <c r="J115">
        <v>17</v>
      </c>
      <c r="K115">
        <f t="shared" si="2"/>
        <v>2.5</v>
      </c>
      <c r="L115" s="2">
        <f t="shared" si="3"/>
        <v>19.8</v>
      </c>
      <c r="M115" s="2">
        <f>VLOOKUP($I115, $B118:G1431, 5)*M$2+M$1</f>
        <v>2.3120000000000003</v>
      </c>
      <c r="N115" s="2">
        <f>VLOOKUP($I115, $B118:H1431, 6)*N$2+N$1</f>
        <v>2.2999999999999998</v>
      </c>
    </row>
    <row r="116" spans="2:14" x14ac:dyDescent="0.2">
      <c r="B116" s="1">
        <v>43061</v>
      </c>
      <c r="C116">
        <v>2.5</v>
      </c>
      <c r="D116" s="2">
        <v>2</v>
      </c>
      <c r="F116">
        <v>2.5329999999999999</v>
      </c>
      <c r="G116">
        <v>2.4</v>
      </c>
      <c r="I116" s="1">
        <v>43695</v>
      </c>
      <c r="J116">
        <v>16</v>
      </c>
      <c r="K116">
        <f t="shared" si="2"/>
        <v>2.6</v>
      </c>
      <c r="L116" s="2">
        <f t="shared" si="3"/>
        <v>19.8</v>
      </c>
      <c r="M116" s="2">
        <f>VLOOKUP($I116, $B119:G1432, 5)*M$2+M$1</f>
        <v>2.2989999999999999</v>
      </c>
      <c r="N116" s="2">
        <f>VLOOKUP($I116, $B119:H1432, 6)*N$2+N$1</f>
        <v>2.2999999999999998</v>
      </c>
    </row>
    <row r="117" spans="2:14" x14ac:dyDescent="0.2">
      <c r="B117" s="1">
        <v>43062</v>
      </c>
      <c r="C117">
        <v>2.5</v>
      </c>
      <c r="D117" s="2">
        <v>2</v>
      </c>
      <c r="F117">
        <v>2.5329999999999999</v>
      </c>
      <c r="G117">
        <v>2.4</v>
      </c>
      <c r="I117" s="1">
        <v>43702</v>
      </c>
      <c r="J117">
        <v>17</v>
      </c>
      <c r="K117">
        <f t="shared" si="2"/>
        <v>2.6</v>
      </c>
      <c r="L117" s="2">
        <f t="shared" si="3"/>
        <v>19.8</v>
      </c>
      <c r="M117" s="2">
        <f>VLOOKUP($I117, $B120:G1433, 5)*M$2+M$1</f>
        <v>2.2869999999999999</v>
      </c>
      <c r="N117" s="2">
        <f>VLOOKUP($I117, $B120:H1433, 6)*N$2+N$1</f>
        <v>2.2999999999999998</v>
      </c>
    </row>
    <row r="118" spans="2:14" x14ac:dyDescent="0.2">
      <c r="B118" s="1">
        <v>43063</v>
      </c>
      <c r="C118">
        <v>2.5</v>
      </c>
      <c r="D118" s="2">
        <v>2</v>
      </c>
      <c r="F118">
        <v>2.5329999999999999</v>
      </c>
      <c r="G118">
        <v>2.4</v>
      </c>
      <c r="I118" s="1">
        <v>43709</v>
      </c>
      <c r="J118">
        <v>17</v>
      </c>
      <c r="K118">
        <f t="shared" si="2"/>
        <v>2.6</v>
      </c>
      <c r="L118" s="2">
        <f t="shared" si="3"/>
        <v>18.7</v>
      </c>
      <c r="M118" s="2">
        <f>VLOOKUP($I118, $B121:G1434, 5)*M$2+M$1</f>
        <v>2.2815000000000003</v>
      </c>
      <c r="N118" s="2">
        <f>VLOOKUP($I118, $B121:H1434, 6)*N$2+N$1</f>
        <v>2.35</v>
      </c>
    </row>
    <row r="119" spans="2:14" x14ac:dyDescent="0.2">
      <c r="B119" s="1">
        <v>43066</v>
      </c>
      <c r="C119">
        <v>2.5</v>
      </c>
      <c r="D119" s="2">
        <v>2.2000000000000002</v>
      </c>
      <c r="F119">
        <v>2.5329999999999999</v>
      </c>
      <c r="G119">
        <v>2.5</v>
      </c>
      <c r="I119" s="1">
        <v>43716</v>
      </c>
      <c r="J119">
        <v>20</v>
      </c>
      <c r="K119">
        <f t="shared" si="2"/>
        <v>2.6</v>
      </c>
      <c r="L119" s="2">
        <f t="shared" si="3"/>
        <v>18.7</v>
      </c>
      <c r="M119" s="2">
        <f>VLOOKUP($I119, $B122:G1435, 5)*M$2+M$1</f>
        <v>2.2749999999999999</v>
      </c>
      <c r="N119" s="2">
        <f>VLOOKUP($I119, $B122:H1435, 6)*N$2+N$1</f>
        <v>2.35</v>
      </c>
    </row>
    <row r="120" spans="2:14" x14ac:dyDescent="0.2">
      <c r="B120" s="1">
        <v>43067</v>
      </c>
      <c r="C120">
        <v>2.5</v>
      </c>
      <c r="D120" s="2">
        <v>2.2000000000000002</v>
      </c>
      <c r="F120">
        <v>2.5329999999999999</v>
      </c>
      <c r="G120">
        <v>2.5</v>
      </c>
      <c r="I120" s="1">
        <v>43723</v>
      </c>
      <c r="J120">
        <v>21</v>
      </c>
      <c r="K120">
        <f t="shared" si="2"/>
        <v>2.4</v>
      </c>
      <c r="L120" s="2">
        <f t="shared" si="3"/>
        <v>18.7</v>
      </c>
      <c r="M120" s="2">
        <f>VLOOKUP($I120, $B123:G1436, 5)*M$2+M$1</f>
        <v>2.2759999999999998</v>
      </c>
      <c r="N120" s="2">
        <f>VLOOKUP($I120, $B123:H1436, 6)*N$2+N$1</f>
        <v>2.35</v>
      </c>
    </row>
    <row r="121" spans="2:14" x14ac:dyDescent="0.2">
      <c r="B121" s="1">
        <v>43068</v>
      </c>
      <c r="C121">
        <v>2.5</v>
      </c>
      <c r="D121" s="2">
        <v>2.2000000000000002</v>
      </c>
      <c r="F121">
        <v>2.5</v>
      </c>
      <c r="G121">
        <v>2.5</v>
      </c>
      <c r="I121" s="1">
        <v>43730</v>
      </c>
      <c r="J121">
        <v>21</v>
      </c>
      <c r="K121">
        <f t="shared" si="2"/>
        <v>2.4</v>
      </c>
      <c r="L121" s="2">
        <f t="shared" si="3"/>
        <v>18.7</v>
      </c>
      <c r="M121" s="2">
        <f>VLOOKUP($I121, $B124:G1437, 5)*M$2+M$1</f>
        <v>2.327</v>
      </c>
      <c r="N121" s="2">
        <f>VLOOKUP($I121, $B124:H1437, 6)*N$2+N$1</f>
        <v>2.35</v>
      </c>
    </row>
    <row r="122" spans="2:14" x14ac:dyDescent="0.2">
      <c r="B122" s="1">
        <v>43069</v>
      </c>
      <c r="C122">
        <v>2.4</v>
      </c>
      <c r="D122" s="2">
        <v>2.2000000000000002</v>
      </c>
      <c r="F122">
        <v>2.5</v>
      </c>
      <c r="G122">
        <v>2.5</v>
      </c>
      <c r="I122" s="1">
        <v>43737</v>
      </c>
      <c r="J122">
        <v>22</v>
      </c>
      <c r="K122">
        <f t="shared" si="2"/>
        <v>2.4</v>
      </c>
      <c r="L122" s="2">
        <f t="shared" si="3"/>
        <v>18.7</v>
      </c>
      <c r="M122" s="2">
        <f>VLOOKUP($I122, $B125:G1438, 5)*M$2+M$1</f>
        <v>2.3209999999999997</v>
      </c>
      <c r="N122" s="2">
        <f>VLOOKUP($I122, $B125:H1438, 6)*N$2+N$1</f>
        <v>2.4</v>
      </c>
    </row>
    <row r="123" spans="2:14" x14ac:dyDescent="0.2">
      <c r="B123" s="1">
        <v>43070</v>
      </c>
      <c r="C123">
        <v>2.4</v>
      </c>
      <c r="D123" s="2">
        <v>2.2000000000000002</v>
      </c>
      <c r="F123">
        <v>2.5</v>
      </c>
      <c r="G123">
        <v>2.5</v>
      </c>
      <c r="I123" s="1">
        <v>43744</v>
      </c>
      <c r="J123">
        <v>22</v>
      </c>
      <c r="K123">
        <f t="shared" si="2"/>
        <v>2.4</v>
      </c>
      <c r="L123" s="2">
        <f t="shared" si="3"/>
        <v>18.7</v>
      </c>
      <c r="M123" s="2">
        <f>VLOOKUP($I123, $B126:G1439, 5)*M$2+M$1</f>
        <v>2.3224999999999998</v>
      </c>
      <c r="N123" s="2">
        <f>VLOOKUP($I123, $B126:H1439, 6)*N$2+N$1</f>
        <v>2.4</v>
      </c>
    </row>
    <row r="124" spans="2:14" x14ac:dyDescent="0.2">
      <c r="B124" s="1">
        <v>43073</v>
      </c>
      <c r="C124">
        <v>2.4</v>
      </c>
      <c r="D124" s="2">
        <v>2.2000000000000002</v>
      </c>
      <c r="F124">
        <v>2.5</v>
      </c>
      <c r="G124">
        <v>2.5</v>
      </c>
      <c r="I124" s="1">
        <v>43751</v>
      </c>
      <c r="J124">
        <v>22</v>
      </c>
      <c r="K124">
        <f t="shared" si="2"/>
        <v>2.2999999999999998</v>
      </c>
      <c r="L124" s="2">
        <f t="shared" si="3"/>
        <v>18.7</v>
      </c>
      <c r="M124" s="2">
        <f>VLOOKUP($I124, $B127:G1440, 5)*M$2+M$1</f>
        <v>2.3144999999999998</v>
      </c>
      <c r="N124" s="2">
        <f>VLOOKUP($I124, $B127:H1440, 6)*N$2+N$1</f>
        <v>2.4</v>
      </c>
    </row>
    <row r="125" spans="2:14" x14ac:dyDescent="0.2">
      <c r="B125" s="1">
        <v>43074</v>
      </c>
      <c r="C125">
        <v>2.4</v>
      </c>
      <c r="D125" s="2">
        <v>2.2000000000000002</v>
      </c>
      <c r="F125">
        <v>2.5</v>
      </c>
      <c r="G125">
        <v>2.5</v>
      </c>
      <c r="I125" s="1">
        <v>43758</v>
      </c>
      <c r="J125">
        <v>22</v>
      </c>
      <c r="K125">
        <f t="shared" si="2"/>
        <v>2.2999999999999998</v>
      </c>
      <c r="L125" s="2">
        <f t="shared" si="3"/>
        <v>18.7</v>
      </c>
      <c r="M125" s="2">
        <f>VLOOKUP($I125, $B128:G1441, 5)*M$2+M$1</f>
        <v>2.319</v>
      </c>
      <c r="N125" s="2">
        <f>VLOOKUP($I125, $B128:H1441, 6)*N$2+N$1</f>
        <v>2.4</v>
      </c>
    </row>
    <row r="126" spans="2:14" x14ac:dyDescent="0.2">
      <c r="B126" s="1">
        <v>43075</v>
      </c>
      <c r="C126">
        <v>2.4</v>
      </c>
      <c r="D126" s="2">
        <v>2.2000000000000002</v>
      </c>
      <c r="F126">
        <v>2.4849999999999999</v>
      </c>
      <c r="G126">
        <v>2.5</v>
      </c>
      <c r="I126" s="1">
        <v>43765</v>
      </c>
      <c r="J126">
        <v>21</v>
      </c>
      <c r="K126">
        <f t="shared" si="2"/>
        <v>2.2999999999999998</v>
      </c>
      <c r="L126" s="2">
        <f t="shared" si="3"/>
        <v>18.7</v>
      </c>
      <c r="M126" s="2">
        <f>VLOOKUP($I126, $B129:G1442, 5)*M$2+M$1</f>
        <v>2.298</v>
      </c>
      <c r="N126" s="2">
        <f>VLOOKUP($I126, $B129:H1442, 6)*N$2+N$1</f>
        <v>2.4</v>
      </c>
    </row>
    <row r="127" spans="2:14" x14ac:dyDescent="0.2">
      <c r="B127" s="1">
        <v>43076</v>
      </c>
      <c r="C127">
        <v>2.4</v>
      </c>
      <c r="D127" s="2">
        <v>2.2000000000000002</v>
      </c>
      <c r="F127">
        <v>2.4849999999999999</v>
      </c>
      <c r="G127">
        <v>2.5</v>
      </c>
      <c r="I127" s="1">
        <v>43772</v>
      </c>
      <c r="J127">
        <v>24</v>
      </c>
      <c r="K127">
        <f t="shared" si="2"/>
        <v>2.2999999999999998</v>
      </c>
      <c r="L127" s="2">
        <f t="shared" si="3"/>
        <v>19.8</v>
      </c>
      <c r="M127" s="2">
        <f>VLOOKUP($I127, $B130:G1443, 5)*M$2+M$1</f>
        <v>2.3025000000000002</v>
      </c>
      <c r="N127" s="2">
        <f>VLOOKUP($I127, $B130:H1443, 6)*N$2+N$1</f>
        <v>2.25</v>
      </c>
    </row>
    <row r="128" spans="2:14" x14ac:dyDescent="0.2">
      <c r="B128" s="1">
        <v>43077</v>
      </c>
      <c r="C128">
        <v>2.4</v>
      </c>
      <c r="D128" s="2">
        <v>2.2000000000000002</v>
      </c>
      <c r="F128">
        <v>2.4849999999999999</v>
      </c>
      <c r="G128">
        <v>2.5</v>
      </c>
      <c r="I128" s="1">
        <v>43779</v>
      </c>
      <c r="J128">
        <v>23</v>
      </c>
      <c r="K128">
        <f t="shared" si="2"/>
        <v>2.2999999999999998</v>
      </c>
      <c r="L128" s="2">
        <f t="shared" si="3"/>
        <v>19.8</v>
      </c>
      <c r="M128" s="2">
        <f>VLOOKUP($I128, $B131:G1444, 5)*M$2+M$1</f>
        <v>2.3075000000000001</v>
      </c>
      <c r="N128" s="2">
        <f>VLOOKUP($I128, $B131:H1444, 6)*N$2+N$1</f>
        <v>2.25</v>
      </c>
    </row>
    <row r="129" spans="2:14" x14ac:dyDescent="0.2">
      <c r="B129" s="1">
        <v>43080</v>
      </c>
      <c r="C129">
        <v>2.4</v>
      </c>
      <c r="D129" s="2">
        <v>2.2000000000000002</v>
      </c>
      <c r="F129">
        <v>2.4849999999999999</v>
      </c>
      <c r="G129">
        <v>2.5</v>
      </c>
      <c r="I129" s="1">
        <v>43786</v>
      </c>
      <c r="J129">
        <v>24</v>
      </c>
      <c r="K129">
        <f t="shared" si="2"/>
        <v>2.5</v>
      </c>
      <c r="L129" s="2">
        <f t="shared" si="3"/>
        <v>19.8</v>
      </c>
      <c r="M129" s="2">
        <f>VLOOKUP($I129, $B132:G1445, 5)*M$2+M$1</f>
        <v>2.2960000000000003</v>
      </c>
      <c r="N129" s="2">
        <f>VLOOKUP($I129, $B132:H1445, 6)*N$2+N$1</f>
        <v>2.25</v>
      </c>
    </row>
    <row r="130" spans="2:14" x14ac:dyDescent="0.2">
      <c r="B130" s="1">
        <v>43081</v>
      </c>
      <c r="C130">
        <v>2.4</v>
      </c>
      <c r="D130" s="2">
        <v>2.2000000000000002</v>
      </c>
      <c r="F130">
        <v>2.4849999999999999</v>
      </c>
      <c r="G130">
        <v>2.5</v>
      </c>
      <c r="I130" s="1">
        <v>43793</v>
      </c>
      <c r="J130">
        <v>19</v>
      </c>
      <c r="K130">
        <f t="shared" si="2"/>
        <v>2.5</v>
      </c>
      <c r="L130" s="2">
        <f t="shared" si="3"/>
        <v>19.8</v>
      </c>
      <c r="M130" s="2">
        <f>VLOOKUP($I130, $B133:G1446, 5)*M$2+M$1</f>
        <v>2.2895000000000003</v>
      </c>
      <c r="N130" s="2">
        <f>VLOOKUP($I130, $B133:H1446, 6)*N$2+N$1</f>
        <v>2.25</v>
      </c>
    </row>
    <row r="131" spans="2:14" x14ac:dyDescent="0.2">
      <c r="B131" s="1">
        <v>43082</v>
      </c>
      <c r="C131">
        <v>2.4</v>
      </c>
      <c r="D131" s="2">
        <v>2.2000000000000002</v>
      </c>
      <c r="F131">
        <v>2.4500000000000002</v>
      </c>
      <c r="G131">
        <v>2.5</v>
      </c>
      <c r="I131" s="1">
        <v>43800</v>
      </c>
      <c r="J131">
        <v>23</v>
      </c>
      <c r="K131">
        <f t="shared" si="2"/>
        <v>2.5</v>
      </c>
      <c r="L131" s="2">
        <f t="shared" si="3"/>
        <v>23.1</v>
      </c>
      <c r="M131" s="2">
        <f>VLOOKUP($I131, $B134:G1447, 5)*M$2+M$1</f>
        <v>2.2875000000000001</v>
      </c>
      <c r="N131" s="2">
        <f>VLOOKUP($I131, $B134:H1447, 6)*N$2+N$1</f>
        <v>2.25</v>
      </c>
    </row>
    <row r="132" spans="2:14" x14ac:dyDescent="0.2">
      <c r="B132" s="1">
        <v>43083</v>
      </c>
      <c r="C132">
        <v>2.4</v>
      </c>
      <c r="D132" s="2">
        <v>2.2000000000000002</v>
      </c>
      <c r="F132">
        <v>2.4500000000000002</v>
      </c>
      <c r="G132">
        <v>2.5</v>
      </c>
      <c r="I132" s="1">
        <v>43807</v>
      </c>
      <c r="J132">
        <v>24</v>
      </c>
      <c r="K132">
        <f t="shared" si="2"/>
        <v>2.5</v>
      </c>
      <c r="L132" s="2">
        <f t="shared" si="3"/>
        <v>23.1</v>
      </c>
      <c r="M132" s="2">
        <f>VLOOKUP($I132, $B135:G1448, 5)*M$2+M$1</f>
        <v>2.2805</v>
      </c>
      <c r="N132" s="2">
        <f>VLOOKUP($I132, $B135:H1448, 6)*N$2+N$1</f>
        <v>2.25</v>
      </c>
    </row>
    <row r="133" spans="2:14" x14ac:dyDescent="0.2">
      <c r="B133" s="1">
        <v>43084</v>
      </c>
      <c r="C133">
        <v>2.4</v>
      </c>
      <c r="D133" s="2">
        <v>2.2000000000000002</v>
      </c>
      <c r="F133">
        <v>2.4500000000000002</v>
      </c>
      <c r="G133">
        <v>2.5</v>
      </c>
      <c r="I133" s="1">
        <v>43814</v>
      </c>
      <c r="J133">
        <v>20</v>
      </c>
      <c r="K133">
        <f t="shared" ref="K133:K196" si="4">VLOOKUP(I133+K$2,B136:D1449,2)</f>
        <v>2.2000000000000002</v>
      </c>
      <c r="L133" s="2">
        <f t="shared" ref="L133:L196" si="5">VLOOKUP(I133, B136:D1449, 3)*L$2</f>
        <v>23.1</v>
      </c>
      <c r="M133" s="2">
        <f>VLOOKUP($I133, $B136:G1449, 5)*M$2+M$1</f>
        <v>2.2679999999999998</v>
      </c>
      <c r="N133" s="2">
        <f>VLOOKUP($I133, $B136:H1449, 6)*N$2+N$1</f>
        <v>2.25</v>
      </c>
    </row>
    <row r="134" spans="2:14" x14ac:dyDescent="0.2">
      <c r="B134" s="1">
        <v>43087</v>
      </c>
      <c r="C134">
        <v>2.4</v>
      </c>
      <c r="D134" s="2">
        <v>2.2000000000000002</v>
      </c>
      <c r="F134">
        <v>2.4500000000000002</v>
      </c>
      <c r="G134">
        <v>2.5</v>
      </c>
      <c r="I134" s="1">
        <v>43821</v>
      </c>
      <c r="J134">
        <v>17</v>
      </c>
      <c r="K134">
        <f t="shared" si="4"/>
        <v>2.2000000000000002</v>
      </c>
      <c r="L134" s="2">
        <f t="shared" si="5"/>
        <v>23.1</v>
      </c>
      <c r="M134" s="2">
        <f>VLOOKUP($I134, $B137:G1450, 5)*M$2+M$1</f>
        <v>2.266</v>
      </c>
      <c r="N134" s="2">
        <f>VLOOKUP($I134, $B137:H1450, 6)*N$2+N$1</f>
        <v>2.25</v>
      </c>
    </row>
    <row r="135" spans="2:14" x14ac:dyDescent="0.2">
      <c r="B135" s="1">
        <v>43088</v>
      </c>
      <c r="C135">
        <v>2.4</v>
      </c>
      <c r="D135" s="2">
        <v>2.2000000000000002</v>
      </c>
      <c r="F135">
        <v>2.4500000000000002</v>
      </c>
      <c r="G135">
        <v>2.5</v>
      </c>
      <c r="I135" s="1">
        <v>43828</v>
      </c>
      <c r="J135">
        <v>16</v>
      </c>
      <c r="K135">
        <f t="shared" si="4"/>
        <v>2.2000000000000002</v>
      </c>
      <c r="L135" s="2">
        <f t="shared" si="5"/>
        <v>25.299999999999997</v>
      </c>
      <c r="M135" s="2">
        <f>VLOOKUP($I135, $B138:G1451, 5)*M$2+M$1</f>
        <v>2.2854999999999999</v>
      </c>
      <c r="N135" s="2">
        <f>VLOOKUP($I135, $B138:H1451, 6)*N$2+N$1</f>
        <v>2.15</v>
      </c>
    </row>
    <row r="136" spans="2:14" x14ac:dyDescent="0.2">
      <c r="B136" s="1">
        <v>43089</v>
      </c>
      <c r="C136">
        <v>2.4</v>
      </c>
      <c r="D136" s="2">
        <v>2.2000000000000002</v>
      </c>
      <c r="F136">
        <v>2.472</v>
      </c>
      <c r="G136">
        <v>2.5</v>
      </c>
      <c r="I136" s="1">
        <v>43835</v>
      </c>
      <c r="J136">
        <v>18</v>
      </c>
      <c r="K136">
        <f t="shared" si="4"/>
        <v>2.2000000000000002</v>
      </c>
      <c r="L136" s="2">
        <f t="shared" si="5"/>
        <v>25.299999999999997</v>
      </c>
      <c r="M136" s="2">
        <f>VLOOKUP($I136, $B139:G1452, 5)*M$2+M$1</f>
        <v>2.2889999999999997</v>
      </c>
      <c r="N136" s="2">
        <f>VLOOKUP($I136, $B139:H1452, 6)*N$2+N$1</f>
        <v>2.15</v>
      </c>
    </row>
    <row r="137" spans="2:14" x14ac:dyDescent="0.2">
      <c r="B137" s="1">
        <v>43090</v>
      </c>
      <c r="C137">
        <v>2.4</v>
      </c>
      <c r="D137" s="2">
        <v>2.2000000000000002</v>
      </c>
      <c r="F137">
        <v>2.472</v>
      </c>
      <c r="G137">
        <v>2.5</v>
      </c>
      <c r="I137" s="1">
        <v>43842</v>
      </c>
      <c r="J137">
        <v>20</v>
      </c>
      <c r="K137">
        <f t="shared" si="4"/>
        <v>2.5</v>
      </c>
      <c r="L137" s="2">
        <f t="shared" si="5"/>
        <v>25.299999999999997</v>
      </c>
      <c r="M137" s="2">
        <f>VLOOKUP($I137, $B140:G1453, 5)*M$2+M$1</f>
        <v>2.2850000000000001</v>
      </c>
      <c r="N137" s="2">
        <f>VLOOKUP($I137, $B140:H1453, 6)*N$2+N$1</f>
        <v>2.15</v>
      </c>
    </row>
    <row r="138" spans="2:14" x14ac:dyDescent="0.2">
      <c r="B138" s="1">
        <v>43091</v>
      </c>
      <c r="C138">
        <v>2.4</v>
      </c>
      <c r="D138" s="2">
        <v>2.2000000000000002</v>
      </c>
      <c r="F138">
        <v>2.472</v>
      </c>
      <c r="G138">
        <v>2.5</v>
      </c>
      <c r="I138" s="1">
        <v>43849</v>
      </c>
      <c r="J138">
        <v>20</v>
      </c>
      <c r="K138">
        <f t="shared" si="4"/>
        <v>2.5</v>
      </c>
      <c r="L138" s="2">
        <f t="shared" si="5"/>
        <v>25.299999999999997</v>
      </c>
      <c r="M138" s="2">
        <f>VLOOKUP($I138, $B141:G1454, 5)*M$2+M$1</f>
        <v>2.2685</v>
      </c>
      <c r="N138" s="2">
        <f>VLOOKUP($I138, $B141:H1454, 6)*N$2+N$1</f>
        <v>2.15</v>
      </c>
    </row>
    <row r="139" spans="2:14" x14ac:dyDescent="0.2">
      <c r="B139" s="1">
        <v>43094</v>
      </c>
      <c r="C139">
        <v>2.4</v>
      </c>
      <c r="D139" s="2">
        <v>2.2000000000000002</v>
      </c>
      <c r="F139">
        <v>2.472</v>
      </c>
      <c r="G139">
        <v>2.5</v>
      </c>
      <c r="I139" s="1">
        <v>43856</v>
      </c>
      <c r="J139">
        <v>21</v>
      </c>
      <c r="K139">
        <f t="shared" si="4"/>
        <v>2.5</v>
      </c>
      <c r="L139" s="2">
        <f t="shared" si="5"/>
        <v>25.299999999999997</v>
      </c>
      <c r="M139" s="2">
        <f>VLOOKUP($I139, $B142:G1455, 5)*M$2+M$1</f>
        <v>2.2530000000000001</v>
      </c>
      <c r="N139" s="2">
        <f>VLOOKUP($I139, $B142:H1455, 6)*N$2+N$1</f>
        <v>2.15</v>
      </c>
    </row>
    <row r="140" spans="2:14" x14ac:dyDescent="0.2">
      <c r="B140" s="1">
        <v>43095</v>
      </c>
      <c r="C140">
        <v>2.4</v>
      </c>
      <c r="D140" s="2">
        <v>2.2000000000000002</v>
      </c>
      <c r="F140">
        <v>2.472</v>
      </c>
      <c r="G140">
        <v>2.5</v>
      </c>
      <c r="I140" s="1">
        <v>43863</v>
      </c>
      <c r="J140">
        <v>22</v>
      </c>
      <c r="K140">
        <f t="shared" si="4"/>
        <v>2.5</v>
      </c>
      <c r="L140" s="2">
        <f t="shared" si="5"/>
        <v>27.5</v>
      </c>
      <c r="M140" s="2">
        <f>VLOOKUP($I140, $B143:G1456, 5)*M$2+M$1</f>
        <v>2.2275</v>
      </c>
      <c r="N140" s="2">
        <f>VLOOKUP($I140, $B143:H1456, 6)*N$2+N$1</f>
        <v>2.25</v>
      </c>
    </row>
    <row r="141" spans="2:14" x14ac:dyDescent="0.2">
      <c r="B141" s="1">
        <v>43096</v>
      </c>
      <c r="C141">
        <v>2.4</v>
      </c>
      <c r="D141" s="2">
        <v>2.1</v>
      </c>
      <c r="F141">
        <v>2.52</v>
      </c>
      <c r="G141">
        <v>2.7</v>
      </c>
      <c r="I141" s="1">
        <v>43870</v>
      </c>
      <c r="J141">
        <v>22</v>
      </c>
      <c r="K141">
        <f t="shared" si="4"/>
        <v>2.5</v>
      </c>
      <c r="L141" s="2">
        <f t="shared" si="5"/>
        <v>27.5</v>
      </c>
      <c r="M141" s="2">
        <f>VLOOKUP($I141, $B144:G1457, 5)*M$2+M$1</f>
        <v>2.2095000000000002</v>
      </c>
      <c r="N141" s="2">
        <f>VLOOKUP($I141, $B144:H1457, 6)*N$2+N$1</f>
        <v>2.25</v>
      </c>
    </row>
    <row r="142" spans="2:14" x14ac:dyDescent="0.2">
      <c r="B142" s="1">
        <v>43097</v>
      </c>
      <c r="C142">
        <v>2.4</v>
      </c>
      <c r="D142" s="2">
        <v>2.1</v>
      </c>
      <c r="F142">
        <v>2.52</v>
      </c>
      <c r="G142">
        <v>2.7</v>
      </c>
      <c r="I142" s="1">
        <v>43877</v>
      </c>
      <c r="J142">
        <v>23</v>
      </c>
      <c r="K142">
        <f t="shared" si="4"/>
        <v>2.2999999999999998</v>
      </c>
      <c r="L142" s="2">
        <f t="shared" si="5"/>
        <v>27.5</v>
      </c>
      <c r="M142" s="2">
        <f>VLOOKUP($I142, $B145:G1458, 5)*M$2+M$1</f>
        <v>2.214</v>
      </c>
      <c r="N142" s="2">
        <f>VLOOKUP($I142, $B145:H1458, 6)*N$2+N$1</f>
        <v>2.25</v>
      </c>
    </row>
    <row r="143" spans="2:14" x14ac:dyDescent="0.2">
      <c r="B143" s="1">
        <v>43098</v>
      </c>
      <c r="C143">
        <v>2.4</v>
      </c>
      <c r="D143" s="2">
        <v>2.1</v>
      </c>
      <c r="F143">
        <v>2.52</v>
      </c>
      <c r="G143">
        <v>2.7</v>
      </c>
      <c r="I143" s="1">
        <v>43884</v>
      </c>
      <c r="J143">
        <v>24</v>
      </c>
      <c r="K143">
        <f t="shared" si="4"/>
        <v>2.2999999999999998</v>
      </c>
      <c r="L143" s="2">
        <f t="shared" si="5"/>
        <v>27.5</v>
      </c>
      <c r="M143" s="2">
        <f>VLOOKUP($I143, $B146:G1459, 5)*M$2+M$1</f>
        <v>2.2330000000000001</v>
      </c>
      <c r="N143" s="2">
        <f>VLOOKUP($I143, $B146:H1459, 6)*N$2+N$1</f>
        <v>2.25</v>
      </c>
    </row>
    <row r="144" spans="2:14" x14ac:dyDescent="0.2">
      <c r="B144" s="1">
        <v>43101</v>
      </c>
      <c r="C144">
        <v>2.4</v>
      </c>
      <c r="D144" s="2">
        <v>2.1</v>
      </c>
      <c r="F144">
        <v>2.52</v>
      </c>
      <c r="G144">
        <v>2.7</v>
      </c>
      <c r="I144" s="1">
        <v>43891</v>
      </c>
      <c r="J144">
        <v>23</v>
      </c>
      <c r="K144">
        <f t="shared" si="4"/>
        <v>2.2999999999999998</v>
      </c>
      <c r="L144" s="2">
        <f t="shared" si="5"/>
        <v>25.299999999999997</v>
      </c>
      <c r="M144" s="2">
        <f>VLOOKUP($I144, $B147:G1460, 5)*M$2+M$1</f>
        <v>2.2115</v>
      </c>
      <c r="N144" s="2">
        <f>VLOOKUP($I144, $B147:H1460, 6)*N$2+N$1</f>
        <v>2.2000000000000002</v>
      </c>
    </row>
    <row r="145" spans="2:14" x14ac:dyDescent="0.2">
      <c r="B145" s="1">
        <v>43102</v>
      </c>
      <c r="C145">
        <v>2.4</v>
      </c>
      <c r="D145" s="2">
        <v>2.1</v>
      </c>
      <c r="F145">
        <v>2.52</v>
      </c>
      <c r="G145">
        <v>2.7</v>
      </c>
      <c r="I145" s="1">
        <v>43898</v>
      </c>
      <c r="J145">
        <v>20</v>
      </c>
      <c r="K145">
        <f t="shared" si="4"/>
        <v>2.2999999999999998</v>
      </c>
      <c r="L145" s="2">
        <f t="shared" si="5"/>
        <v>25.299999999999997</v>
      </c>
      <c r="M145" s="2">
        <f>VLOOKUP($I145, $B148:G1461, 5)*M$2+M$1</f>
        <v>2.1875</v>
      </c>
      <c r="N145" s="2">
        <f>VLOOKUP($I145, $B148:H1461, 6)*N$2+N$1</f>
        <v>2.2000000000000002</v>
      </c>
    </row>
    <row r="146" spans="2:14" x14ac:dyDescent="0.2">
      <c r="B146" s="1">
        <v>43103</v>
      </c>
      <c r="C146">
        <v>2.4</v>
      </c>
      <c r="D146" s="2">
        <v>2.1</v>
      </c>
      <c r="F146">
        <v>2.5219999999999998</v>
      </c>
      <c r="G146">
        <v>2.7</v>
      </c>
      <c r="I146" s="1">
        <v>43905</v>
      </c>
      <c r="J146">
        <v>19</v>
      </c>
      <c r="K146">
        <f t="shared" si="4"/>
        <v>2.2999999999999998</v>
      </c>
      <c r="L146" s="2">
        <f t="shared" si="5"/>
        <v>25.299999999999997</v>
      </c>
      <c r="M146" s="2">
        <f>VLOOKUP($I146, $B149:G1462, 5)*M$2+M$1</f>
        <v>2.1240000000000001</v>
      </c>
      <c r="N146" s="2">
        <f>VLOOKUP($I146, $B149:H1462, 6)*N$2+N$1</f>
        <v>2.2000000000000002</v>
      </c>
    </row>
    <row r="147" spans="2:14" x14ac:dyDescent="0.2">
      <c r="B147" s="1">
        <v>43104</v>
      </c>
      <c r="C147">
        <v>2.4</v>
      </c>
      <c r="D147" s="2">
        <v>2.1</v>
      </c>
      <c r="F147">
        <v>2.5219999999999998</v>
      </c>
      <c r="G147">
        <v>2.7</v>
      </c>
      <c r="I147" s="1">
        <v>43912</v>
      </c>
      <c r="J147">
        <v>22</v>
      </c>
      <c r="K147">
        <f t="shared" si="4"/>
        <v>2.2999999999999998</v>
      </c>
      <c r="L147" s="2">
        <f t="shared" si="5"/>
        <v>25.299999999999997</v>
      </c>
      <c r="M147" s="2">
        <f>VLOOKUP($I147, $B150:G1463, 5)*M$2+M$1</f>
        <v>2.06</v>
      </c>
      <c r="N147" s="2">
        <f>VLOOKUP($I147, $B150:H1463, 6)*N$2+N$1</f>
        <v>2.2000000000000002</v>
      </c>
    </row>
    <row r="148" spans="2:14" x14ac:dyDescent="0.2">
      <c r="B148" s="1">
        <v>43105</v>
      </c>
      <c r="C148">
        <v>2.4</v>
      </c>
      <c r="D148" s="2">
        <v>2.1</v>
      </c>
      <c r="F148">
        <v>2.5219999999999998</v>
      </c>
      <c r="G148">
        <v>2.7</v>
      </c>
      <c r="I148" s="1">
        <v>43919</v>
      </c>
      <c r="J148">
        <v>23</v>
      </c>
      <c r="K148">
        <f t="shared" si="4"/>
        <v>2.2999999999999998</v>
      </c>
      <c r="L148" s="2">
        <f t="shared" si="5"/>
        <v>16.5</v>
      </c>
      <c r="M148" s="2">
        <f>VLOOKUP($I148, $B151:G1464, 5)*M$2+M$1</f>
        <v>2.0024999999999999</v>
      </c>
      <c r="N148" s="2">
        <f>VLOOKUP($I148, $B151:H1464, 6)*N$2+N$1</f>
        <v>2.1</v>
      </c>
    </row>
    <row r="149" spans="2:14" x14ac:dyDescent="0.2">
      <c r="B149" s="1">
        <v>43108</v>
      </c>
      <c r="C149">
        <v>2.4</v>
      </c>
      <c r="D149" s="2">
        <v>2.1</v>
      </c>
      <c r="F149">
        <v>2.5219999999999998</v>
      </c>
      <c r="G149">
        <v>2.7</v>
      </c>
      <c r="I149" s="1">
        <v>43926</v>
      </c>
      <c r="J149">
        <v>24</v>
      </c>
      <c r="K149">
        <f t="shared" si="4"/>
        <v>2.2999999999999998</v>
      </c>
      <c r="L149" s="2">
        <f t="shared" si="5"/>
        <v>16.5</v>
      </c>
      <c r="M149" s="2">
        <f>VLOOKUP($I149, $B152:G1465, 5)*M$2+M$1</f>
        <v>1.962</v>
      </c>
      <c r="N149" s="2">
        <f>VLOOKUP($I149, $B152:H1465, 6)*N$2+N$1</f>
        <v>2.1</v>
      </c>
    </row>
    <row r="150" spans="2:14" x14ac:dyDescent="0.2">
      <c r="B150" s="1">
        <v>43109</v>
      </c>
      <c r="C150">
        <v>2.4</v>
      </c>
      <c r="D150" s="2">
        <v>2.1</v>
      </c>
      <c r="F150">
        <v>2.5219999999999998</v>
      </c>
      <c r="G150">
        <v>2.7</v>
      </c>
      <c r="I150" s="1">
        <v>43933</v>
      </c>
      <c r="J150">
        <v>24</v>
      </c>
      <c r="K150">
        <f t="shared" si="4"/>
        <v>2.5</v>
      </c>
      <c r="L150" s="2">
        <f t="shared" si="5"/>
        <v>16.5</v>
      </c>
      <c r="M150" s="2">
        <f>VLOOKUP($I150, $B153:G1466, 5)*M$2+M$1</f>
        <v>1.9264999999999999</v>
      </c>
      <c r="N150" s="2">
        <f>VLOOKUP($I150, $B153:H1466, 6)*N$2+N$1</f>
        <v>2.1</v>
      </c>
    </row>
    <row r="151" spans="2:14" x14ac:dyDescent="0.2">
      <c r="B151" s="1">
        <v>43110</v>
      </c>
      <c r="C151">
        <v>2.4</v>
      </c>
      <c r="D151" s="2">
        <v>2.1</v>
      </c>
      <c r="F151">
        <v>2.5569999999999999</v>
      </c>
      <c r="G151">
        <v>2.7</v>
      </c>
      <c r="I151" s="1">
        <v>43940</v>
      </c>
      <c r="J151">
        <v>25</v>
      </c>
      <c r="K151">
        <f t="shared" si="4"/>
        <v>2.5</v>
      </c>
      <c r="L151" s="2">
        <f t="shared" si="5"/>
        <v>16.5</v>
      </c>
      <c r="M151" s="2">
        <f>VLOOKUP($I151, $B154:G1467, 5)*M$2+M$1</f>
        <v>1.9060000000000001</v>
      </c>
      <c r="N151" s="2">
        <f>VLOOKUP($I151, $B154:H1467, 6)*N$2+N$1</f>
        <v>2.1</v>
      </c>
    </row>
    <row r="152" spans="2:14" x14ac:dyDescent="0.2">
      <c r="B152" s="1">
        <v>43111</v>
      </c>
      <c r="C152">
        <v>2.4</v>
      </c>
      <c r="D152" s="2">
        <v>2.1</v>
      </c>
      <c r="F152">
        <v>2.5569999999999999</v>
      </c>
      <c r="G152">
        <v>2.7</v>
      </c>
      <c r="I152" s="1">
        <v>43947</v>
      </c>
      <c r="J152">
        <v>24</v>
      </c>
      <c r="K152">
        <f t="shared" si="4"/>
        <v>2.5</v>
      </c>
      <c r="L152" s="2">
        <f t="shared" si="5"/>
        <v>16.5</v>
      </c>
      <c r="M152" s="2">
        <f>VLOOKUP($I152, $B155:G1468, 5)*M$2+M$1</f>
        <v>1.8864999999999998</v>
      </c>
      <c r="N152" s="2">
        <f>VLOOKUP($I152, $B155:H1468, 6)*N$2+N$1</f>
        <v>2.1</v>
      </c>
    </row>
    <row r="153" spans="2:14" x14ac:dyDescent="0.2">
      <c r="B153" s="1">
        <v>43112</v>
      </c>
      <c r="C153">
        <v>2.4</v>
      </c>
      <c r="D153" s="2">
        <v>2.1</v>
      </c>
      <c r="F153">
        <v>2.5569999999999999</v>
      </c>
      <c r="G153">
        <v>2.7</v>
      </c>
      <c r="I153" s="1">
        <v>43954</v>
      </c>
      <c r="J153">
        <v>24</v>
      </c>
      <c r="K153">
        <f t="shared" si="4"/>
        <v>2.5</v>
      </c>
      <c r="L153" s="2">
        <f t="shared" si="5"/>
        <v>3.3</v>
      </c>
      <c r="M153" s="2">
        <f>VLOOKUP($I153, $B156:G1469, 5)*M$2+M$1</f>
        <v>1.8944999999999999</v>
      </c>
      <c r="N153" s="2">
        <f>VLOOKUP($I153, $B156:H1469, 6)*N$2+N$1</f>
        <v>2.0499999999999998</v>
      </c>
    </row>
    <row r="154" spans="2:14" x14ac:dyDescent="0.2">
      <c r="B154" s="1">
        <v>43115</v>
      </c>
      <c r="C154">
        <v>2.4</v>
      </c>
      <c r="D154" s="2">
        <v>2.1</v>
      </c>
      <c r="F154">
        <v>2.5569999999999999</v>
      </c>
      <c r="G154">
        <v>2.7</v>
      </c>
      <c r="I154" s="1">
        <v>43961</v>
      </c>
      <c r="J154">
        <v>22</v>
      </c>
      <c r="K154">
        <f t="shared" si="4"/>
        <v>2.5</v>
      </c>
      <c r="L154" s="2">
        <f t="shared" si="5"/>
        <v>3.3</v>
      </c>
      <c r="M154" s="2">
        <f>VLOOKUP($I154, $B157:G1470, 5)*M$2+M$1</f>
        <v>1.9255</v>
      </c>
      <c r="N154" s="2">
        <f>VLOOKUP($I154, $B157:H1470, 6)*N$2+N$1</f>
        <v>2.0499999999999998</v>
      </c>
    </row>
    <row r="155" spans="2:14" x14ac:dyDescent="0.2">
      <c r="B155" s="1">
        <v>43116</v>
      </c>
      <c r="C155">
        <v>2.4</v>
      </c>
      <c r="D155" s="2">
        <v>2.1</v>
      </c>
      <c r="F155">
        <v>2.5569999999999999</v>
      </c>
      <c r="G155">
        <v>2.7</v>
      </c>
      <c r="I155" s="1">
        <v>43968</v>
      </c>
      <c r="J155">
        <v>22</v>
      </c>
      <c r="K155">
        <f t="shared" si="4"/>
        <v>2.7</v>
      </c>
      <c r="L155" s="2">
        <f t="shared" si="5"/>
        <v>3.3</v>
      </c>
      <c r="M155" s="2">
        <f>VLOOKUP($I155, $B158:G1471, 5)*M$2+M$1</f>
        <v>1.9390000000000001</v>
      </c>
      <c r="N155" s="2">
        <f>VLOOKUP($I155, $B158:H1471, 6)*N$2+N$1</f>
        <v>2.0499999999999998</v>
      </c>
    </row>
    <row r="156" spans="2:14" x14ac:dyDescent="0.2">
      <c r="B156" s="1">
        <v>43117</v>
      </c>
      <c r="C156">
        <v>2.4</v>
      </c>
      <c r="D156" s="2">
        <v>2.1</v>
      </c>
      <c r="F156">
        <v>2.5670000000000002</v>
      </c>
      <c r="G156">
        <v>2.7</v>
      </c>
      <c r="I156" s="1">
        <v>43975</v>
      </c>
      <c r="J156">
        <v>18</v>
      </c>
      <c r="K156">
        <f t="shared" si="4"/>
        <v>2.7</v>
      </c>
      <c r="L156" s="2">
        <f t="shared" si="5"/>
        <v>3.3</v>
      </c>
      <c r="M156" s="2">
        <f>VLOOKUP($I156, $B159:G1472, 5)*M$2+M$1</f>
        <v>1.98</v>
      </c>
      <c r="N156" s="2">
        <f>VLOOKUP($I156, $B159:H1472, 6)*N$2+N$1</f>
        <v>2.0499999999999998</v>
      </c>
    </row>
    <row r="157" spans="2:14" x14ac:dyDescent="0.2">
      <c r="B157" s="1">
        <v>43118</v>
      </c>
      <c r="C157">
        <v>2.4</v>
      </c>
      <c r="D157" s="2">
        <v>2.1</v>
      </c>
      <c r="F157">
        <v>2.5670000000000002</v>
      </c>
      <c r="G157">
        <v>2.7</v>
      </c>
      <c r="I157" s="1">
        <v>43982</v>
      </c>
      <c r="J157">
        <v>16</v>
      </c>
      <c r="K157">
        <f t="shared" si="4"/>
        <v>2.7</v>
      </c>
      <c r="L157" s="2">
        <f t="shared" si="5"/>
        <v>1.1000000000000001</v>
      </c>
      <c r="M157" s="2">
        <f>VLOOKUP($I157, $B160:G1473, 5)*M$2+M$1</f>
        <v>1.9870000000000001</v>
      </c>
      <c r="N157" s="2">
        <f>VLOOKUP($I157, $B160:H1473, 6)*N$2+N$1</f>
        <v>2.6</v>
      </c>
    </row>
    <row r="158" spans="2:14" x14ac:dyDescent="0.2">
      <c r="B158" s="1">
        <v>43119</v>
      </c>
      <c r="C158">
        <v>2.4</v>
      </c>
      <c r="D158" s="2">
        <v>2.1</v>
      </c>
      <c r="F158">
        <v>2.5670000000000002</v>
      </c>
      <c r="G158">
        <v>2.7</v>
      </c>
      <c r="I158" s="1">
        <v>43989</v>
      </c>
      <c r="J158">
        <v>19</v>
      </c>
      <c r="K158">
        <f t="shared" si="4"/>
        <v>2.7</v>
      </c>
      <c r="L158" s="2">
        <f t="shared" si="5"/>
        <v>1.1000000000000001</v>
      </c>
      <c r="M158" s="2">
        <f>VLOOKUP($I158, $B161:G1474, 5)*M$2+M$1</f>
        <v>2.0179999999999998</v>
      </c>
      <c r="N158" s="2">
        <f>VLOOKUP($I158, $B161:H1474, 6)*N$2+N$1</f>
        <v>2.6</v>
      </c>
    </row>
    <row r="159" spans="2:14" x14ac:dyDescent="0.2">
      <c r="B159" s="1">
        <v>43122</v>
      </c>
      <c r="C159">
        <v>2.4</v>
      </c>
      <c r="D159" s="2">
        <v>2.1</v>
      </c>
      <c r="F159">
        <v>2.5670000000000002</v>
      </c>
      <c r="G159">
        <v>2.7</v>
      </c>
      <c r="I159" s="1">
        <v>43996</v>
      </c>
      <c r="J159">
        <v>17</v>
      </c>
      <c r="K159">
        <f t="shared" si="4"/>
        <v>2.5</v>
      </c>
      <c r="L159" s="2">
        <f t="shared" si="5"/>
        <v>1.1000000000000001</v>
      </c>
      <c r="M159" s="2">
        <f>VLOOKUP($I159, $B162:G1475, 5)*M$2+M$1</f>
        <v>2.0489999999999999</v>
      </c>
      <c r="N159" s="2">
        <f>VLOOKUP($I159, $B162:H1475, 6)*N$2+N$1</f>
        <v>2.6</v>
      </c>
    </row>
    <row r="160" spans="2:14" x14ac:dyDescent="0.2">
      <c r="B160" s="1">
        <v>43123</v>
      </c>
      <c r="C160">
        <v>2.4</v>
      </c>
      <c r="D160" s="2">
        <v>2.1</v>
      </c>
      <c r="F160">
        <v>2.5670000000000002</v>
      </c>
      <c r="G160">
        <v>2.7</v>
      </c>
      <c r="I160" s="1">
        <v>44003</v>
      </c>
      <c r="J160">
        <v>18</v>
      </c>
      <c r="K160">
        <f t="shared" si="4"/>
        <v>2.5</v>
      </c>
      <c r="L160" s="2">
        <f t="shared" si="5"/>
        <v>1.1000000000000001</v>
      </c>
      <c r="M160" s="2">
        <f>VLOOKUP($I160, $B163:G1476, 5)*M$2+M$1</f>
        <v>2.0644999999999998</v>
      </c>
      <c r="N160" s="2">
        <f>VLOOKUP($I160, $B163:H1476, 6)*N$2+N$1</f>
        <v>2.6</v>
      </c>
    </row>
    <row r="161" spans="2:14" x14ac:dyDescent="0.2">
      <c r="B161" s="1">
        <v>43124</v>
      </c>
      <c r="C161">
        <v>2.4</v>
      </c>
      <c r="D161" s="2">
        <v>2.1</v>
      </c>
      <c r="F161">
        <v>2.6070000000000002</v>
      </c>
      <c r="G161">
        <v>2.7</v>
      </c>
      <c r="I161" s="1">
        <v>44010</v>
      </c>
      <c r="J161">
        <v>18</v>
      </c>
      <c r="K161">
        <f t="shared" si="4"/>
        <v>2.5</v>
      </c>
      <c r="L161" s="2">
        <f t="shared" si="5"/>
        <v>6.6</v>
      </c>
      <c r="M161" s="2">
        <f>VLOOKUP($I161, $B164:G1477, 5)*M$2+M$1</f>
        <v>2.0869999999999997</v>
      </c>
      <c r="N161" s="2">
        <f>VLOOKUP($I161, $B164:H1477, 6)*N$2+N$1</f>
        <v>2.5</v>
      </c>
    </row>
    <row r="162" spans="2:14" x14ac:dyDescent="0.2">
      <c r="B162" s="1">
        <v>43125</v>
      </c>
      <c r="C162">
        <v>2.4</v>
      </c>
      <c r="D162" s="2">
        <v>2.1</v>
      </c>
      <c r="F162">
        <v>2.6070000000000002</v>
      </c>
      <c r="G162">
        <v>2.7</v>
      </c>
      <c r="I162" s="1">
        <v>44017</v>
      </c>
      <c r="J162">
        <v>18</v>
      </c>
      <c r="K162">
        <f t="shared" si="4"/>
        <v>2.5</v>
      </c>
      <c r="L162" s="2">
        <f t="shared" si="5"/>
        <v>6.6</v>
      </c>
      <c r="M162" s="2">
        <f>VLOOKUP($I162, $B165:G1478, 5)*M$2+M$1</f>
        <v>2.0884999999999998</v>
      </c>
      <c r="N162" s="2">
        <f>VLOOKUP($I162, $B165:H1478, 6)*N$2+N$1</f>
        <v>2.5</v>
      </c>
    </row>
    <row r="163" spans="2:14" x14ac:dyDescent="0.2">
      <c r="B163" s="1">
        <v>43126</v>
      </c>
      <c r="C163">
        <v>2.4</v>
      </c>
      <c r="D163" s="2">
        <v>2.1</v>
      </c>
      <c r="F163">
        <v>2.6070000000000002</v>
      </c>
      <c r="G163">
        <v>2.7</v>
      </c>
      <c r="I163" s="1">
        <v>44024</v>
      </c>
      <c r="J163">
        <v>19</v>
      </c>
      <c r="K163">
        <f t="shared" si="4"/>
        <v>2.6</v>
      </c>
      <c r="L163" s="2">
        <f t="shared" si="5"/>
        <v>6.6</v>
      </c>
      <c r="M163" s="2">
        <f>VLOOKUP($I163, $B166:G1479, 5)*M$2+M$1</f>
        <v>2.0975000000000001</v>
      </c>
      <c r="N163" s="2">
        <f>VLOOKUP($I163, $B166:H1479, 6)*N$2+N$1</f>
        <v>2.5</v>
      </c>
    </row>
    <row r="164" spans="2:14" x14ac:dyDescent="0.2">
      <c r="B164" s="1">
        <v>43129</v>
      </c>
      <c r="C164">
        <v>2.4</v>
      </c>
      <c r="D164" s="2">
        <v>2.1</v>
      </c>
      <c r="F164">
        <v>2.6070000000000002</v>
      </c>
      <c r="G164">
        <v>2.7</v>
      </c>
      <c r="I164" s="1">
        <v>44031</v>
      </c>
      <c r="J164">
        <v>19</v>
      </c>
      <c r="K164">
        <f t="shared" si="4"/>
        <v>2.6</v>
      </c>
      <c r="L164" s="2">
        <f t="shared" si="5"/>
        <v>6.6</v>
      </c>
      <c r="M164" s="2">
        <f>VLOOKUP($I164, $B167:G1480, 5)*M$2+M$1</f>
        <v>2.093</v>
      </c>
      <c r="N164" s="2">
        <f>VLOOKUP($I164, $B167:H1480, 6)*N$2+N$1</f>
        <v>2.5</v>
      </c>
    </row>
    <row r="165" spans="2:14" x14ac:dyDescent="0.2">
      <c r="B165" s="1">
        <v>43130</v>
      </c>
      <c r="C165">
        <v>2.4</v>
      </c>
      <c r="D165" s="2">
        <v>2.1</v>
      </c>
      <c r="F165">
        <v>2.6070000000000002</v>
      </c>
      <c r="G165">
        <v>2.7</v>
      </c>
      <c r="I165" s="1">
        <v>44038</v>
      </c>
      <c r="J165">
        <v>20</v>
      </c>
      <c r="K165">
        <f t="shared" si="4"/>
        <v>2.6</v>
      </c>
      <c r="L165" s="2">
        <f t="shared" si="5"/>
        <v>6.6</v>
      </c>
      <c r="M165" s="2">
        <f>VLOOKUP($I165, $B168:G1481, 5)*M$2+M$1</f>
        <v>2.0874999999999999</v>
      </c>
      <c r="N165" s="2">
        <f>VLOOKUP($I165, $B168:H1481, 6)*N$2+N$1</f>
        <v>2.5</v>
      </c>
    </row>
    <row r="166" spans="2:14" x14ac:dyDescent="0.2">
      <c r="B166" s="1">
        <v>43131</v>
      </c>
      <c r="C166">
        <v>2.5</v>
      </c>
      <c r="D166" s="2">
        <v>2.1</v>
      </c>
      <c r="F166">
        <v>2.637</v>
      </c>
      <c r="G166">
        <v>2.7</v>
      </c>
      <c r="I166" s="1">
        <v>44045</v>
      </c>
      <c r="J166">
        <v>20</v>
      </c>
      <c r="K166">
        <f t="shared" si="4"/>
        <v>2.6</v>
      </c>
      <c r="L166" s="2">
        <f t="shared" si="5"/>
        <v>11</v>
      </c>
      <c r="M166" s="2">
        <f>VLOOKUP($I166, $B169:G1482, 5)*M$2+M$1</f>
        <v>2.0880000000000001</v>
      </c>
      <c r="N166" s="2">
        <f>VLOOKUP($I166, $B169:H1482, 6)*N$2+N$1</f>
        <v>2.5</v>
      </c>
    </row>
    <row r="167" spans="2:14" x14ac:dyDescent="0.2">
      <c r="B167" s="1">
        <v>43132</v>
      </c>
      <c r="C167">
        <v>2.5</v>
      </c>
      <c r="D167" s="2">
        <v>2.1</v>
      </c>
      <c r="F167">
        <v>2.637</v>
      </c>
      <c r="G167">
        <v>2.7</v>
      </c>
      <c r="I167" s="1">
        <v>44052</v>
      </c>
      <c r="J167">
        <v>18</v>
      </c>
      <c r="K167">
        <f t="shared" si="4"/>
        <v>2.6</v>
      </c>
      <c r="L167" s="2">
        <f t="shared" si="5"/>
        <v>11</v>
      </c>
      <c r="M167" s="2">
        <f>VLOOKUP($I167, $B170:G1483, 5)*M$2+M$1</f>
        <v>2.0830000000000002</v>
      </c>
      <c r="N167" s="2">
        <f>VLOOKUP($I167, $B170:H1483, 6)*N$2+N$1</f>
        <v>2.5</v>
      </c>
    </row>
    <row r="168" spans="2:14" x14ac:dyDescent="0.2">
      <c r="B168" s="1">
        <v>43133</v>
      </c>
      <c r="C168">
        <v>2.5</v>
      </c>
      <c r="D168" s="2">
        <v>2.1</v>
      </c>
      <c r="F168">
        <v>2.637</v>
      </c>
      <c r="G168">
        <v>2.7</v>
      </c>
      <c r="I168" s="1">
        <v>44059</v>
      </c>
      <c r="J168">
        <v>17</v>
      </c>
      <c r="K168">
        <f t="shared" si="4"/>
        <v>2.7</v>
      </c>
      <c r="L168" s="2">
        <f t="shared" si="5"/>
        <v>11</v>
      </c>
      <c r="M168" s="2">
        <f>VLOOKUP($I168, $B171:G1484, 5)*M$2+M$1</f>
        <v>2.0830000000000002</v>
      </c>
      <c r="N168" s="2">
        <f>VLOOKUP($I168, $B171:H1484, 6)*N$2+N$1</f>
        <v>2.5</v>
      </c>
    </row>
    <row r="169" spans="2:14" x14ac:dyDescent="0.2">
      <c r="B169" s="1">
        <v>43136</v>
      </c>
      <c r="C169">
        <v>2.5</v>
      </c>
      <c r="D169" s="2">
        <v>2.1</v>
      </c>
      <c r="F169">
        <v>2.637</v>
      </c>
      <c r="G169">
        <v>2.7</v>
      </c>
      <c r="I169" s="1">
        <v>44066</v>
      </c>
      <c r="J169">
        <v>21</v>
      </c>
      <c r="K169">
        <f t="shared" si="4"/>
        <v>2.7</v>
      </c>
      <c r="L169" s="2">
        <f t="shared" si="5"/>
        <v>11</v>
      </c>
      <c r="M169" s="2">
        <f>VLOOKUP($I169, $B172:G1485, 5)*M$2+M$1</f>
        <v>2.0910000000000002</v>
      </c>
      <c r="N169" s="2">
        <f>VLOOKUP($I169, $B172:H1485, 6)*N$2+N$1</f>
        <v>2.5</v>
      </c>
    </row>
    <row r="170" spans="2:14" x14ac:dyDescent="0.2">
      <c r="B170" s="1">
        <v>43137</v>
      </c>
      <c r="C170">
        <v>2.5</v>
      </c>
      <c r="D170" s="2">
        <v>2.1</v>
      </c>
      <c r="F170">
        <v>2.637</v>
      </c>
      <c r="G170">
        <v>2.7</v>
      </c>
      <c r="I170" s="1">
        <v>44073</v>
      </c>
      <c r="J170">
        <v>21</v>
      </c>
      <c r="K170">
        <f t="shared" si="4"/>
        <v>2.7</v>
      </c>
      <c r="L170" s="2">
        <f t="shared" si="5"/>
        <v>14.3</v>
      </c>
      <c r="M170" s="2">
        <f>VLOOKUP($I170, $B173:G1486, 5)*M$2+M$1</f>
        <v>2.1109999999999998</v>
      </c>
      <c r="N170" s="2">
        <f>VLOOKUP($I170, $B173:H1486, 6)*N$2+N$1</f>
        <v>2.5499999999999998</v>
      </c>
    </row>
    <row r="171" spans="2:14" x14ac:dyDescent="0.2">
      <c r="B171" s="1">
        <v>43138</v>
      </c>
      <c r="C171">
        <v>2.5</v>
      </c>
      <c r="D171" s="2">
        <v>2.1</v>
      </c>
      <c r="F171">
        <v>2.6070000000000002</v>
      </c>
      <c r="G171">
        <v>2.7</v>
      </c>
      <c r="I171" s="1">
        <v>44080</v>
      </c>
      <c r="J171">
        <v>20</v>
      </c>
      <c r="K171">
        <f t="shared" si="4"/>
        <v>2.7</v>
      </c>
      <c r="L171" s="2">
        <f t="shared" si="5"/>
        <v>14.3</v>
      </c>
      <c r="M171" s="2">
        <f>VLOOKUP($I171, $B174:G1487, 5)*M$2+M$1</f>
        <v>2.1055000000000001</v>
      </c>
      <c r="N171" s="2">
        <f>VLOOKUP($I171, $B174:H1487, 6)*N$2+N$1</f>
        <v>2.5499999999999998</v>
      </c>
    </row>
    <row r="172" spans="2:14" x14ac:dyDescent="0.2">
      <c r="B172" s="1">
        <v>43139</v>
      </c>
      <c r="C172">
        <v>2.5</v>
      </c>
      <c r="D172" s="2">
        <v>2.1</v>
      </c>
      <c r="F172">
        <v>2.6070000000000002</v>
      </c>
      <c r="G172">
        <v>2.7</v>
      </c>
      <c r="I172" s="1">
        <v>44087</v>
      </c>
      <c r="J172">
        <v>23</v>
      </c>
      <c r="K172">
        <f t="shared" si="4"/>
        <v>2.7</v>
      </c>
      <c r="L172" s="2">
        <f t="shared" si="5"/>
        <v>14.3</v>
      </c>
      <c r="M172" s="2">
        <f>VLOOKUP($I172, $B175:G1488, 5)*M$2+M$1</f>
        <v>2.0914999999999999</v>
      </c>
      <c r="N172" s="2">
        <f>VLOOKUP($I172, $B175:H1488, 6)*N$2+N$1</f>
        <v>2.5499999999999998</v>
      </c>
    </row>
    <row r="173" spans="2:14" x14ac:dyDescent="0.2">
      <c r="B173" s="1">
        <v>43140</v>
      </c>
      <c r="C173">
        <v>2.5</v>
      </c>
      <c r="D173" s="2">
        <v>2.1</v>
      </c>
      <c r="F173">
        <v>2.6070000000000002</v>
      </c>
      <c r="G173">
        <v>2.7</v>
      </c>
      <c r="I173" s="1">
        <v>44094</v>
      </c>
      <c r="J173">
        <v>22</v>
      </c>
      <c r="K173">
        <f t="shared" si="4"/>
        <v>2.7</v>
      </c>
      <c r="L173" s="2">
        <f t="shared" si="5"/>
        <v>14.3</v>
      </c>
      <c r="M173" s="2">
        <f>VLOOKUP($I173, $B176:G1489, 5)*M$2+M$1</f>
        <v>2.0840000000000001</v>
      </c>
      <c r="N173" s="2">
        <f>VLOOKUP($I173, $B176:H1489, 6)*N$2+N$1</f>
        <v>2.5499999999999998</v>
      </c>
    </row>
    <row r="174" spans="2:14" x14ac:dyDescent="0.2">
      <c r="B174" s="1">
        <v>43143</v>
      </c>
      <c r="C174">
        <v>2.5</v>
      </c>
      <c r="D174" s="2">
        <v>2.1</v>
      </c>
      <c r="F174">
        <v>2.6070000000000002</v>
      </c>
      <c r="G174">
        <v>2.7</v>
      </c>
      <c r="I174" s="1">
        <v>44101</v>
      </c>
      <c r="J174">
        <v>21</v>
      </c>
      <c r="K174">
        <f t="shared" si="4"/>
        <v>2.7</v>
      </c>
      <c r="L174" s="2">
        <f t="shared" si="5"/>
        <v>15.399999999999999</v>
      </c>
      <c r="M174" s="2">
        <f>VLOOKUP($I174, $B177:G1490, 5)*M$2+M$1</f>
        <v>2.0845000000000002</v>
      </c>
      <c r="N174" s="2">
        <f>VLOOKUP($I174, $B177:H1490, 6)*N$2+N$1</f>
        <v>2.2999999999999998</v>
      </c>
    </row>
    <row r="175" spans="2:14" x14ac:dyDescent="0.2">
      <c r="B175" s="1">
        <v>43144</v>
      </c>
      <c r="C175">
        <v>2.5</v>
      </c>
      <c r="D175" s="2">
        <v>2.1</v>
      </c>
      <c r="F175">
        <v>2.6070000000000002</v>
      </c>
      <c r="G175">
        <v>2.7</v>
      </c>
      <c r="I175" s="1">
        <v>44108</v>
      </c>
      <c r="J175">
        <v>23</v>
      </c>
      <c r="K175">
        <f t="shared" si="4"/>
        <v>2.7</v>
      </c>
      <c r="L175" s="2">
        <f t="shared" si="5"/>
        <v>15.399999999999999</v>
      </c>
      <c r="M175" s="2">
        <f>VLOOKUP($I175, $B178:G1491, 5)*M$2+M$1</f>
        <v>2.0860000000000003</v>
      </c>
      <c r="N175" s="2">
        <f>VLOOKUP($I175, $B178:H1491, 6)*N$2+N$1</f>
        <v>2.2999999999999998</v>
      </c>
    </row>
    <row r="176" spans="2:14" x14ac:dyDescent="0.2">
      <c r="B176" s="1">
        <v>43145</v>
      </c>
      <c r="C176">
        <v>2.5</v>
      </c>
      <c r="D176" s="2">
        <v>2.1</v>
      </c>
      <c r="F176">
        <v>2.5569999999999999</v>
      </c>
      <c r="G176">
        <v>2.7</v>
      </c>
      <c r="I176" s="1">
        <v>44115</v>
      </c>
      <c r="J176">
        <v>20</v>
      </c>
      <c r="K176">
        <f t="shared" si="4"/>
        <v>2.7</v>
      </c>
      <c r="L176" s="2">
        <f t="shared" si="5"/>
        <v>15.399999999999999</v>
      </c>
      <c r="M176" s="2">
        <f>VLOOKUP($I176, $B179:G1492, 5)*M$2+M$1</f>
        <v>2.0834999999999999</v>
      </c>
      <c r="N176" s="2">
        <f>VLOOKUP($I176, $B179:H1492, 6)*N$2+N$1</f>
        <v>2.2999999999999998</v>
      </c>
    </row>
    <row r="177" spans="2:14" x14ac:dyDescent="0.2">
      <c r="B177" s="1">
        <v>43146</v>
      </c>
      <c r="C177">
        <v>2.5</v>
      </c>
      <c r="D177" s="2">
        <v>2.1</v>
      </c>
      <c r="F177">
        <v>2.5569999999999999</v>
      </c>
      <c r="G177">
        <v>2.7</v>
      </c>
      <c r="I177" s="1">
        <v>44122</v>
      </c>
      <c r="J177">
        <v>22</v>
      </c>
      <c r="K177">
        <f t="shared" si="4"/>
        <v>2.4</v>
      </c>
      <c r="L177" s="2">
        <f t="shared" si="5"/>
        <v>15.399999999999999</v>
      </c>
      <c r="M177" s="2">
        <f>VLOOKUP($I177, $B180:G1493, 5)*M$2+M$1</f>
        <v>2.0750000000000002</v>
      </c>
      <c r="N177" s="2">
        <f>VLOOKUP($I177, $B180:H1493, 6)*N$2+N$1</f>
        <v>2.2999999999999998</v>
      </c>
    </row>
    <row r="178" spans="2:14" x14ac:dyDescent="0.2">
      <c r="B178" s="1">
        <v>43147</v>
      </c>
      <c r="C178">
        <v>2.5</v>
      </c>
      <c r="D178" s="2">
        <v>2.1</v>
      </c>
      <c r="F178">
        <v>2.5569999999999999</v>
      </c>
      <c r="G178">
        <v>2.7</v>
      </c>
      <c r="I178" s="1">
        <v>44129</v>
      </c>
      <c r="J178">
        <v>21</v>
      </c>
      <c r="K178">
        <f t="shared" si="4"/>
        <v>2.4</v>
      </c>
      <c r="L178" s="2">
        <f t="shared" si="5"/>
        <v>15.399999999999999</v>
      </c>
      <c r="M178" s="2">
        <f>VLOOKUP($I178, $B181:G1494, 5)*M$2+M$1</f>
        <v>2.0714999999999999</v>
      </c>
      <c r="N178" s="2">
        <f>VLOOKUP($I178, $B181:H1494, 6)*N$2+N$1</f>
        <v>2.2999999999999998</v>
      </c>
    </row>
    <row r="179" spans="2:14" x14ac:dyDescent="0.2">
      <c r="B179" s="1">
        <v>43150</v>
      </c>
      <c r="C179">
        <v>2.5</v>
      </c>
      <c r="D179" s="2">
        <v>2.1</v>
      </c>
      <c r="F179">
        <v>2.5569999999999999</v>
      </c>
      <c r="G179">
        <v>2.7</v>
      </c>
      <c r="I179" s="1">
        <v>44136</v>
      </c>
      <c r="J179">
        <v>18</v>
      </c>
      <c r="K179">
        <f t="shared" si="4"/>
        <v>2.4</v>
      </c>
      <c r="L179" s="2">
        <f t="shared" si="5"/>
        <v>13.2</v>
      </c>
      <c r="M179" s="2">
        <f>VLOOKUP($I179, $B182:G1495, 5)*M$2+M$1</f>
        <v>2.056</v>
      </c>
      <c r="N179" s="2">
        <f>VLOOKUP($I179, $B182:H1495, 6)*N$2+N$1</f>
        <v>2.2999999999999998</v>
      </c>
    </row>
    <row r="180" spans="2:14" x14ac:dyDescent="0.2">
      <c r="B180" s="1">
        <v>43151</v>
      </c>
      <c r="C180">
        <v>2.5</v>
      </c>
      <c r="D180" s="2">
        <v>2.1</v>
      </c>
      <c r="F180">
        <v>2.5569999999999999</v>
      </c>
      <c r="G180">
        <v>2.7</v>
      </c>
      <c r="I180" s="1">
        <v>44143</v>
      </c>
      <c r="J180">
        <v>21</v>
      </c>
      <c r="K180">
        <f t="shared" si="4"/>
        <v>2.4</v>
      </c>
      <c r="L180" s="2">
        <f t="shared" si="5"/>
        <v>13.2</v>
      </c>
      <c r="M180" s="2">
        <f>VLOOKUP($I180, $B183:G1496, 5)*M$2+M$1</f>
        <v>2.048</v>
      </c>
      <c r="N180" s="2">
        <f>VLOOKUP($I180, $B183:H1496, 6)*N$2+N$1</f>
        <v>2.2999999999999998</v>
      </c>
    </row>
    <row r="181" spans="2:14" x14ac:dyDescent="0.2">
      <c r="B181" s="1">
        <v>43152</v>
      </c>
      <c r="C181">
        <v>2.5</v>
      </c>
      <c r="D181" s="2">
        <v>2.1</v>
      </c>
      <c r="F181">
        <v>2.548</v>
      </c>
      <c r="G181">
        <v>2.7</v>
      </c>
      <c r="I181" s="1">
        <v>44150</v>
      </c>
      <c r="J181">
        <v>23</v>
      </c>
      <c r="K181">
        <f t="shared" si="4"/>
        <v>2.5</v>
      </c>
      <c r="L181" s="2">
        <f t="shared" si="5"/>
        <v>13.2</v>
      </c>
      <c r="M181" s="2">
        <f>VLOOKUP($I181, $B184:G1497, 5)*M$2+M$1</f>
        <v>2.0555000000000003</v>
      </c>
      <c r="N181" s="2">
        <f>VLOOKUP($I181, $B184:H1497, 6)*N$2+N$1</f>
        <v>2.2999999999999998</v>
      </c>
    </row>
    <row r="182" spans="2:14" x14ac:dyDescent="0.2">
      <c r="B182" s="1">
        <v>43153</v>
      </c>
      <c r="C182">
        <v>2.5</v>
      </c>
      <c r="D182" s="2">
        <v>2.1</v>
      </c>
      <c r="F182">
        <v>2.548</v>
      </c>
      <c r="G182">
        <v>2.7</v>
      </c>
      <c r="I182" s="1">
        <v>44157</v>
      </c>
      <c r="J182">
        <v>18</v>
      </c>
      <c r="K182">
        <f t="shared" si="4"/>
        <v>2.5</v>
      </c>
      <c r="L182" s="2">
        <f t="shared" si="5"/>
        <v>13.2</v>
      </c>
      <c r="M182" s="2">
        <f>VLOOKUP($I182, $B185:G1498, 5)*M$2+M$1</f>
        <v>2.0510000000000002</v>
      </c>
      <c r="N182" s="2">
        <f>VLOOKUP($I182, $B185:H1498, 6)*N$2+N$1</f>
        <v>2.2999999999999998</v>
      </c>
    </row>
    <row r="183" spans="2:14" x14ac:dyDescent="0.2">
      <c r="B183" s="1">
        <v>43154</v>
      </c>
      <c r="C183">
        <v>2.5</v>
      </c>
      <c r="D183" s="2">
        <v>2.2000000000000002</v>
      </c>
      <c r="F183">
        <v>2.548</v>
      </c>
      <c r="G183">
        <v>2.7</v>
      </c>
      <c r="I183" s="1">
        <v>44164</v>
      </c>
      <c r="J183">
        <v>21</v>
      </c>
      <c r="K183">
        <f t="shared" si="4"/>
        <v>2.5</v>
      </c>
      <c r="L183" s="2">
        <f t="shared" si="5"/>
        <v>13.2</v>
      </c>
      <c r="M183" s="2">
        <f>VLOOKUP($I183, $B186:G1499, 5)*M$2+M$1</f>
        <v>2.06</v>
      </c>
      <c r="N183" s="2">
        <f>VLOOKUP($I183, $B186:H1499, 6)*N$2+N$1</f>
        <v>2.4</v>
      </c>
    </row>
    <row r="184" spans="2:14" x14ac:dyDescent="0.2">
      <c r="B184" s="1">
        <v>43157</v>
      </c>
      <c r="C184">
        <v>2.5</v>
      </c>
      <c r="D184" s="2">
        <v>2.2000000000000002</v>
      </c>
      <c r="F184">
        <v>2.548</v>
      </c>
      <c r="G184">
        <v>2.7</v>
      </c>
      <c r="I184" s="1">
        <v>44171</v>
      </c>
      <c r="J184">
        <v>25</v>
      </c>
      <c r="K184">
        <f t="shared" si="4"/>
        <v>2.5</v>
      </c>
      <c r="L184" s="2">
        <f t="shared" si="5"/>
        <v>13.2</v>
      </c>
      <c r="M184" s="2">
        <f>VLOOKUP($I184, $B187:G1500, 5)*M$2+M$1</f>
        <v>2.0780000000000003</v>
      </c>
      <c r="N184" s="2">
        <f>VLOOKUP($I184, $B187:H1500, 6)*N$2+N$1</f>
        <v>2.4</v>
      </c>
    </row>
    <row r="185" spans="2:14" x14ac:dyDescent="0.2">
      <c r="B185" s="1">
        <v>43158</v>
      </c>
      <c r="C185">
        <v>2.5</v>
      </c>
      <c r="D185" s="2">
        <v>2.2000000000000002</v>
      </c>
      <c r="F185">
        <v>2.548</v>
      </c>
      <c r="G185">
        <v>2.7</v>
      </c>
      <c r="I185" s="1">
        <v>44178</v>
      </c>
      <c r="J185">
        <v>25</v>
      </c>
      <c r="K185">
        <f t="shared" si="4"/>
        <v>2.5</v>
      </c>
      <c r="L185" s="2">
        <f t="shared" si="5"/>
        <v>13.2</v>
      </c>
      <c r="M185" s="2">
        <f>VLOOKUP($I185, $B188:G1501, 5)*M$2+M$1</f>
        <v>2.0789999999999997</v>
      </c>
      <c r="N185" s="2">
        <f>VLOOKUP($I185, $B188:H1501, 6)*N$2+N$1</f>
        <v>2.4</v>
      </c>
    </row>
    <row r="186" spans="2:14" x14ac:dyDescent="0.2">
      <c r="B186" s="1">
        <v>43159</v>
      </c>
      <c r="C186">
        <v>2.5</v>
      </c>
      <c r="D186" s="2">
        <v>2.2000000000000002</v>
      </c>
      <c r="F186">
        <v>2.56</v>
      </c>
      <c r="G186">
        <v>2.7</v>
      </c>
      <c r="I186" s="1">
        <v>44185</v>
      </c>
      <c r="J186">
        <v>19</v>
      </c>
      <c r="K186">
        <f t="shared" si="4"/>
        <v>2.5</v>
      </c>
      <c r="L186" s="2">
        <f t="shared" si="5"/>
        <v>13.2</v>
      </c>
      <c r="M186" s="2">
        <f>VLOOKUP($I186, $B189:G1502, 5)*M$2+M$1</f>
        <v>2.1120000000000001</v>
      </c>
      <c r="N186" s="2">
        <f>VLOOKUP($I186, $B189:H1502, 6)*N$2+N$1</f>
        <v>2.4</v>
      </c>
    </row>
    <row r="187" spans="2:14" x14ac:dyDescent="0.2">
      <c r="B187" s="1">
        <v>43160</v>
      </c>
      <c r="C187">
        <v>2.5</v>
      </c>
      <c r="D187" s="2">
        <v>2.2000000000000002</v>
      </c>
      <c r="F187">
        <v>2.56</v>
      </c>
      <c r="G187">
        <v>2.7</v>
      </c>
      <c r="I187" s="1">
        <v>44192</v>
      </c>
      <c r="J187">
        <v>18</v>
      </c>
      <c r="K187">
        <f t="shared" si="4"/>
        <v>2.5</v>
      </c>
      <c r="L187" s="2">
        <f t="shared" si="5"/>
        <v>13.2</v>
      </c>
      <c r="M187" s="2">
        <f>VLOOKUP($I187, $B190:G1503, 5)*M$2+M$1</f>
        <v>2.1215000000000002</v>
      </c>
      <c r="N187" s="2">
        <f>VLOOKUP($I187, $B190:H1503, 6)*N$2+N$1</f>
        <v>2.4</v>
      </c>
    </row>
    <row r="188" spans="2:14" x14ac:dyDescent="0.2">
      <c r="B188" s="1">
        <v>43161</v>
      </c>
      <c r="C188">
        <v>2.5</v>
      </c>
      <c r="D188" s="2">
        <v>2.2000000000000002</v>
      </c>
      <c r="F188">
        <v>2.56</v>
      </c>
      <c r="G188">
        <v>2.7</v>
      </c>
      <c r="I188" s="1">
        <v>44199</v>
      </c>
      <c r="J188">
        <v>21</v>
      </c>
      <c r="K188">
        <f t="shared" si="4"/>
        <v>2.5</v>
      </c>
      <c r="L188" s="2">
        <f t="shared" si="5"/>
        <v>15.399999999999999</v>
      </c>
      <c r="M188" s="2">
        <f>VLOOKUP($I188, $B191:G1504, 5)*M$2+M$1</f>
        <v>2.1245000000000003</v>
      </c>
      <c r="N188" s="2">
        <f>VLOOKUP($I188, $B191:H1504, 6)*N$2+N$1</f>
        <v>2.25</v>
      </c>
    </row>
    <row r="189" spans="2:14" x14ac:dyDescent="0.2">
      <c r="B189" s="1">
        <v>43164</v>
      </c>
      <c r="C189">
        <v>2.5</v>
      </c>
      <c r="D189" s="2">
        <v>2.2000000000000002</v>
      </c>
      <c r="F189">
        <v>2.56</v>
      </c>
      <c r="G189">
        <v>2.7</v>
      </c>
      <c r="I189" s="1">
        <v>44206</v>
      </c>
      <c r="J189">
        <v>25</v>
      </c>
      <c r="K189">
        <f t="shared" si="4"/>
        <v>2.5</v>
      </c>
      <c r="L189" s="2">
        <f t="shared" si="5"/>
        <v>15.399999999999999</v>
      </c>
      <c r="M189" s="2">
        <f>VLOOKUP($I189, $B192:G1505, 5)*M$2+M$1</f>
        <v>2.1585000000000001</v>
      </c>
      <c r="N189" s="2">
        <f>VLOOKUP($I189, $B192:H1505, 6)*N$2+N$1</f>
        <v>2.25</v>
      </c>
    </row>
    <row r="190" spans="2:14" x14ac:dyDescent="0.2">
      <c r="B190" s="1">
        <v>43165</v>
      </c>
      <c r="C190">
        <v>2.5</v>
      </c>
      <c r="D190" s="2">
        <v>2.2000000000000002</v>
      </c>
      <c r="F190">
        <v>2.56</v>
      </c>
      <c r="G190">
        <v>2.7</v>
      </c>
      <c r="I190" s="1">
        <v>44213</v>
      </c>
      <c r="J190">
        <v>26</v>
      </c>
      <c r="K190">
        <f t="shared" si="4"/>
        <v>2.7</v>
      </c>
      <c r="L190" s="2">
        <f t="shared" si="5"/>
        <v>15.399999999999999</v>
      </c>
      <c r="M190" s="2">
        <f>VLOOKUP($I190, $B193:G1506, 5)*M$2+M$1</f>
        <v>2.1894999999999998</v>
      </c>
      <c r="N190" s="2">
        <f>VLOOKUP($I190, $B193:H1506, 6)*N$2+N$1</f>
        <v>2.25</v>
      </c>
    </row>
    <row r="191" spans="2:14" x14ac:dyDescent="0.2">
      <c r="B191" s="1">
        <v>43166</v>
      </c>
      <c r="C191">
        <v>2.5</v>
      </c>
      <c r="D191" s="2">
        <v>2.2000000000000002</v>
      </c>
      <c r="F191">
        <v>2.5590000000000002</v>
      </c>
      <c r="G191">
        <v>2.7</v>
      </c>
      <c r="I191" s="1">
        <v>44220</v>
      </c>
      <c r="J191">
        <v>25</v>
      </c>
      <c r="K191">
        <f t="shared" si="4"/>
        <v>2.7</v>
      </c>
      <c r="L191" s="2">
        <f t="shared" si="5"/>
        <v>15.399999999999999</v>
      </c>
      <c r="M191" s="2">
        <f>VLOOKUP($I191, $B194:G1507, 5)*M$2+M$1</f>
        <v>2.1959999999999997</v>
      </c>
      <c r="N191" s="2">
        <f>VLOOKUP($I191, $B194:H1507, 6)*N$2+N$1</f>
        <v>2.25</v>
      </c>
    </row>
    <row r="192" spans="2:14" x14ac:dyDescent="0.2">
      <c r="B192" s="1">
        <v>43167</v>
      </c>
      <c r="C192">
        <v>2.5</v>
      </c>
      <c r="D192" s="2">
        <v>2.2000000000000002</v>
      </c>
      <c r="F192">
        <v>2.5590000000000002</v>
      </c>
      <c r="G192">
        <v>2.7</v>
      </c>
      <c r="I192" s="1">
        <v>44227</v>
      </c>
      <c r="J192">
        <v>25</v>
      </c>
      <c r="K192">
        <f t="shared" si="4"/>
        <v>2.7</v>
      </c>
      <c r="L192" s="2">
        <f t="shared" si="5"/>
        <v>15.399999999999999</v>
      </c>
      <c r="M192" s="2">
        <f>VLOOKUP($I192, $B195:G1508, 5)*M$2+M$1</f>
        <v>2.2044999999999999</v>
      </c>
      <c r="N192" s="2">
        <f>VLOOKUP($I192, $B195:H1508, 6)*N$2+N$1</f>
        <v>2.5</v>
      </c>
    </row>
    <row r="193" spans="2:14" x14ac:dyDescent="0.2">
      <c r="B193" s="1">
        <v>43168</v>
      </c>
      <c r="C193">
        <v>2.5</v>
      </c>
      <c r="D193" s="2">
        <v>2.2000000000000002</v>
      </c>
      <c r="F193">
        <v>2.5590000000000002</v>
      </c>
      <c r="G193">
        <v>2.7</v>
      </c>
      <c r="I193" s="1">
        <v>44234</v>
      </c>
      <c r="J193">
        <v>27</v>
      </c>
      <c r="K193">
        <f t="shared" si="4"/>
        <v>2.7</v>
      </c>
      <c r="L193" s="2">
        <f t="shared" si="5"/>
        <v>15.399999999999999</v>
      </c>
      <c r="M193" s="2">
        <f>VLOOKUP($I193, $B196:G1509, 5)*M$2+M$1</f>
        <v>2.2305000000000001</v>
      </c>
      <c r="N193" s="2">
        <f>VLOOKUP($I193, $B196:H1509, 6)*N$2+N$1</f>
        <v>2.5</v>
      </c>
    </row>
    <row r="194" spans="2:14" x14ac:dyDescent="0.2">
      <c r="B194" s="1">
        <v>43171</v>
      </c>
      <c r="C194">
        <v>2.5</v>
      </c>
      <c r="D194" s="2">
        <v>2.2000000000000002</v>
      </c>
      <c r="F194">
        <v>2.5590000000000002</v>
      </c>
      <c r="G194">
        <v>2.7</v>
      </c>
      <c r="I194" s="1">
        <v>44241</v>
      </c>
      <c r="J194">
        <v>28</v>
      </c>
      <c r="K194">
        <f t="shared" si="4"/>
        <v>2.7</v>
      </c>
      <c r="L194" s="2">
        <f t="shared" si="5"/>
        <v>15.399999999999999</v>
      </c>
      <c r="M194" s="2">
        <f>VLOOKUP($I194, $B197:G1510, 5)*M$2+M$1</f>
        <v>2.2504999999999997</v>
      </c>
      <c r="N194" s="2">
        <f>VLOOKUP($I194, $B197:H1510, 6)*N$2+N$1</f>
        <v>2.5</v>
      </c>
    </row>
    <row r="195" spans="2:14" x14ac:dyDescent="0.2">
      <c r="B195" s="1">
        <v>43172</v>
      </c>
      <c r="C195">
        <v>2.5</v>
      </c>
      <c r="D195" s="2">
        <v>2.2000000000000002</v>
      </c>
      <c r="F195">
        <v>2.5590000000000002</v>
      </c>
      <c r="G195">
        <v>2.7</v>
      </c>
      <c r="I195" s="1">
        <v>44248</v>
      </c>
      <c r="J195">
        <v>34</v>
      </c>
      <c r="K195">
        <f t="shared" si="4"/>
        <v>2.7</v>
      </c>
      <c r="L195" s="2">
        <f t="shared" si="5"/>
        <v>15.399999999999999</v>
      </c>
      <c r="M195" s="2">
        <f>VLOOKUP($I195, $B198:G1511, 5)*M$2+M$1</f>
        <v>2.3165</v>
      </c>
      <c r="N195" s="2">
        <f>VLOOKUP($I195, $B198:H1511, 6)*N$2+N$1</f>
        <v>2.5</v>
      </c>
    </row>
    <row r="196" spans="2:14" x14ac:dyDescent="0.2">
      <c r="B196" s="1">
        <v>43173</v>
      </c>
      <c r="C196">
        <v>2.5</v>
      </c>
      <c r="D196" s="2">
        <v>2.2000000000000002</v>
      </c>
      <c r="F196">
        <v>2.5979999999999999</v>
      </c>
      <c r="G196">
        <v>2.7</v>
      </c>
      <c r="I196" s="1">
        <v>44255</v>
      </c>
      <c r="J196">
        <v>32</v>
      </c>
      <c r="K196">
        <f t="shared" si="4"/>
        <v>2.7</v>
      </c>
      <c r="L196" s="2">
        <f t="shared" si="5"/>
        <v>18.7</v>
      </c>
      <c r="M196" s="2">
        <f>VLOOKUP($I196, $B199:G1512, 5)*M$2+M$1</f>
        <v>2.3555000000000001</v>
      </c>
      <c r="N196" s="2">
        <f>VLOOKUP($I196, $B199:H1512, 6)*N$2+N$1</f>
        <v>2.65</v>
      </c>
    </row>
    <row r="197" spans="2:14" x14ac:dyDescent="0.2">
      <c r="B197" s="1">
        <v>43174</v>
      </c>
      <c r="C197">
        <v>2.5</v>
      </c>
      <c r="D197" s="2">
        <v>2.2000000000000002</v>
      </c>
      <c r="F197">
        <v>2.5979999999999999</v>
      </c>
      <c r="G197">
        <v>2.7</v>
      </c>
      <c r="I197" s="1">
        <v>44262</v>
      </c>
      <c r="J197">
        <v>32</v>
      </c>
      <c r="K197">
        <f t="shared" ref="K197:K260" si="6">VLOOKUP(I197+K$2,B200:D1513,2)</f>
        <v>2.7</v>
      </c>
      <c r="L197" s="2">
        <f t="shared" ref="L197:L260" si="7">VLOOKUP(I197, B200:D1513, 3)*L$2</f>
        <v>18.7</v>
      </c>
      <c r="M197" s="2">
        <f>VLOOKUP($I197, $B200:G1513, 5)*M$2+M$1</f>
        <v>2.3855</v>
      </c>
      <c r="N197" s="2">
        <f>VLOOKUP($I197, $B200:H1513, 6)*N$2+N$1</f>
        <v>2.65</v>
      </c>
    </row>
    <row r="198" spans="2:14" x14ac:dyDescent="0.2">
      <c r="B198" s="1">
        <v>43175</v>
      </c>
      <c r="C198">
        <v>2.5</v>
      </c>
      <c r="D198" s="2">
        <v>2.2000000000000002</v>
      </c>
      <c r="F198">
        <v>2.5979999999999999</v>
      </c>
      <c r="G198">
        <v>2.7</v>
      </c>
      <c r="I198" s="1">
        <v>44269</v>
      </c>
      <c r="J198">
        <v>28</v>
      </c>
      <c r="K198">
        <f t="shared" si="6"/>
        <v>2.8</v>
      </c>
      <c r="L198" s="2">
        <f t="shared" si="7"/>
        <v>18.7</v>
      </c>
      <c r="M198" s="2">
        <f>VLOOKUP($I198, $B201:G1514, 5)*M$2+M$1</f>
        <v>2.4264999999999999</v>
      </c>
      <c r="N198" s="2">
        <f>VLOOKUP($I198, $B201:H1514, 6)*N$2+N$1</f>
        <v>2.65</v>
      </c>
    </row>
    <row r="199" spans="2:14" x14ac:dyDescent="0.2">
      <c r="B199" s="1">
        <v>43178</v>
      </c>
      <c r="C199">
        <v>2.5</v>
      </c>
      <c r="D199" s="2">
        <v>2.2000000000000002</v>
      </c>
      <c r="F199">
        <v>2.5979999999999999</v>
      </c>
      <c r="G199">
        <v>2.7</v>
      </c>
      <c r="I199" s="1">
        <v>44276</v>
      </c>
      <c r="J199">
        <v>26</v>
      </c>
      <c r="K199">
        <f t="shared" si="6"/>
        <v>2.8</v>
      </c>
      <c r="L199" s="2">
        <f t="shared" si="7"/>
        <v>18.7</v>
      </c>
      <c r="M199" s="2">
        <f>VLOOKUP($I199, $B202:G1515, 5)*M$2+M$1</f>
        <v>2.4325000000000001</v>
      </c>
      <c r="N199" s="2">
        <f>VLOOKUP($I199, $B202:H1515, 6)*N$2+N$1</f>
        <v>2.65</v>
      </c>
    </row>
    <row r="200" spans="2:14" x14ac:dyDescent="0.2">
      <c r="B200" s="1">
        <v>43179</v>
      </c>
      <c r="C200">
        <v>2.5</v>
      </c>
      <c r="D200" s="2">
        <v>2.2000000000000002</v>
      </c>
      <c r="F200">
        <v>2.5979999999999999</v>
      </c>
      <c r="G200">
        <v>2.7</v>
      </c>
      <c r="I200" s="1">
        <v>44283</v>
      </c>
      <c r="J200">
        <v>26</v>
      </c>
      <c r="K200">
        <f t="shared" si="6"/>
        <v>2.8</v>
      </c>
      <c r="L200" s="2">
        <f t="shared" si="7"/>
        <v>28.6</v>
      </c>
      <c r="M200" s="2">
        <f>VLOOKUP($I200, $B203:G1516, 5)*M$2+M$1</f>
        <v>2.4260000000000002</v>
      </c>
      <c r="N200" s="2">
        <f>VLOOKUP($I200, $B203:H1516, 6)*N$2+N$1</f>
        <v>2.5499999999999998</v>
      </c>
    </row>
    <row r="201" spans="2:14" x14ac:dyDescent="0.2">
      <c r="B201" s="1">
        <v>43180</v>
      </c>
      <c r="C201">
        <v>2.5</v>
      </c>
      <c r="D201" s="2">
        <v>2.2000000000000002</v>
      </c>
      <c r="F201">
        <v>2.6480000000000001</v>
      </c>
      <c r="G201">
        <v>2.7</v>
      </c>
      <c r="I201" s="1">
        <v>44290</v>
      </c>
      <c r="J201">
        <v>27</v>
      </c>
      <c r="K201">
        <f t="shared" si="6"/>
        <v>2.8</v>
      </c>
      <c r="L201" s="2">
        <f t="shared" si="7"/>
        <v>28.6</v>
      </c>
      <c r="M201" s="2">
        <f>VLOOKUP($I201, $B204:G1517, 5)*M$2+M$1</f>
        <v>2.4285000000000001</v>
      </c>
      <c r="N201" s="2">
        <f>VLOOKUP($I201, $B204:H1517, 6)*N$2+N$1</f>
        <v>2.5499999999999998</v>
      </c>
    </row>
    <row r="202" spans="2:14" x14ac:dyDescent="0.2">
      <c r="B202" s="1">
        <v>43181</v>
      </c>
      <c r="C202">
        <v>2.5</v>
      </c>
      <c r="D202" s="2">
        <v>2.2000000000000002</v>
      </c>
      <c r="F202">
        <v>2.6480000000000001</v>
      </c>
      <c r="G202">
        <v>2.7</v>
      </c>
      <c r="I202" s="1">
        <v>44297</v>
      </c>
      <c r="J202">
        <v>30</v>
      </c>
      <c r="K202">
        <f t="shared" si="6"/>
        <v>2.7</v>
      </c>
      <c r="L202" s="2">
        <f t="shared" si="7"/>
        <v>28.6</v>
      </c>
      <c r="M202" s="2">
        <f>VLOOKUP($I202, $B205:G1518, 5)*M$2+M$1</f>
        <v>2.4245000000000001</v>
      </c>
      <c r="N202" s="2">
        <f>VLOOKUP($I202, $B205:H1518, 6)*N$2+N$1</f>
        <v>2.5499999999999998</v>
      </c>
    </row>
    <row r="203" spans="2:14" x14ac:dyDescent="0.2">
      <c r="B203" s="1">
        <v>43182</v>
      </c>
      <c r="C203">
        <v>2.5</v>
      </c>
      <c r="D203" s="2">
        <v>2.2000000000000002</v>
      </c>
      <c r="F203">
        <v>2.6480000000000001</v>
      </c>
      <c r="G203">
        <v>2.7</v>
      </c>
      <c r="I203" s="1">
        <v>44304</v>
      </c>
      <c r="J203">
        <v>27</v>
      </c>
      <c r="K203">
        <f t="shared" si="6"/>
        <v>2.7</v>
      </c>
      <c r="L203" s="2">
        <f t="shared" si="7"/>
        <v>28.6</v>
      </c>
      <c r="M203" s="2">
        <f>VLOOKUP($I203, $B206:G1519, 5)*M$2+M$1</f>
        <v>2.4275000000000002</v>
      </c>
      <c r="N203" s="2">
        <f>VLOOKUP($I203, $B206:H1519, 6)*N$2+N$1</f>
        <v>2.5499999999999998</v>
      </c>
    </row>
    <row r="204" spans="2:14" x14ac:dyDescent="0.2">
      <c r="B204" s="1">
        <v>43185</v>
      </c>
      <c r="C204">
        <v>2.5</v>
      </c>
      <c r="D204" s="2">
        <v>2.2000000000000002</v>
      </c>
      <c r="F204">
        <v>2.6480000000000001</v>
      </c>
      <c r="G204">
        <v>2.7</v>
      </c>
      <c r="I204" s="1">
        <v>44311</v>
      </c>
      <c r="J204">
        <v>29</v>
      </c>
      <c r="K204">
        <f t="shared" si="6"/>
        <v>2.7</v>
      </c>
      <c r="L204" s="2">
        <f t="shared" si="7"/>
        <v>28.6</v>
      </c>
      <c r="M204" s="2">
        <f>VLOOKUP($I204, $B207:G1520, 5)*M$2+M$1</f>
        <v>2.4359999999999999</v>
      </c>
      <c r="N204" s="2">
        <f>VLOOKUP($I204, $B207:H1520, 6)*N$2+N$1</f>
        <v>2.5499999999999998</v>
      </c>
    </row>
    <row r="205" spans="2:14" x14ac:dyDescent="0.2">
      <c r="B205" s="1">
        <v>43186</v>
      </c>
      <c r="C205">
        <v>2.5</v>
      </c>
      <c r="D205" s="2">
        <v>2.2000000000000002</v>
      </c>
      <c r="F205">
        <v>2.6480000000000001</v>
      </c>
      <c r="G205">
        <v>2.7</v>
      </c>
      <c r="I205" s="1">
        <v>44318</v>
      </c>
      <c r="J205">
        <v>37</v>
      </c>
      <c r="K205">
        <f t="shared" si="6"/>
        <v>2.7</v>
      </c>
      <c r="L205" s="2">
        <f t="shared" si="7"/>
        <v>46.2</v>
      </c>
      <c r="M205" s="2">
        <f>VLOOKUP($I205, $B208:G1521, 5)*M$2+M$1</f>
        <v>2.4450000000000003</v>
      </c>
      <c r="N205" s="2">
        <f>VLOOKUP($I205, $B208:H1521, 6)*N$2+N$1</f>
        <v>2.7</v>
      </c>
    </row>
    <row r="206" spans="2:14" x14ac:dyDescent="0.2">
      <c r="B206" s="1">
        <v>43187</v>
      </c>
      <c r="C206">
        <v>2.5</v>
      </c>
      <c r="D206" s="2">
        <v>2.4</v>
      </c>
      <c r="F206">
        <v>2.7</v>
      </c>
      <c r="G206">
        <v>2.8</v>
      </c>
      <c r="I206" s="1">
        <v>44325</v>
      </c>
      <c r="J206">
        <v>65</v>
      </c>
      <c r="K206">
        <f t="shared" si="6"/>
        <v>2.7</v>
      </c>
      <c r="L206" s="2">
        <f t="shared" si="7"/>
        <v>46.2</v>
      </c>
      <c r="M206" s="2">
        <f>VLOOKUP($I206, $B209:G1522, 5)*M$2+M$1</f>
        <v>2.4805000000000001</v>
      </c>
      <c r="N206" s="2">
        <f>VLOOKUP($I206, $B209:H1522, 6)*N$2+N$1</f>
        <v>2.7</v>
      </c>
    </row>
    <row r="207" spans="2:14" x14ac:dyDescent="0.2">
      <c r="B207" s="1">
        <v>43188</v>
      </c>
      <c r="C207">
        <v>2.5</v>
      </c>
      <c r="D207" s="2">
        <v>2.4</v>
      </c>
      <c r="F207">
        <v>2.7</v>
      </c>
      <c r="G207">
        <v>2.8</v>
      </c>
      <c r="I207" s="1">
        <v>44332</v>
      </c>
      <c r="J207">
        <v>35</v>
      </c>
      <c r="K207">
        <f t="shared" si="6"/>
        <v>3</v>
      </c>
      <c r="L207" s="2">
        <f t="shared" si="7"/>
        <v>46.2</v>
      </c>
      <c r="M207" s="2">
        <f>VLOOKUP($I207, $B210:G1523, 5)*M$2+M$1</f>
        <v>2.5140000000000002</v>
      </c>
      <c r="N207" s="2">
        <f>VLOOKUP($I207, $B210:H1523, 6)*N$2+N$1</f>
        <v>2.7</v>
      </c>
    </row>
    <row r="208" spans="2:14" x14ac:dyDescent="0.2">
      <c r="B208" s="1">
        <v>43189</v>
      </c>
      <c r="C208">
        <v>2.5</v>
      </c>
      <c r="D208" s="2">
        <v>2.4</v>
      </c>
      <c r="F208">
        <v>2.7</v>
      </c>
      <c r="G208">
        <v>2.8</v>
      </c>
      <c r="I208" s="1">
        <v>44339</v>
      </c>
      <c r="J208">
        <v>33</v>
      </c>
      <c r="K208">
        <f t="shared" si="6"/>
        <v>3</v>
      </c>
      <c r="L208" s="2">
        <f t="shared" si="7"/>
        <v>46.2</v>
      </c>
      <c r="M208" s="2">
        <f>VLOOKUP($I208, $B211:G1524, 5)*M$2+M$1</f>
        <v>2.5099999999999998</v>
      </c>
      <c r="N208" s="2">
        <f>VLOOKUP($I208, $B211:H1524, 6)*N$2+N$1</f>
        <v>2.7</v>
      </c>
    </row>
    <row r="209" spans="2:14" x14ac:dyDescent="0.2">
      <c r="B209" s="1">
        <v>43192</v>
      </c>
      <c r="C209">
        <v>2.5</v>
      </c>
      <c r="D209" s="2">
        <v>2.4</v>
      </c>
      <c r="F209">
        <v>2.7</v>
      </c>
      <c r="G209">
        <v>2.8</v>
      </c>
      <c r="I209" s="1">
        <v>44346</v>
      </c>
      <c r="J209">
        <v>28</v>
      </c>
      <c r="K209">
        <f t="shared" si="6"/>
        <v>3</v>
      </c>
      <c r="L209" s="2">
        <f t="shared" si="7"/>
        <v>55</v>
      </c>
      <c r="M209" s="2">
        <f>VLOOKUP($I209, $B212:G1525, 5)*M$2+M$1</f>
        <v>2.5135000000000001</v>
      </c>
      <c r="N209" s="2">
        <f>VLOOKUP($I209, $B212:H1525, 6)*N$2+N$1</f>
        <v>3.3</v>
      </c>
    </row>
    <row r="210" spans="2:14" x14ac:dyDescent="0.2">
      <c r="B210" s="1">
        <v>43193</v>
      </c>
      <c r="C210">
        <v>2.5</v>
      </c>
      <c r="D210" s="2">
        <v>2.4</v>
      </c>
      <c r="F210">
        <v>2.7</v>
      </c>
      <c r="G210">
        <v>2.8</v>
      </c>
      <c r="I210" s="1">
        <v>44353</v>
      </c>
      <c r="J210">
        <v>37</v>
      </c>
      <c r="K210">
        <f t="shared" si="6"/>
        <v>3</v>
      </c>
      <c r="L210" s="2">
        <f t="shared" si="7"/>
        <v>55</v>
      </c>
      <c r="M210" s="2">
        <f>VLOOKUP($I210, $B213:G1526, 5)*M$2+M$1</f>
        <v>2.5175000000000001</v>
      </c>
      <c r="N210" s="2">
        <f>VLOOKUP($I210, $B213:H1526, 6)*N$2+N$1</f>
        <v>3.3</v>
      </c>
    </row>
    <row r="211" spans="2:14" x14ac:dyDescent="0.2">
      <c r="B211" s="1">
        <v>43194</v>
      </c>
      <c r="C211">
        <v>2.5</v>
      </c>
      <c r="D211" s="2">
        <v>2.4</v>
      </c>
      <c r="F211">
        <v>2.694</v>
      </c>
      <c r="G211">
        <v>2.8</v>
      </c>
      <c r="I211" s="1">
        <v>44360</v>
      </c>
      <c r="J211">
        <v>37</v>
      </c>
      <c r="K211">
        <f t="shared" si="6"/>
        <v>2.8</v>
      </c>
      <c r="L211" s="2">
        <f t="shared" si="7"/>
        <v>55</v>
      </c>
      <c r="M211" s="2">
        <f>VLOOKUP($I211, $B214:G1527, 5)*M$2+M$1</f>
        <v>2.5345</v>
      </c>
      <c r="N211" s="2">
        <f>VLOOKUP($I211, $B214:H1527, 6)*N$2+N$1</f>
        <v>3.3</v>
      </c>
    </row>
    <row r="212" spans="2:14" x14ac:dyDescent="0.2">
      <c r="B212" s="1">
        <v>43195</v>
      </c>
      <c r="C212">
        <v>2.5</v>
      </c>
      <c r="D212" s="2">
        <v>2.4</v>
      </c>
      <c r="F212">
        <v>2.694</v>
      </c>
      <c r="G212">
        <v>2.8</v>
      </c>
      <c r="I212" s="1">
        <v>44367</v>
      </c>
      <c r="J212">
        <v>28</v>
      </c>
      <c r="K212">
        <f t="shared" si="6"/>
        <v>2.8</v>
      </c>
      <c r="L212" s="2">
        <f t="shared" si="7"/>
        <v>55</v>
      </c>
      <c r="M212" s="2">
        <f>VLOOKUP($I212, $B215:G1528, 5)*M$2+M$1</f>
        <v>2.5300000000000002</v>
      </c>
      <c r="N212" s="2">
        <f>VLOOKUP($I212, $B215:H1528, 6)*N$2+N$1</f>
        <v>3.3</v>
      </c>
    </row>
    <row r="213" spans="2:14" x14ac:dyDescent="0.2">
      <c r="B213" s="1">
        <v>43196</v>
      </c>
      <c r="C213">
        <v>2.5</v>
      </c>
      <c r="D213" s="2">
        <v>2.4</v>
      </c>
      <c r="F213">
        <v>2.694</v>
      </c>
      <c r="G213">
        <v>2.8</v>
      </c>
      <c r="I213" s="1">
        <v>44374</v>
      </c>
      <c r="J213">
        <v>23</v>
      </c>
      <c r="K213">
        <f t="shared" si="6"/>
        <v>2.8</v>
      </c>
      <c r="L213" s="2">
        <f t="shared" si="7"/>
        <v>59.400000000000006</v>
      </c>
      <c r="M213" s="2">
        <f>VLOOKUP($I213, $B216:G1529, 5)*M$2+M$1</f>
        <v>2.5455000000000001</v>
      </c>
      <c r="N213" s="2">
        <f>VLOOKUP($I213, $B216:H1529, 6)*N$2+N$1</f>
        <v>3.1</v>
      </c>
    </row>
    <row r="214" spans="2:14" x14ac:dyDescent="0.2">
      <c r="B214" s="1">
        <v>43199</v>
      </c>
      <c r="C214">
        <v>2.5</v>
      </c>
      <c r="D214" s="2">
        <v>2.4</v>
      </c>
      <c r="F214">
        <v>2.694</v>
      </c>
      <c r="G214">
        <v>2.8</v>
      </c>
      <c r="I214" s="1">
        <v>44381</v>
      </c>
      <c r="J214">
        <v>24</v>
      </c>
      <c r="K214">
        <f t="shared" si="6"/>
        <v>2.8</v>
      </c>
      <c r="L214" s="2">
        <f t="shared" si="7"/>
        <v>59.400000000000006</v>
      </c>
      <c r="M214" s="2">
        <f>VLOOKUP($I214, $B217:G1530, 5)*M$2+M$1</f>
        <v>2.5609999999999999</v>
      </c>
      <c r="N214" s="2">
        <f>VLOOKUP($I214, $B217:H1530, 6)*N$2+N$1</f>
        <v>3.1</v>
      </c>
    </row>
    <row r="215" spans="2:14" x14ac:dyDescent="0.2">
      <c r="B215" s="1">
        <v>43200</v>
      </c>
      <c r="C215">
        <v>2.5</v>
      </c>
      <c r="D215" s="2">
        <v>2.4</v>
      </c>
      <c r="F215">
        <v>2.694</v>
      </c>
      <c r="G215">
        <v>2.8</v>
      </c>
      <c r="I215" s="1">
        <v>44388</v>
      </c>
      <c r="J215">
        <v>35</v>
      </c>
      <c r="K215">
        <f t="shared" si="6"/>
        <v>2.8</v>
      </c>
      <c r="L215" s="2">
        <f t="shared" si="7"/>
        <v>59.400000000000006</v>
      </c>
      <c r="M215" s="2">
        <f>VLOOKUP($I215, $B218:G1531, 5)*M$2+M$1</f>
        <v>2.5665</v>
      </c>
      <c r="N215" s="2">
        <f>VLOOKUP($I215, $B218:H1531, 6)*N$2+N$1</f>
        <v>3.1</v>
      </c>
    </row>
    <row r="216" spans="2:14" x14ac:dyDescent="0.2">
      <c r="B216" s="1">
        <v>43201</v>
      </c>
      <c r="C216">
        <v>2.5</v>
      </c>
      <c r="D216" s="2">
        <v>2.4</v>
      </c>
      <c r="F216">
        <v>2.7469999999999999</v>
      </c>
      <c r="G216">
        <v>2.8</v>
      </c>
      <c r="I216" s="1">
        <v>44395</v>
      </c>
      <c r="J216">
        <v>28</v>
      </c>
      <c r="K216">
        <f t="shared" si="6"/>
        <v>2.8</v>
      </c>
      <c r="L216" s="2">
        <f t="shared" si="7"/>
        <v>59.400000000000006</v>
      </c>
      <c r="M216" s="2">
        <f>VLOOKUP($I216, $B219:G1532, 5)*M$2+M$1</f>
        <v>2.5765000000000002</v>
      </c>
      <c r="N216" s="2">
        <f>VLOOKUP($I216, $B219:H1532, 6)*N$2+N$1</f>
        <v>3.1</v>
      </c>
    </row>
    <row r="217" spans="2:14" x14ac:dyDescent="0.2">
      <c r="B217" s="1">
        <v>43202</v>
      </c>
      <c r="C217">
        <v>2.5</v>
      </c>
      <c r="D217" s="2">
        <v>2.4</v>
      </c>
      <c r="F217">
        <v>2.7469999999999999</v>
      </c>
      <c r="G217">
        <v>2.8</v>
      </c>
      <c r="I217" s="1">
        <v>44402</v>
      </c>
      <c r="J217">
        <v>26</v>
      </c>
      <c r="K217">
        <f t="shared" si="6"/>
        <v>2.8</v>
      </c>
      <c r="L217" s="2">
        <f t="shared" si="7"/>
        <v>59.400000000000006</v>
      </c>
      <c r="M217" s="2">
        <f>VLOOKUP($I217, $B220:G1533, 5)*M$2+M$1</f>
        <v>2.5680000000000001</v>
      </c>
      <c r="N217" s="2">
        <f>VLOOKUP($I217, $B220:H1533, 6)*N$2+N$1</f>
        <v>3.1</v>
      </c>
    </row>
    <row r="218" spans="2:14" x14ac:dyDescent="0.2">
      <c r="B218" s="1">
        <v>43203</v>
      </c>
      <c r="C218">
        <v>2.5</v>
      </c>
      <c r="D218" s="2">
        <v>2.4</v>
      </c>
      <c r="F218">
        <v>2.7469999999999999</v>
      </c>
      <c r="G218">
        <v>2.8</v>
      </c>
      <c r="I218" s="1">
        <v>44409</v>
      </c>
      <c r="J218">
        <v>22</v>
      </c>
      <c r="K218">
        <f t="shared" si="6"/>
        <v>2.8</v>
      </c>
      <c r="L218" s="2">
        <f t="shared" si="7"/>
        <v>59.400000000000006</v>
      </c>
      <c r="M218" s="2">
        <f>VLOOKUP($I218, $B221:G1534, 5)*M$2+M$1</f>
        <v>2.5794999999999999</v>
      </c>
      <c r="N218" s="2">
        <f>VLOOKUP($I218, $B221:H1534, 6)*N$2+N$1</f>
        <v>3.35</v>
      </c>
    </row>
    <row r="219" spans="2:14" x14ac:dyDescent="0.2">
      <c r="B219" s="1">
        <v>43206</v>
      </c>
      <c r="C219">
        <v>2.5</v>
      </c>
      <c r="D219" s="2">
        <v>2.4</v>
      </c>
      <c r="F219">
        <v>2.7469999999999999</v>
      </c>
      <c r="G219">
        <v>2.8</v>
      </c>
      <c r="I219" s="1">
        <v>44416</v>
      </c>
      <c r="J219">
        <v>27</v>
      </c>
      <c r="K219">
        <f t="shared" si="6"/>
        <v>2.8</v>
      </c>
      <c r="L219" s="2">
        <f t="shared" si="7"/>
        <v>59.400000000000006</v>
      </c>
      <c r="M219" s="2">
        <f>VLOOKUP($I219, $B222:G1535, 5)*M$2+M$1</f>
        <v>2.5860000000000003</v>
      </c>
      <c r="N219" s="2">
        <f>VLOOKUP($I219, $B222:H1535, 6)*N$2+N$1</f>
        <v>3.35</v>
      </c>
    </row>
    <row r="220" spans="2:14" x14ac:dyDescent="0.2">
      <c r="B220" s="1">
        <v>43207</v>
      </c>
      <c r="C220">
        <v>2.5</v>
      </c>
      <c r="D220" s="2">
        <v>2.4</v>
      </c>
      <c r="F220">
        <v>2.7469999999999999</v>
      </c>
      <c r="G220">
        <v>2.8</v>
      </c>
      <c r="I220" s="1">
        <v>44423</v>
      </c>
      <c r="J220">
        <v>24</v>
      </c>
      <c r="K220">
        <f t="shared" si="6"/>
        <v>2.9</v>
      </c>
      <c r="L220" s="2">
        <f t="shared" si="7"/>
        <v>59.400000000000006</v>
      </c>
      <c r="M220" s="2">
        <f>VLOOKUP($I220, $B223:G1536, 5)*M$2+M$1</f>
        <v>2.5869999999999997</v>
      </c>
      <c r="N220" s="2">
        <f>VLOOKUP($I220, $B223:H1536, 6)*N$2+N$1</f>
        <v>3.35</v>
      </c>
    </row>
    <row r="221" spans="2:14" x14ac:dyDescent="0.2">
      <c r="B221" s="1">
        <v>43208</v>
      </c>
      <c r="C221">
        <v>2.5</v>
      </c>
      <c r="D221" s="2">
        <v>2.4</v>
      </c>
      <c r="F221">
        <v>2.798</v>
      </c>
      <c r="G221">
        <v>2.8</v>
      </c>
      <c r="I221" s="1">
        <v>44430</v>
      </c>
      <c r="J221">
        <v>24</v>
      </c>
      <c r="K221">
        <f t="shared" si="6"/>
        <v>2.9</v>
      </c>
      <c r="L221" s="2">
        <f t="shared" si="7"/>
        <v>59.400000000000006</v>
      </c>
      <c r="M221" s="2">
        <f>VLOOKUP($I221, $B224:G1537, 5)*M$2+M$1</f>
        <v>2.5724999999999998</v>
      </c>
      <c r="N221" s="2">
        <f>VLOOKUP($I221, $B224:H1537, 6)*N$2+N$1</f>
        <v>3.35</v>
      </c>
    </row>
    <row r="222" spans="2:14" x14ac:dyDescent="0.2">
      <c r="B222" s="1">
        <v>43209</v>
      </c>
      <c r="C222">
        <v>2.5</v>
      </c>
      <c r="D222" s="2">
        <v>2.4</v>
      </c>
      <c r="F222">
        <v>2.798</v>
      </c>
      <c r="G222">
        <v>2.8</v>
      </c>
      <c r="I222" s="1">
        <v>44437</v>
      </c>
      <c r="J222">
        <v>22</v>
      </c>
      <c r="K222">
        <f t="shared" si="6"/>
        <v>2.9</v>
      </c>
      <c r="L222" s="2">
        <f t="shared" si="7"/>
        <v>58.3</v>
      </c>
      <c r="M222" s="2">
        <f>VLOOKUP($I222, $B225:G1538, 5)*M$2+M$1</f>
        <v>2.5694999999999997</v>
      </c>
      <c r="N222" s="2">
        <f>VLOOKUP($I222, $B225:H1538, 6)*N$2+N$1</f>
        <v>3.3</v>
      </c>
    </row>
    <row r="223" spans="2:14" x14ac:dyDescent="0.2">
      <c r="B223" s="1">
        <v>43210</v>
      </c>
      <c r="C223">
        <v>2.5</v>
      </c>
      <c r="D223" s="2">
        <v>2.4</v>
      </c>
      <c r="F223">
        <v>2.798</v>
      </c>
      <c r="G223">
        <v>2.8</v>
      </c>
      <c r="I223" s="1">
        <v>44444</v>
      </c>
      <c r="J223">
        <v>23</v>
      </c>
      <c r="K223">
        <f t="shared" si="6"/>
        <v>2.9</v>
      </c>
      <c r="L223" s="2">
        <f t="shared" si="7"/>
        <v>58.3</v>
      </c>
      <c r="M223" s="2">
        <f>VLOOKUP($I223, $B226:G1539, 5)*M$2+M$1</f>
        <v>2.5880000000000001</v>
      </c>
      <c r="N223" s="2">
        <f>VLOOKUP($I223, $B226:H1539, 6)*N$2+N$1</f>
        <v>3.3</v>
      </c>
    </row>
    <row r="224" spans="2:14" x14ac:dyDescent="0.2">
      <c r="B224" s="1">
        <v>43213</v>
      </c>
      <c r="C224">
        <v>2.5</v>
      </c>
      <c r="D224" s="2">
        <v>2.4</v>
      </c>
      <c r="F224">
        <v>2.798</v>
      </c>
      <c r="G224">
        <v>2.8</v>
      </c>
      <c r="I224" s="1">
        <v>44451</v>
      </c>
      <c r="J224">
        <v>29</v>
      </c>
      <c r="K224">
        <f t="shared" si="6"/>
        <v>3</v>
      </c>
      <c r="L224" s="2">
        <f t="shared" si="7"/>
        <v>58.3</v>
      </c>
      <c r="M224" s="2">
        <f>VLOOKUP($I224, $B227:G1540, 5)*M$2+M$1</f>
        <v>2.5825</v>
      </c>
      <c r="N224" s="2">
        <f>VLOOKUP($I224, $B227:H1540, 6)*N$2+N$1</f>
        <v>3.3</v>
      </c>
    </row>
    <row r="225" spans="2:14" x14ac:dyDescent="0.2">
      <c r="B225" s="1">
        <v>43214</v>
      </c>
      <c r="C225">
        <v>2.5</v>
      </c>
      <c r="D225" s="2">
        <v>2.4</v>
      </c>
      <c r="F225">
        <v>2.798</v>
      </c>
      <c r="G225">
        <v>2.8</v>
      </c>
      <c r="I225" s="1">
        <v>44458</v>
      </c>
      <c r="J225">
        <v>27</v>
      </c>
      <c r="K225">
        <f t="shared" si="6"/>
        <v>3</v>
      </c>
      <c r="L225" s="2">
        <f t="shared" si="7"/>
        <v>58.3</v>
      </c>
      <c r="M225" s="2">
        <f>VLOOKUP($I225, $B228:G1541, 5)*M$2+M$1</f>
        <v>2.5920000000000001</v>
      </c>
      <c r="N225" s="2">
        <f>VLOOKUP($I225, $B228:H1541, 6)*N$2+N$1</f>
        <v>3.3</v>
      </c>
    </row>
    <row r="226" spans="2:14" x14ac:dyDescent="0.2">
      <c r="B226" s="1">
        <v>43215</v>
      </c>
      <c r="C226">
        <v>2.5</v>
      </c>
      <c r="D226" s="2">
        <v>2.5</v>
      </c>
      <c r="F226">
        <v>2.8460000000000001</v>
      </c>
      <c r="G226">
        <v>2.7</v>
      </c>
      <c r="I226" s="1">
        <v>44465</v>
      </c>
      <c r="J226">
        <v>30</v>
      </c>
      <c r="K226">
        <f t="shared" si="6"/>
        <v>3</v>
      </c>
      <c r="L226" s="2">
        <f t="shared" si="7"/>
        <v>58.3</v>
      </c>
      <c r="M226" s="2">
        <f>VLOOKUP($I226, $B229:G1542, 5)*M$2+M$1</f>
        <v>2.5874999999999999</v>
      </c>
      <c r="N226" s="2">
        <f>VLOOKUP($I226, $B229:H1542, 6)*N$2+N$1</f>
        <v>3.3</v>
      </c>
    </row>
    <row r="227" spans="2:14" x14ac:dyDescent="0.2">
      <c r="B227" s="1">
        <v>43216</v>
      </c>
      <c r="C227">
        <v>2.5</v>
      </c>
      <c r="D227" s="2">
        <v>2.5</v>
      </c>
      <c r="F227">
        <v>2.8460000000000001</v>
      </c>
      <c r="G227">
        <v>2.7</v>
      </c>
      <c r="I227" s="1">
        <v>44472</v>
      </c>
      <c r="J227">
        <v>29</v>
      </c>
      <c r="K227">
        <f t="shared" si="6"/>
        <v>3</v>
      </c>
      <c r="L227" s="2">
        <f t="shared" si="7"/>
        <v>59.400000000000006</v>
      </c>
      <c r="M227" s="2">
        <f>VLOOKUP($I227, $B230:G1543, 5)*M$2+M$1</f>
        <v>2.5949999999999998</v>
      </c>
      <c r="N227" s="2">
        <f>VLOOKUP($I227, $B230:H1543, 6)*N$2+N$1</f>
        <v>3.3</v>
      </c>
    </row>
    <row r="228" spans="2:14" x14ac:dyDescent="0.2">
      <c r="B228" s="1">
        <v>43217</v>
      </c>
      <c r="C228">
        <v>2.5</v>
      </c>
      <c r="D228" s="2">
        <v>2.5</v>
      </c>
      <c r="F228">
        <v>2.8460000000000001</v>
      </c>
      <c r="G228">
        <v>2.7</v>
      </c>
      <c r="I228" s="1">
        <v>44479</v>
      </c>
      <c r="J228">
        <v>38</v>
      </c>
      <c r="K228">
        <f t="shared" si="6"/>
        <v>3</v>
      </c>
      <c r="L228" s="2">
        <f t="shared" si="7"/>
        <v>59.400000000000006</v>
      </c>
      <c r="M228" s="2">
        <f>VLOOKUP($I228, $B231:G1544, 5)*M$2+M$1</f>
        <v>2.6334999999999997</v>
      </c>
      <c r="N228" s="2">
        <f>VLOOKUP($I228, $B231:H1544, 6)*N$2+N$1</f>
        <v>3.3</v>
      </c>
    </row>
    <row r="229" spans="2:14" x14ac:dyDescent="0.2">
      <c r="B229" s="1">
        <v>43220</v>
      </c>
      <c r="C229">
        <v>2.5</v>
      </c>
      <c r="D229" s="2">
        <v>2.5</v>
      </c>
      <c r="F229">
        <v>2.8460000000000001</v>
      </c>
      <c r="G229">
        <v>2.7</v>
      </c>
      <c r="I229" s="1">
        <v>44486</v>
      </c>
      <c r="J229">
        <v>36</v>
      </c>
      <c r="K229">
        <f t="shared" si="6"/>
        <v>2.9</v>
      </c>
      <c r="L229" s="2">
        <f t="shared" si="7"/>
        <v>59.400000000000006</v>
      </c>
      <c r="M229" s="2">
        <f>VLOOKUP($I229, $B232:G1545, 5)*M$2+M$1</f>
        <v>2.661</v>
      </c>
      <c r="N229" s="2">
        <f>VLOOKUP($I229, $B232:H1545, 6)*N$2+N$1</f>
        <v>3.3</v>
      </c>
    </row>
    <row r="230" spans="2:14" x14ac:dyDescent="0.2">
      <c r="B230" s="1">
        <v>43221</v>
      </c>
      <c r="C230">
        <v>2.5</v>
      </c>
      <c r="D230" s="2">
        <v>2.5</v>
      </c>
      <c r="F230">
        <v>2.8460000000000001</v>
      </c>
      <c r="G230">
        <v>2.7</v>
      </c>
      <c r="I230" s="1">
        <v>44493</v>
      </c>
      <c r="J230">
        <v>39</v>
      </c>
      <c r="K230">
        <f t="shared" si="6"/>
        <v>2.9</v>
      </c>
      <c r="L230" s="2">
        <f t="shared" si="7"/>
        <v>59.400000000000006</v>
      </c>
      <c r="M230" s="2">
        <f>VLOOKUP($I230, $B233:G1546, 5)*M$2+M$1</f>
        <v>2.6915</v>
      </c>
      <c r="N230" s="2">
        <f>VLOOKUP($I230, $B233:H1546, 6)*N$2+N$1</f>
        <v>3.3</v>
      </c>
    </row>
    <row r="231" spans="2:14" x14ac:dyDescent="0.2">
      <c r="B231" s="1">
        <v>43222</v>
      </c>
      <c r="C231">
        <v>2.5</v>
      </c>
      <c r="D231" s="2">
        <v>2.5</v>
      </c>
      <c r="F231">
        <v>2.8450000000000002</v>
      </c>
      <c r="G231">
        <v>2.7</v>
      </c>
      <c r="I231" s="1">
        <v>44500</v>
      </c>
      <c r="J231">
        <v>35</v>
      </c>
      <c r="K231">
        <f t="shared" si="6"/>
        <v>2.9</v>
      </c>
      <c r="L231" s="2">
        <f t="shared" si="7"/>
        <v>68.2</v>
      </c>
      <c r="M231" s="2">
        <f>VLOOKUP($I231, $B234:G1547, 5)*M$2+M$1</f>
        <v>2.6950000000000003</v>
      </c>
      <c r="N231" s="2">
        <f>VLOOKUP($I231, $B234:H1547, 6)*N$2+N$1</f>
        <v>3.4</v>
      </c>
    </row>
    <row r="232" spans="2:14" x14ac:dyDescent="0.2">
      <c r="B232" s="1">
        <v>43223</v>
      </c>
      <c r="C232">
        <v>2.5</v>
      </c>
      <c r="D232" s="2">
        <v>2.5</v>
      </c>
      <c r="F232">
        <v>2.8450000000000002</v>
      </c>
      <c r="G232">
        <v>2.7</v>
      </c>
      <c r="I232" s="1">
        <v>44507</v>
      </c>
      <c r="J232">
        <v>69</v>
      </c>
      <c r="K232">
        <f t="shared" si="6"/>
        <v>2.9</v>
      </c>
      <c r="L232" s="2">
        <f t="shared" si="7"/>
        <v>68.2</v>
      </c>
      <c r="M232" s="2">
        <f>VLOOKUP($I232, $B235:G1548, 5)*M$2+M$1</f>
        <v>2.7050000000000001</v>
      </c>
      <c r="N232" s="2">
        <f>VLOOKUP($I232, $B235:H1548, 6)*N$2+N$1</f>
        <v>3.4</v>
      </c>
    </row>
    <row r="233" spans="2:14" x14ac:dyDescent="0.2">
      <c r="B233" s="1">
        <v>43224</v>
      </c>
      <c r="C233">
        <v>2.5</v>
      </c>
      <c r="D233" s="2">
        <v>2.5</v>
      </c>
      <c r="F233">
        <v>2.8450000000000002</v>
      </c>
      <c r="G233">
        <v>2.7</v>
      </c>
      <c r="I233" s="1">
        <v>44514</v>
      </c>
      <c r="J233">
        <v>52</v>
      </c>
      <c r="K233">
        <f t="shared" si="6"/>
        <v>3</v>
      </c>
      <c r="L233" s="2">
        <f t="shared" si="7"/>
        <v>68.2</v>
      </c>
      <c r="M233" s="2">
        <f>VLOOKUP($I233, $B236:G1549, 5)*M$2+M$1</f>
        <v>2.6995</v>
      </c>
      <c r="N233" s="2">
        <f>VLOOKUP($I233, $B236:H1549, 6)*N$2+N$1</f>
        <v>3.4</v>
      </c>
    </row>
    <row r="234" spans="2:14" x14ac:dyDescent="0.2">
      <c r="B234" s="1">
        <v>43227</v>
      </c>
      <c r="C234">
        <v>2.5</v>
      </c>
      <c r="D234" s="2">
        <v>2.5</v>
      </c>
      <c r="F234">
        <v>2.8450000000000002</v>
      </c>
      <c r="G234">
        <v>2.7</v>
      </c>
      <c r="I234" s="1">
        <v>44521</v>
      </c>
      <c r="J234">
        <v>35</v>
      </c>
      <c r="K234">
        <f t="shared" si="6"/>
        <v>3</v>
      </c>
      <c r="L234" s="2">
        <f t="shared" si="7"/>
        <v>68.2</v>
      </c>
      <c r="M234" s="2">
        <f>VLOOKUP($I234, $B237:G1550, 5)*M$2+M$1</f>
        <v>2.6974999999999998</v>
      </c>
      <c r="N234" s="2">
        <f>VLOOKUP($I234, $B237:H1550, 6)*N$2+N$1</f>
        <v>3.4</v>
      </c>
    </row>
    <row r="235" spans="2:14" x14ac:dyDescent="0.2">
      <c r="B235" s="1">
        <v>43228</v>
      </c>
      <c r="C235">
        <v>2.5</v>
      </c>
      <c r="D235" s="2">
        <v>2.5</v>
      </c>
      <c r="F235">
        <v>2.8450000000000002</v>
      </c>
      <c r="G235">
        <v>2.7</v>
      </c>
      <c r="I235" s="1">
        <v>44528</v>
      </c>
      <c r="J235">
        <v>37</v>
      </c>
      <c r="K235">
        <f t="shared" si="6"/>
        <v>3</v>
      </c>
      <c r="L235" s="2">
        <f t="shared" si="7"/>
        <v>74.8</v>
      </c>
      <c r="M235" s="2">
        <f>VLOOKUP($I235, $B238:G1551, 5)*M$2+M$1</f>
        <v>2.69</v>
      </c>
      <c r="N235" s="2">
        <f>VLOOKUP($I235, $B238:H1551, 6)*N$2+N$1</f>
        <v>3.45</v>
      </c>
    </row>
    <row r="236" spans="2:14" x14ac:dyDescent="0.2">
      <c r="B236" s="1">
        <v>43229</v>
      </c>
      <c r="C236">
        <v>2.5</v>
      </c>
      <c r="D236" s="2">
        <v>2.5</v>
      </c>
      <c r="F236">
        <v>2.8730000000000002</v>
      </c>
      <c r="G236">
        <v>2.7</v>
      </c>
      <c r="I236" s="1">
        <v>44535</v>
      </c>
      <c r="J236">
        <v>49</v>
      </c>
      <c r="K236">
        <f t="shared" si="6"/>
        <v>3</v>
      </c>
      <c r="L236" s="2">
        <f t="shared" si="7"/>
        <v>74.8</v>
      </c>
      <c r="M236" s="2">
        <f>VLOOKUP($I236, $B239:G1552, 5)*M$2+M$1</f>
        <v>2.6705000000000001</v>
      </c>
      <c r="N236" s="2">
        <f>VLOOKUP($I236, $B239:H1552, 6)*N$2+N$1</f>
        <v>3.45</v>
      </c>
    </row>
    <row r="237" spans="2:14" x14ac:dyDescent="0.2">
      <c r="B237" s="1">
        <v>43230</v>
      </c>
      <c r="C237">
        <v>2.5</v>
      </c>
      <c r="D237" s="2">
        <v>2.5</v>
      </c>
      <c r="F237">
        <v>2.8730000000000002</v>
      </c>
      <c r="G237">
        <v>2.7</v>
      </c>
      <c r="I237" s="1">
        <v>44542</v>
      </c>
      <c r="J237">
        <v>47</v>
      </c>
      <c r="K237">
        <f t="shared" si="6"/>
        <v>2.9</v>
      </c>
      <c r="L237" s="2">
        <f t="shared" si="7"/>
        <v>74.8</v>
      </c>
      <c r="M237" s="2">
        <f>VLOOKUP($I237, $B240:G1553, 5)*M$2+M$1</f>
        <v>2.6574999999999998</v>
      </c>
      <c r="N237" s="2">
        <f>VLOOKUP($I237, $B240:H1553, 6)*N$2+N$1</f>
        <v>3.45</v>
      </c>
    </row>
    <row r="238" spans="2:14" x14ac:dyDescent="0.2">
      <c r="B238" s="1">
        <v>43231</v>
      </c>
      <c r="C238">
        <v>2.5</v>
      </c>
      <c r="D238" s="2">
        <v>2.5</v>
      </c>
      <c r="F238">
        <v>2.8730000000000002</v>
      </c>
      <c r="G238">
        <v>2.7</v>
      </c>
      <c r="I238" s="1">
        <v>44549</v>
      </c>
      <c r="J238">
        <v>33</v>
      </c>
      <c r="K238">
        <f t="shared" si="6"/>
        <v>2.9</v>
      </c>
      <c r="L238" s="2">
        <f t="shared" si="7"/>
        <v>74.8</v>
      </c>
      <c r="M238" s="2">
        <f>VLOOKUP($I238, $B241:G1554, 5)*M$2+M$1</f>
        <v>2.6475</v>
      </c>
      <c r="N238" s="2">
        <f>VLOOKUP($I238, $B241:H1554, 6)*N$2+N$1</f>
        <v>3.45</v>
      </c>
    </row>
    <row r="239" spans="2:14" x14ac:dyDescent="0.2">
      <c r="B239" s="1">
        <v>43234</v>
      </c>
      <c r="C239">
        <v>2.5</v>
      </c>
      <c r="D239" s="2">
        <v>2.5</v>
      </c>
      <c r="F239">
        <v>2.8730000000000002</v>
      </c>
      <c r="G239">
        <v>2.7</v>
      </c>
      <c r="I239" s="1">
        <v>44556</v>
      </c>
      <c r="J239">
        <v>29</v>
      </c>
      <c r="K239">
        <f t="shared" si="6"/>
        <v>2.9</v>
      </c>
      <c r="L239" s="2">
        <f t="shared" si="7"/>
        <v>74.8</v>
      </c>
      <c r="M239" s="2">
        <f>VLOOKUP($I239, $B242:G1555, 5)*M$2+M$1</f>
        <v>2.6375000000000002</v>
      </c>
      <c r="N239" s="2">
        <f>VLOOKUP($I239, $B242:H1555, 6)*N$2+N$1</f>
        <v>3.45</v>
      </c>
    </row>
    <row r="240" spans="2:14" x14ac:dyDescent="0.2">
      <c r="B240" s="1">
        <v>43235</v>
      </c>
      <c r="C240">
        <v>2.5</v>
      </c>
      <c r="D240" s="2">
        <v>2.5</v>
      </c>
      <c r="F240">
        <v>2.8730000000000002</v>
      </c>
      <c r="G240">
        <v>2.7</v>
      </c>
      <c r="I240" s="1">
        <v>44563</v>
      </c>
      <c r="J240">
        <v>31</v>
      </c>
      <c r="K240">
        <f t="shared" si="6"/>
        <v>2.9</v>
      </c>
      <c r="L240" s="2">
        <f t="shared" si="7"/>
        <v>77</v>
      </c>
      <c r="M240" s="2">
        <f>VLOOKUP($I240, $B243:G1556, 5)*M$2+M$1</f>
        <v>2.6405000000000003</v>
      </c>
      <c r="N240" s="2">
        <f>VLOOKUP($I240, $B243:H1556, 6)*N$2+N$1</f>
        <v>3.4</v>
      </c>
    </row>
    <row r="241" spans="2:14" x14ac:dyDescent="0.2">
      <c r="B241" s="1">
        <v>43236</v>
      </c>
      <c r="C241">
        <v>2.5</v>
      </c>
      <c r="D241" s="2">
        <v>2.5</v>
      </c>
      <c r="F241">
        <v>2.923</v>
      </c>
      <c r="G241">
        <v>2.7</v>
      </c>
      <c r="I241" s="1">
        <v>44570</v>
      </c>
      <c r="J241">
        <v>52</v>
      </c>
      <c r="K241">
        <f t="shared" si="6"/>
        <v>2.9</v>
      </c>
      <c r="L241" s="2">
        <f t="shared" si="7"/>
        <v>77</v>
      </c>
      <c r="M241" s="2">
        <f>VLOOKUP($I241, $B244:G1557, 5)*M$2+M$1</f>
        <v>2.6475</v>
      </c>
      <c r="N241" s="2">
        <f>VLOOKUP($I241, $B244:H1557, 6)*N$2+N$1</f>
        <v>3.4</v>
      </c>
    </row>
    <row r="242" spans="2:14" x14ac:dyDescent="0.2">
      <c r="B242" s="1">
        <v>43237</v>
      </c>
      <c r="C242">
        <v>2.5</v>
      </c>
      <c r="D242" s="2">
        <v>2.5</v>
      </c>
      <c r="F242">
        <v>2.923</v>
      </c>
      <c r="G242">
        <v>2.7</v>
      </c>
      <c r="I242" s="1">
        <v>44577</v>
      </c>
      <c r="J242">
        <v>37</v>
      </c>
      <c r="K242">
        <f t="shared" si="6"/>
        <v>3.1</v>
      </c>
      <c r="L242" s="2">
        <f t="shared" si="7"/>
        <v>77</v>
      </c>
      <c r="M242" s="2">
        <f>VLOOKUP($I242, $B245:G1558, 5)*M$2+M$1</f>
        <v>2.653</v>
      </c>
      <c r="N242" s="2">
        <f>VLOOKUP($I242, $B245:H1558, 6)*N$2+N$1</f>
        <v>3.4</v>
      </c>
    </row>
    <row r="243" spans="2:14" x14ac:dyDescent="0.2">
      <c r="B243" s="1">
        <v>43238</v>
      </c>
      <c r="C243">
        <v>2.5</v>
      </c>
      <c r="D243" s="2">
        <v>2.5</v>
      </c>
      <c r="F243">
        <v>2.923</v>
      </c>
      <c r="G243">
        <v>2.7</v>
      </c>
      <c r="I243" s="1">
        <v>44584</v>
      </c>
      <c r="J243">
        <v>48</v>
      </c>
      <c r="K243">
        <f t="shared" si="6"/>
        <v>3.1</v>
      </c>
      <c r="L243" s="2">
        <f t="shared" si="7"/>
        <v>77</v>
      </c>
      <c r="M243" s="2">
        <f>VLOOKUP($I243, $B246:G1559, 5)*M$2+M$1</f>
        <v>2.6615000000000002</v>
      </c>
      <c r="N243" s="2">
        <f>VLOOKUP($I243, $B246:H1559, 6)*N$2+N$1</f>
        <v>3.4</v>
      </c>
    </row>
    <row r="244" spans="2:14" x14ac:dyDescent="0.2">
      <c r="B244" s="1">
        <v>43241</v>
      </c>
      <c r="C244">
        <v>2.5</v>
      </c>
      <c r="D244" s="2">
        <v>2.5</v>
      </c>
      <c r="F244">
        <v>2.923</v>
      </c>
      <c r="G244">
        <v>2.7</v>
      </c>
      <c r="I244" s="1">
        <v>44591</v>
      </c>
      <c r="J244">
        <v>37</v>
      </c>
      <c r="K244">
        <f t="shared" si="6"/>
        <v>3.1</v>
      </c>
      <c r="L244" s="2">
        <f t="shared" si="7"/>
        <v>82.5</v>
      </c>
      <c r="M244" s="2">
        <f>VLOOKUP($I244, $B247:G1560, 5)*M$2+M$1</f>
        <v>2.6840000000000002</v>
      </c>
      <c r="N244" s="2">
        <f>VLOOKUP($I244, $B247:H1560, 6)*N$2+N$1</f>
        <v>3.45</v>
      </c>
    </row>
    <row r="245" spans="2:14" x14ac:dyDescent="0.2">
      <c r="B245" s="1">
        <v>43242</v>
      </c>
      <c r="C245">
        <v>2.5</v>
      </c>
      <c r="D245" s="2">
        <v>2.5</v>
      </c>
      <c r="F245">
        <v>2.923</v>
      </c>
      <c r="G245">
        <v>2.7</v>
      </c>
      <c r="I245" s="1">
        <v>44598</v>
      </c>
      <c r="J245">
        <v>68</v>
      </c>
      <c r="K245">
        <f t="shared" si="6"/>
        <v>3.1</v>
      </c>
      <c r="L245" s="2">
        <f t="shared" si="7"/>
        <v>82.5</v>
      </c>
      <c r="M245" s="2">
        <f>VLOOKUP($I245, $B248:G1561, 5)*M$2+M$1</f>
        <v>2.722</v>
      </c>
      <c r="N245" s="2">
        <f>VLOOKUP($I245, $B248:H1561, 6)*N$2+N$1</f>
        <v>3.45</v>
      </c>
    </row>
    <row r="246" spans="2:14" x14ac:dyDescent="0.2">
      <c r="B246" s="1">
        <v>43243</v>
      </c>
      <c r="C246">
        <v>2.5</v>
      </c>
      <c r="D246" s="2">
        <v>2.5</v>
      </c>
      <c r="F246">
        <v>2.9620000000000002</v>
      </c>
      <c r="G246">
        <v>2.7</v>
      </c>
      <c r="I246" s="1">
        <v>44605</v>
      </c>
      <c r="J246">
        <v>47</v>
      </c>
      <c r="K246">
        <f t="shared" si="6"/>
        <v>3</v>
      </c>
      <c r="L246" s="2">
        <f t="shared" si="7"/>
        <v>82.5</v>
      </c>
      <c r="M246" s="2">
        <f>VLOOKUP($I246, $B249:G1562, 5)*M$2+M$1</f>
        <v>2.7435</v>
      </c>
      <c r="N246" s="2">
        <f>VLOOKUP($I246, $B249:H1562, 6)*N$2+N$1</f>
        <v>3.45</v>
      </c>
    </row>
    <row r="247" spans="2:14" x14ac:dyDescent="0.2">
      <c r="B247" s="1">
        <v>43244</v>
      </c>
      <c r="C247">
        <v>2.5</v>
      </c>
      <c r="D247" s="2">
        <v>2.5</v>
      </c>
      <c r="F247">
        <v>2.9620000000000002</v>
      </c>
      <c r="G247">
        <v>2.7</v>
      </c>
      <c r="I247" s="1">
        <v>44612</v>
      </c>
      <c r="J247">
        <v>41</v>
      </c>
      <c r="K247">
        <f t="shared" si="6"/>
        <v>3</v>
      </c>
      <c r="L247" s="2">
        <f t="shared" si="7"/>
        <v>82.5</v>
      </c>
      <c r="M247" s="2">
        <f>VLOOKUP($I247, $B250:G1563, 5)*M$2+M$1</f>
        <v>2.7649999999999997</v>
      </c>
      <c r="N247" s="2">
        <f>VLOOKUP($I247, $B250:H1563, 6)*N$2+N$1</f>
        <v>3.45</v>
      </c>
    </row>
    <row r="248" spans="2:14" x14ac:dyDescent="0.2">
      <c r="B248" s="1">
        <v>43245</v>
      </c>
      <c r="C248">
        <v>2.5</v>
      </c>
      <c r="D248" s="2">
        <v>2.5</v>
      </c>
      <c r="F248">
        <v>2.9620000000000002</v>
      </c>
      <c r="G248">
        <v>2.7</v>
      </c>
      <c r="I248" s="1">
        <v>44619</v>
      </c>
      <c r="J248">
        <v>41</v>
      </c>
      <c r="K248">
        <f t="shared" si="6"/>
        <v>3</v>
      </c>
      <c r="L248" s="2">
        <f t="shared" si="7"/>
        <v>86.9</v>
      </c>
      <c r="M248" s="2">
        <f>VLOOKUP($I248, $B251:G1564, 5)*M$2+M$1</f>
        <v>2.8040000000000003</v>
      </c>
      <c r="N248" s="2">
        <f>VLOOKUP($I248, $B251:H1564, 6)*N$2+N$1</f>
        <v>3.45</v>
      </c>
    </row>
    <row r="249" spans="2:14" x14ac:dyDescent="0.2">
      <c r="B249" s="1">
        <v>43248</v>
      </c>
      <c r="C249">
        <v>2.5</v>
      </c>
      <c r="D249" s="2">
        <v>2.8</v>
      </c>
      <c r="F249">
        <v>2.9620000000000002</v>
      </c>
      <c r="G249">
        <v>2.8</v>
      </c>
      <c r="I249" s="1">
        <v>44626</v>
      </c>
      <c r="J249">
        <v>72</v>
      </c>
      <c r="K249">
        <f t="shared" si="6"/>
        <v>3</v>
      </c>
      <c r="L249" s="2">
        <f t="shared" si="7"/>
        <v>86.9</v>
      </c>
      <c r="M249" s="2">
        <f>VLOOKUP($I249, $B252:G1565, 5)*M$2+M$1</f>
        <v>3.0510000000000002</v>
      </c>
      <c r="N249" s="2">
        <f>VLOOKUP($I249, $B252:H1565, 6)*N$2+N$1</f>
        <v>3.45</v>
      </c>
    </row>
    <row r="250" spans="2:14" x14ac:dyDescent="0.2">
      <c r="B250" s="1">
        <v>43249</v>
      </c>
      <c r="C250">
        <v>2.5</v>
      </c>
      <c r="D250" s="2">
        <v>2.8</v>
      </c>
      <c r="F250">
        <v>2.9620000000000002</v>
      </c>
      <c r="G250">
        <v>2.8</v>
      </c>
      <c r="I250" s="1">
        <v>44633</v>
      </c>
      <c r="J250">
        <v>47</v>
      </c>
      <c r="K250">
        <f t="shared" si="6"/>
        <v>3</v>
      </c>
      <c r="L250" s="2">
        <f t="shared" si="7"/>
        <v>86.9</v>
      </c>
      <c r="M250" s="2">
        <f>VLOOKUP($I250, $B253:G1566, 5)*M$2+M$1</f>
        <v>3.1575000000000002</v>
      </c>
      <c r="N250" s="2">
        <f>VLOOKUP($I250, $B253:H1566, 6)*N$2+N$1</f>
        <v>3.45</v>
      </c>
    </row>
    <row r="251" spans="2:14" x14ac:dyDescent="0.2">
      <c r="B251" s="1">
        <v>43250</v>
      </c>
      <c r="C251">
        <v>2.5</v>
      </c>
      <c r="D251" s="2">
        <v>2.8</v>
      </c>
      <c r="F251">
        <v>2.94</v>
      </c>
      <c r="G251">
        <v>2.8</v>
      </c>
      <c r="I251" s="1">
        <v>44640</v>
      </c>
      <c r="J251">
        <v>40</v>
      </c>
      <c r="K251">
        <f t="shared" si="6"/>
        <v>3</v>
      </c>
      <c r="L251" s="2">
        <f t="shared" si="7"/>
        <v>86.9</v>
      </c>
      <c r="M251" s="2">
        <f>VLOOKUP($I251, $B254:G1567, 5)*M$2+M$1</f>
        <v>3.1194999999999999</v>
      </c>
      <c r="N251" s="2">
        <f>VLOOKUP($I251, $B254:H1567, 6)*N$2+N$1</f>
        <v>3.45</v>
      </c>
    </row>
    <row r="252" spans="2:14" x14ac:dyDescent="0.2">
      <c r="B252" s="1">
        <v>43251</v>
      </c>
      <c r="C252">
        <v>2.5</v>
      </c>
      <c r="D252" s="2">
        <v>2.8</v>
      </c>
      <c r="F252">
        <v>2.94</v>
      </c>
      <c r="G252">
        <v>2.8</v>
      </c>
      <c r="I252" s="1">
        <v>44647</v>
      </c>
      <c r="J252">
        <v>39</v>
      </c>
      <c r="K252">
        <f t="shared" si="6"/>
        <v>3</v>
      </c>
      <c r="L252" s="2">
        <f t="shared" si="7"/>
        <v>86.9</v>
      </c>
      <c r="M252" s="2">
        <f>VLOOKUP($I252, $B255:G1568, 5)*M$2+M$1</f>
        <v>3.1154999999999999</v>
      </c>
      <c r="N252" s="2">
        <f>VLOOKUP($I252, $B255:H1568, 6)*N$2+N$1</f>
        <v>3.45</v>
      </c>
    </row>
    <row r="253" spans="2:14" x14ac:dyDescent="0.2">
      <c r="B253" s="1">
        <v>43252</v>
      </c>
      <c r="C253">
        <v>2.5</v>
      </c>
      <c r="D253" s="2">
        <v>2.8</v>
      </c>
      <c r="F253">
        <v>2.94</v>
      </c>
      <c r="G253">
        <v>2.8</v>
      </c>
      <c r="I253" s="1">
        <v>44654</v>
      </c>
      <c r="J253">
        <v>40</v>
      </c>
      <c r="K253">
        <f t="shared" si="6"/>
        <v>3</v>
      </c>
      <c r="L253" s="2">
        <f t="shared" si="7"/>
        <v>93.5</v>
      </c>
      <c r="M253" s="2">
        <f>VLOOKUP($I253, $B256:G1569, 5)*M$2+M$1</f>
        <v>3.085</v>
      </c>
      <c r="N253" s="2">
        <f>VLOOKUP($I253, $B256:H1569, 6)*N$2+N$1</f>
        <v>3.7</v>
      </c>
    </row>
    <row r="254" spans="2:14" x14ac:dyDescent="0.2">
      <c r="B254" s="1">
        <v>43255</v>
      </c>
      <c r="C254">
        <v>2.5</v>
      </c>
      <c r="D254" s="2">
        <v>2.8</v>
      </c>
      <c r="F254">
        <v>2.94</v>
      </c>
      <c r="G254">
        <v>2.8</v>
      </c>
      <c r="I254" s="1">
        <v>44661</v>
      </c>
      <c r="J254">
        <v>83</v>
      </c>
      <c r="K254">
        <f t="shared" si="6"/>
        <v>3</v>
      </c>
      <c r="L254" s="2">
        <f t="shared" si="7"/>
        <v>93.5</v>
      </c>
      <c r="M254" s="2">
        <f>VLOOKUP($I254, $B257:G1570, 5)*M$2+M$1</f>
        <v>3.0455000000000001</v>
      </c>
      <c r="N254" s="2">
        <f>VLOOKUP($I254, $B257:H1570, 6)*N$2+N$1</f>
        <v>3.7</v>
      </c>
    </row>
    <row r="255" spans="2:14" x14ac:dyDescent="0.2">
      <c r="B255" s="1">
        <v>43256</v>
      </c>
      <c r="C255">
        <v>2.5</v>
      </c>
      <c r="D255" s="2">
        <v>2.8</v>
      </c>
      <c r="F255">
        <v>2.94</v>
      </c>
      <c r="G255">
        <v>2.8</v>
      </c>
      <c r="I255" s="1">
        <v>44668</v>
      </c>
      <c r="J255">
        <v>44</v>
      </c>
      <c r="K255">
        <f t="shared" si="6"/>
        <v>3</v>
      </c>
      <c r="L255" s="2">
        <f t="shared" si="7"/>
        <v>93.5</v>
      </c>
      <c r="M255" s="2">
        <f>VLOOKUP($I255, $B258:G1571, 5)*M$2+M$1</f>
        <v>3.0329999999999999</v>
      </c>
      <c r="N255" s="2">
        <f>VLOOKUP($I255, $B258:H1571, 6)*N$2+N$1</f>
        <v>3.7</v>
      </c>
    </row>
    <row r="256" spans="2:14" x14ac:dyDescent="0.2">
      <c r="B256" s="1">
        <v>43257</v>
      </c>
      <c r="C256">
        <v>2.5</v>
      </c>
      <c r="D256" s="2">
        <v>2.8</v>
      </c>
      <c r="F256">
        <v>2.911</v>
      </c>
      <c r="G256">
        <v>2.8</v>
      </c>
      <c r="I256" s="1">
        <v>44675</v>
      </c>
      <c r="J256">
        <v>41</v>
      </c>
      <c r="K256">
        <f t="shared" si="6"/>
        <v>3</v>
      </c>
      <c r="L256" s="2">
        <f t="shared" si="7"/>
        <v>93.5</v>
      </c>
      <c r="M256" s="2">
        <f>VLOOKUP($I256, $B259:G1572, 5)*M$2+M$1</f>
        <v>3.0535000000000001</v>
      </c>
      <c r="N256" s="2">
        <f>VLOOKUP($I256, $B259:H1572, 6)*N$2+N$1</f>
        <v>3.7</v>
      </c>
    </row>
    <row r="257" spans="2:14" x14ac:dyDescent="0.2">
      <c r="B257" s="1">
        <v>43258</v>
      </c>
      <c r="C257">
        <v>2.5</v>
      </c>
      <c r="D257" s="2">
        <v>2.8</v>
      </c>
      <c r="F257">
        <v>2.911</v>
      </c>
      <c r="G257">
        <v>2.8</v>
      </c>
      <c r="I257" s="1">
        <v>44682</v>
      </c>
      <c r="J257">
        <v>49</v>
      </c>
      <c r="K257">
        <f t="shared" si="6"/>
        <v>3</v>
      </c>
      <c r="L257" s="2">
        <f t="shared" si="7"/>
        <v>91.300000000000011</v>
      </c>
      <c r="M257" s="2">
        <f>VLOOKUP($I257, $B260:G1573, 5)*M$2+M$1</f>
        <v>3.0910000000000002</v>
      </c>
      <c r="N257" s="2">
        <f>VLOOKUP($I257, $B260:H1573, 6)*N$2+N$1</f>
        <v>3.7</v>
      </c>
    </row>
    <row r="258" spans="2:14" x14ac:dyDescent="0.2">
      <c r="B258" s="1">
        <v>43259</v>
      </c>
      <c r="C258">
        <v>2.5</v>
      </c>
      <c r="D258" s="2">
        <v>2.8</v>
      </c>
      <c r="F258">
        <v>2.911</v>
      </c>
      <c r="G258">
        <v>2.8</v>
      </c>
      <c r="I258" s="1">
        <v>44689</v>
      </c>
      <c r="J258">
        <v>85</v>
      </c>
      <c r="K258">
        <f t="shared" si="6"/>
        <v>3</v>
      </c>
      <c r="L258" s="2">
        <f t="shared" si="7"/>
        <v>91.300000000000011</v>
      </c>
      <c r="M258" s="2">
        <f>VLOOKUP($I258, $B261:G1574, 5)*M$2+M$1</f>
        <v>3.1640000000000001</v>
      </c>
      <c r="N258" s="2">
        <f>VLOOKUP($I258, $B261:H1574, 6)*N$2+N$1</f>
        <v>3.7</v>
      </c>
    </row>
    <row r="259" spans="2:14" x14ac:dyDescent="0.2">
      <c r="B259" s="1">
        <v>43262</v>
      </c>
      <c r="C259">
        <v>2.5</v>
      </c>
      <c r="D259" s="2">
        <v>2.8</v>
      </c>
      <c r="F259">
        <v>2.911</v>
      </c>
      <c r="G259">
        <v>2.8</v>
      </c>
      <c r="I259" s="1">
        <v>44696</v>
      </c>
      <c r="J259">
        <v>55</v>
      </c>
      <c r="K259">
        <f t="shared" si="6"/>
        <v>3</v>
      </c>
      <c r="L259" s="2">
        <f t="shared" si="7"/>
        <v>91.300000000000011</v>
      </c>
      <c r="M259" s="2">
        <f>VLOOKUP($I259, $B262:G1575, 5)*M$2+M$1</f>
        <v>3.2454999999999998</v>
      </c>
      <c r="N259" s="2">
        <f>VLOOKUP($I259, $B262:H1575, 6)*N$2+N$1</f>
        <v>3.7</v>
      </c>
    </row>
    <row r="260" spans="2:14" x14ac:dyDescent="0.2">
      <c r="B260" s="1">
        <v>43263</v>
      </c>
      <c r="C260">
        <v>2.5</v>
      </c>
      <c r="D260" s="2">
        <v>2.8</v>
      </c>
      <c r="F260">
        <v>2.911</v>
      </c>
      <c r="G260">
        <v>2.8</v>
      </c>
      <c r="I260" s="1">
        <v>44703</v>
      </c>
      <c r="J260">
        <v>41</v>
      </c>
      <c r="K260">
        <f t="shared" si="6"/>
        <v>3</v>
      </c>
      <c r="L260" s="2">
        <f t="shared" si="7"/>
        <v>91.300000000000011</v>
      </c>
      <c r="M260" s="2">
        <f>VLOOKUP($I260, $B263:G1576, 5)*M$2+M$1</f>
        <v>3.2965</v>
      </c>
      <c r="N260" s="2">
        <f>VLOOKUP($I260, $B263:H1576, 6)*N$2+N$1</f>
        <v>3.7</v>
      </c>
    </row>
    <row r="261" spans="2:14" x14ac:dyDescent="0.2">
      <c r="B261" s="1">
        <v>43264</v>
      </c>
      <c r="C261">
        <v>2.5</v>
      </c>
      <c r="D261" s="2">
        <v>2.8</v>
      </c>
      <c r="F261">
        <v>2.879</v>
      </c>
      <c r="G261">
        <v>2.8</v>
      </c>
      <c r="I261" s="1">
        <v>44710</v>
      </c>
      <c r="J261">
        <v>44</v>
      </c>
      <c r="K261">
        <f t="shared" ref="K261:K264" si="8">VLOOKUP(I261+K$2,B264:D1577,2)</f>
        <v>3</v>
      </c>
      <c r="L261" s="2">
        <f t="shared" ref="L261:L264" si="9">VLOOKUP(I261, B264:D1577, 3)*L$2</f>
        <v>94.6</v>
      </c>
      <c r="M261" s="2">
        <f>VLOOKUP($I261, $B264:G1577, 5)*M$2+M$1</f>
        <v>3.3119999999999998</v>
      </c>
      <c r="N261" s="2">
        <f>VLOOKUP($I261, $B264:H1577, 6)*N$2+N$1</f>
        <v>3.65</v>
      </c>
    </row>
    <row r="262" spans="2:14" x14ac:dyDescent="0.2">
      <c r="B262" s="1">
        <v>43265</v>
      </c>
      <c r="C262">
        <v>2.5</v>
      </c>
      <c r="D262" s="2">
        <v>2.8</v>
      </c>
      <c r="F262">
        <v>2.879</v>
      </c>
      <c r="G262">
        <v>2.8</v>
      </c>
      <c r="I262" s="1">
        <v>44717</v>
      </c>
      <c r="J262">
        <v>94</v>
      </c>
      <c r="K262">
        <f t="shared" si="8"/>
        <v>3</v>
      </c>
      <c r="L262" s="2">
        <f t="shared" si="9"/>
        <v>94.6</v>
      </c>
      <c r="M262" s="2">
        <f>VLOOKUP($I262, $B265:G1578, 5)*M$2+M$1</f>
        <v>3.4380000000000002</v>
      </c>
      <c r="N262" s="2">
        <f>VLOOKUP($I262, $B265:H1578, 6)*N$2+N$1</f>
        <v>3.65</v>
      </c>
    </row>
    <row r="263" spans="2:14" x14ac:dyDescent="0.2">
      <c r="B263" s="1">
        <v>43266</v>
      </c>
      <c r="C263">
        <v>2.5</v>
      </c>
      <c r="D263" s="2">
        <v>2.8</v>
      </c>
      <c r="F263">
        <v>2.879</v>
      </c>
      <c r="G263">
        <v>2.8</v>
      </c>
      <c r="I263" s="1">
        <v>44724</v>
      </c>
      <c r="J263">
        <v>100</v>
      </c>
      <c r="K263">
        <f t="shared" si="8"/>
        <v>3.3</v>
      </c>
      <c r="L263" s="2">
        <f t="shared" si="9"/>
        <v>94.6</v>
      </c>
      <c r="M263" s="2">
        <f>VLOOKUP($I263, $B266:G1579, 5)*M$2+M$1</f>
        <v>3.5030000000000001</v>
      </c>
      <c r="N263" s="2">
        <f>VLOOKUP($I263, $B266:H1579, 6)*N$2+N$1</f>
        <v>3.65</v>
      </c>
    </row>
    <row r="264" spans="2:14" x14ac:dyDescent="0.2">
      <c r="B264" s="1">
        <v>43269</v>
      </c>
      <c r="C264">
        <v>2.5</v>
      </c>
      <c r="D264" s="2">
        <v>2.8</v>
      </c>
      <c r="F264">
        <v>2.879</v>
      </c>
      <c r="G264">
        <v>2.8</v>
      </c>
      <c r="I264" s="1">
        <v>44731</v>
      </c>
      <c r="J264">
        <v>56</v>
      </c>
      <c r="K264">
        <f t="shared" si="8"/>
        <v>3.3</v>
      </c>
      <c r="L264" s="2">
        <f t="shared" si="9"/>
        <v>94.6</v>
      </c>
      <c r="M264" s="2">
        <f>VLOOKUP($I264, $B267:G1580, 5)*M$2+M$1</f>
        <v>3.5030000000000001</v>
      </c>
      <c r="N264" s="2">
        <f>VLOOKUP($I264, $B267:H1580, 6)*N$2+N$1</f>
        <v>3.65</v>
      </c>
    </row>
    <row r="265" spans="2:14" x14ac:dyDescent="0.2">
      <c r="B265" s="1">
        <v>43270</v>
      </c>
      <c r="C265">
        <v>2.5</v>
      </c>
      <c r="D265" s="2">
        <v>2.8</v>
      </c>
      <c r="F265">
        <v>2.879</v>
      </c>
      <c r="G265">
        <v>2.8</v>
      </c>
    </row>
    <row r="266" spans="2:14" x14ac:dyDescent="0.2">
      <c r="B266" s="1">
        <v>43271</v>
      </c>
      <c r="C266">
        <v>2.5</v>
      </c>
      <c r="D266" s="2">
        <v>2.8</v>
      </c>
      <c r="F266">
        <v>2.8330000000000002</v>
      </c>
      <c r="G266">
        <v>2.8</v>
      </c>
    </row>
    <row r="267" spans="2:14" x14ac:dyDescent="0.2">
      <c r="B267" s="1">
        <v>43272</v>
      </c>
      <c r="C267">
        <v>2.5</v>
      </c>
      <c r="D267" s="2">
        <v>2.8</v>
      </c>
      <c r="F267">
        <v>2.8330000000000002</v>
      </c>
      <c r="G267">
        <v>2.8</v>
      </c>
    </row>
    <row r="268" spans="2:14" x14ac:dyDescent="0.2">
      <c r="B268" s="1">
        <v>43273</v>
      </c>
      <c r="C268">
        <v>2.5</v>
      </c>
      <c r="D268" s="2">
        <v>2.8</v>
      </c>
      <c r="F268">
        <v>2.8330000000000002</v>
      </c>
      <c r="G268">
        <v>2.8</v>
      </c>
    </row>
    <row r="269" spans="2:14" x14ac:dyDescent="0.2">
      <c r="B269" s="1">
        <v>43276</v>
      </c>
      <c r="C269">
        <v>2.5</v>
      </c>
      <c r="D269" s="2">
        <v>2.8</v>
      </c>
      <c r="F269">
        <v>2.8330000000000002</v>
      </c>
      <c r="G269">
        <v>2.8</v>
      </c>
    </row>
    <row r="270" spans="2:14" x14ac:dyDescent="0.2">
      <c r="B270" s="1">
        <v>43277</v>
      </c>
      <c r="C270">
        <v>2.5</v>
      </c>
      <c r="D270" s="2">
        <v>2.8</v>
      </c>
      <c r="F270">
        <v>2.8330000000000002</v>
      </c>
      <c r="G270">
        <v>2.8</v>
      </c>
    </row>
    <row r="271" spans="2:14" x14ac:dyDescent="0.2">
      <c r="B271" s="1">
        <v>43278</v>
      </c>
      <c r="C271">
        <v>2.5</v>
      </c>
      <c r="D271" s="2">
        <v>2.9</v>
      </c>
      <c r="F271">
        <v>2.8439999999999999</v>
      </c>
      <c r="G271">
        <v>3</v>
      </c>
    </row>
    <row r="272" spans="2:14" x14ac:dyDescent="0.2">
      <c r="B272" s="1">
        <v>43279</v>
      </c>
      <c r="C272">
        <v>2.5</v>
      </c>
      <c r="D272" s="2">
        <v>2.9</v>
      </c>
      <c r="F272">
        <v>2.8439999999999999</v>
      </c>
      <c r="G272">
        <v>3</v>
      </c>
    </row>
    <row r="273" spans="2:7" x14ac:dyDescent="0.2">
      <c r="B273" s="1">
        <v>43280</v>
      </c>
      <c r="C273">
        <v>2.5</v>
      </c>
      <c r="D273" s="2">
        <v>2.9</v>
      </c>
      <c r="F273">
        <v>2.8439999999999999</v>
      </c>
      <c r="G273">
        <v>3</v>
      </c>
    </row>
    <row r="274" spans="2:7" x14ac:dyDescent="0.2">
      <c r="B274" s="1">
        <v>43283</v>
      </c>
      <c r="C274">
        <v>2.6</v>
      </c>
      <c r="D274" s="2">
        <v>2.9</v>
      </c>
      <c r="F274">
        <v>2.8439999999999999</v>
      </c>
      <c r="G274">
        <v>3</v>
      </c>
    </row>
    <row r="275" spans="2:7" x14ac:dyDescent="0.2">
      <c r="B275" s="1">
        <v>43284</v>
      </c>
      <c r="C275">
        <v>2.6</v>
      </c>
      <c r="D275" s="2">
        <v>2.9</v>
      </c>
      <c r="F275">
        <v>2.8439999999999999</v>
      </c>
      <c r="G275">
        <v>3</v>
      </c>
    </row>
    <row r="276" spans="2:7" x14ac:dyDescent="0.2">
      <c r="B276" s="1">
        <v>43285</v>
      </c>
      <c r="C276">
        <v>2.6</v>
      </c>
      <c r="D276" s="2">
        <v>2.9</v>
      </c>
      <c r="F276">
        <v>2.8570000000000002</v>
      </c>
      <c r="G276">
        <v>3</v>
      </c>
    </row>
    <row r="277" spans="2:7" x14ac:dyDescent="0.2">
      <c r="B277" s="1">
        <v>43286</v>
      </c>
      <c r="C277">
        <v>2.6</v>
      </c>
      <c r="D277" s="2">
        <v>2.9</v>
      </c>
      <c r="F277">
        <v>2.8570000000000002</v>
      </c>
      <c r="G277">
        <v>3</v>
      </c>
    </row>
    <row r="278" spans="2:7" x14ac:dyDescent="0.2">
      <c r="B278" s="1">
        <v>43287</v>
      </c>
      <c r="C278">
        <v>2.6</v>
      </c>
      <c r="D278" s="2">
        <v>2.9</v>
      </c>
      <c r="F278">
        <v>2.8570000000000002</v>
      </c>
      <c r="G278">
        <v>3</v>
      </c>
    </row>
    <row r="279" spans="2:7" x14ac:dyDescent="0.2">
      <c r="B279" s="1">
        <v>43290</v>
      </c>
      <c r="C279">
        <v>2.6</v>
      </c>
      <c r="D279" s="2">
        <v>2.9</v>
      </c>
      <c r="F279">
        <v>2.8570000000000002</v>
      </c>
      <c r="G279">
        <v>3</v>
      </c>
    </row>
    <row r="280" spans="2:7" x14ac:dyDescent="0.2">
      <c r="B280" s="1">
        <v>43291</v>
      </c>
      <c r="C280">
        <v>2.6</v>
      </c>
      <c r="D280" s="2">
        <v>2.9</v>
      </c>
      <c r="F280">
        <v>2.8570000000000002</v>
      </c>
      <c r="G280">
        <v>3</v>
      </c>
    </row>
    <row r="281" spans="2:7" x14ac:dyDescent="0.2">
      <c r="B281" s="1">
        <v>43292</v>
      </c>
      <c r="C281">
        <v>2.6</v>
      </c>
      <c r="D281" s="2">
        <v>2.9</v>
      </c>
      <c r="F281">
        <v>2.8650000000000002</v>
      </c>
      <c r="G281">
        <v>3</v>
      </c>
    </row>
    <row r="282" spans="2:7" x14ac:dyDescent="0.2">
      <c r="B282" s="1">
        <v>43293</v>
      </c>
      <c r="C282">
        <v>2.6</v>
      </c>
      <c r="D282" s="2">
        <v>2.9</v>
      </c>
      <c r="F282">
        <v>2.8650000000000002</v>
      </c>
      <c r="G282">
        <v>3</v>
      </c>
    </row>
    <row r="283" spans="2:7" x14ac:dyDescent="0.2">
      <c r="B283" s="1">
        <v>43294</v>
      </c>
      <c r="C283">
        <v>2.6</v>
      </c>
      <c r="D283" s="2">
        <v>2.9</v>
      </c>
      <c r="F283">
        <v>2.8650000000000002</v>
      </c>
      <c r="G283">
        <v>3</v>
      </c>
    </row>
    <row r="284" spans="2:7" x14ac:dyDescent="0.2">
      <c r="B284" s="1">
        <v>43297</v>
      </c>
      <c r="C284">
        <v>2.6</v>
      </c>
      <c r="D284" s="2">
        <v>2.9</v>
      </c>
      <c r="F284">
        <v>2.8650000000000002</v>
      </c>
      <c r="G284">
        <v>3</v>
      </c>
    </row>
    <row r="285" spans="2:7" x14ac:dyDescent="0.2">
      <c r="B285" s="1">
        <v>43298</v>
      </c>
      <c r="C285">
        <v>2.6</v>
      </c>
      <c r="D285" s="2">
        <v>2.9</v>
      </c>
      <c r="F285">
        <v>2.8650000000000002</v>
      </c>
      <c r="G285">
        <v>3</v>
      </c>
    </row>
    <row r="286" spans="2:7" x14ac:dyDescent="0.2">
      <c r="B286" s="1">
        <v>43299</v>
      </c>
      <c r="C286">
        <v>2.6</v>
      </c>
      <c r="D286" s="2">
        <v>2.9</v>
      </c>
      <c r="F286">
        <v>2.831</v>
      </c>
      <c r="G286">
        <v>3</v>
      </c>
    </row>
    <row r="287" spans="2:7" x14ac:dyDescent="0.2">
      <c r="B287" s="1">
        <v>43300</v>
      </c>
      <c r="C287">
        <v>2.6</v>
      </c>
      <c r="D287" s="2">
        <v>2.9</v>
      </c>
      <c r="F287">
        <v>2.831</v>
      </c>
      <c r="G287">
        <v>3</v>
      </c>
    </row>
    <row r="288" spans="2:7" x14ac:dyDescent="0.2">
      <c r="B288" s="1">
        <v>43301</v>
      </c>
      <c r="C288">
        <v>2.6</v>
      </c>
      <c r="D288" s="2">
        <v>2.9</v>
      </c>
      <c r="F288">
        <v>2.831</v>
      </c>
      <c r="G288">
        <v>3</v>
      </c>
    </row>
    <row r="289" spans="2:7" x14ac:dyDescent="0.2">
      <c r="B289" s="1">
        <v>43304</v>
      </c>
      <c r="C289">
        <v>2.6</v>
      </c>
      <c r="D289" s="2">
        <v>2.9</v>
      </c>
      <c r="F289">
        <v>2.831</v>
      </c>
      <c r="G289">
        <v>3</v>
      </c>
    </row>
    <row r="290" spans="2:7" x14ac:dyDescent="0.2">
      <c r="B290" s="1">
        <v>43305</v>
      </c>
      <c r="C290">
        <v>2.6</v>
      </c>
      <c r="D290" s="2">
        <v>2.9</v>
      </c>
      <c r="F290">
        <v>2.831</v>
      </c>
      <c r="G290">
        <v>3</v>
      </c>
    </row>
    <row r="291" spans="2:7" x14ac:dyDescent="0.2">
      <c r="B291" s="1">
        <v>43306</v>
      </c>
      <c r="C291">
        <v>2.6</v>
      </c>
      <c r="D291" s="2">
        <v>2.9</v>
      </c>
      <c r="F291">
        <v>2.8460000000000001</v>
      </c>
      <c r="G291">
        <v>3</v>
      </c>
    </row>
    <row r="292" spans="2:7" x14ac:dyDescent="0.2">
      <c r="B292" s="1">
        <v>43307</v>
      </c>
      <c r="C292">
        <v>2.6</v>
      </c>
      <c r="D292" s="2">
        <v>2.9</v>
      </c>
      <c r="F292">
        <v>2.8460000000000001</v>
      </c>
      <c r="G292">
        <v>2.9</v>
      </c>
    </row>
    <row r="293" spans="2:7" x14ac:dyDescent="0.2">
      <c r="B293" s="1">
        <v>43308</v>
      </c>
      <c r="C293">
        <v>2.6</v>
      </c>
      <c r="D293" s="2">
        <v>2.9</v>
      </c>
      <c r="F293">
        <v>2.8460000000000001</v>
      </c>
      <c r="G293">
        <v>2.9</v>
      </c>
    </row>
    <row r="294" spans="2:7" x14ac:dyDescent="0.2">
      <c r="B294" s="1">
        <v>43311</v>
      </c>
      <c r="C294">
        <v>2.6</v>
      </c>
      <c r="D294" s="2">
        <v>2.9</v>
      </c>
      <c r="F294">
        <v>2.8460000000000001</v>
      </c>
      <c r="G294">
        <v>2.9</v>
      </c>
    </row>
    <row r="295" spans="2:7" x14ac:dyDescent="0.2">
      <c r="B295" s="1">
        <v>43312</v>
      </c>
      <c r="C295">
        <v>2.4</v>
      </c>
      <c r="D295" s="2">
        <v>2.9</v>
      </c>
      <c r="F295">
        <v>2.8460000000000001</v>
      </c>
      <c r="G295">
        <v>2.9</v>
      </c>
    </row>
    <row r="296" spans="2:7" x14ac:dyDescent="0.2">
      <c r="B296" s="1">
        <v>43313</v>
      </c>
      <c r="C296">
        <v>2.4</v>
      </c>
      <c r="D296" s="2">
        <v>2.9</v>
      </c>
      <c r="F296">
        <v>2.8519999999999999</v>
      </c>
      <c r="G296">
        <v>2.9</v>
      </c>
    </row>
    <row r="297" spans="2:7" x14ac:dyDescent="0.2">
      <c r="B297" s="1">
        <v>43314</v>
      </c>
      <c r="C297">
        <v>2.4</v>
      </c>
      <c r="D297" s="2">
        <v>2.9</v>
      </c>
      <c r="F297">
        <v>2.8519999999999999</v>
      </c>
      <c r="G297">
        <v>2.9</v>
      </c>
    </row>
    <row r="298" spans="2:7" x14ac:dyDescent="0.2">
      <c r="B298" s="1">
        <v>43315</v>
      </c>
      <c r="C298">
        <v>2.4</v>
      </c>
      <c r="D298" s="2">
        <v>2.9</v>
      </c>
      <c r="F298">
        <v>2.8519999999999999</v>
      </c>
      <c r="G298">
        <v>2.9</v>
      </c>
    </row>
    <row r="299" spans="2:7" x14ac:dyDescent="0.2">
      <c r="B299" s="1">
        <v>43318</v>
      </c>
      <c r="C299">
        <v>2.4</v>
      </c>
      <c r="D299" s="2">
        <v>2.9</v>
      </c>
      <c r="F299">
        <v>2.8519999999999999</v>
      </c>
      <c r="G299">
        <v>2.9</v>
      </c>
    </row>
    <row r="300" spans="2:7" x14ac:dyDescent="0.2">
      <c r="B300" s="1">
        <v>43319</v>
      </c>
      <c r="C300">
        <v>2.4</v>
      </c>
      <c r="D300" s="2">
        <v>2.9</v>
      </c>
      <c r="F300">
        <v>2.8519999999999999</v>
      </c>
      <c r="G300">
        <v>2.9</v>
      </c>
    </row>
    <row r="301" spans="2:7" x14ac:dyDescent="0.2">
      <c r="B301" s="1">
        <v>43320</v>
      </c>
      <c r="C301">
        <v>2.4</v>
      </c>
      <c r="D301" s="2">
        <v>2.9</v>
      </c>
      <c r="F301">
        <v>2.843</v>
      </c>
      <c r="G301">
        <v>2.9</v>
      </c>
    </row>
    <row r="302" spans="2:7" x14ac:dyDescent="0.2">
      <c r="B302" s="1">
        <v>43321</v>
      </c>
      <c r="C302">
        <v>2.4</v>
      </c>
      <c r="D302" s="2">
        <v>2.9</v>
      </c>
      <c r="F302">
        <v>2.843</v>
      </c>
      <c r="G302">
        <v>2.9</v>
      </c>
    </row>
    <row r="303" spans="2:7" x14ac:dyDescent="0.2">
      <c r="B303" s="1">
        <v>43322</v>
      </c>
      <c r="C303">
        <v>2.4</v>
      </c>
      <c r="D303" s="2">
        <v>2.9</v>
      </c>
      <c r="F303">
        <v>2.843</v>
      </c>
      <c r="G303">
        <v>2.9</v>
      </c>
    </row>
    <row r="304" spans="2:7" x14ac:dyDescent="0.2">
      <c r="B304" s="1">
        <v>43325</v>
      </c>
      <c r="C304">
        <v>2.4</v>
      </c>
      <c r="D304" s="2">
        <v>2.9</v>
      </c>
      <c r="F304">
        <v>2.843</v>
      </c>
      <c r="G304">
        <v>2.9</v>
      </c>
    </row>
    <row r="305" spans="2:7" x14ac:dyDescent="0.2">
      <c r="B305" s="1">
        <v>43326</v>
      </c>
      <c r="C305">
        <v>2.4</v>
      </c>
      <c r="D305" s="2">
        <v>2.9</v>
      </c>
      <c r="F305">
        <v>2.843</v>
      </c>
      <c r="G305">
        <v>2.9</v>
      </c>
    </row>
    <row r="306" spans="2:7" x14ac:dyDescent="0.2">
      <c r="B306" s="1">
        <v>43327</v>
      </c>
      <c r="C306">
        <v>2.4</v>
      </c>
      <c r="D306" s="2">
        <v>2.9</v>
      </c>
      <c r="F306">
        <v>2.8210000000000002</v>
      </c>
      <c r="G306">
        <v>2.9</v>
      </c>
    </row>
    <row r="307" spans="2:7" x14ac:dyDescent="0.2">
      <c r="B307" s="1">
        <v>43328</v>
      </c>
      <c r="C307">
        <v>2.4</v>
      </c>
      <c r="D307" s="2">
        <v>2.9</v>
      </c>
      <c r="F307">
        <v>2.8210000000000002</v>
      </c>
      <c r="G307">
        <v>2.9</v>
      </c>
    </row>
    <row r="308" spans="2:7" x14ac:dyDescent="0.2">
      <c r="B308" s="1">
        <v>43329</v>
      </c>
      <c r="C308">
        <v>2.4</v>
      </c>
      <c r="D308" s="2">
        <v>2.9</v>
      </c>
      <c r="F308">
        <v>2.8210000000000002</v>
      </c>
      <c r="G308">
        <v>2.9</v>
      </c>
    </row>
    <row r="309" spans="2:7" x14ac:dyDescent="0.2">
      <c r="B309" s="1">
        <v>43332</v>
      </c>
      <c r="C309">
        <v>2.4</v>
      </c>
      <c r="D309" s="2">
        <v>2.9</v>
      </c>
      <c r="F309">
        <v>2.8210000000000002</v>
      </c>
      <c r="G309">
        <v>2.9</v>
      </c>
    </row>
    <row r="310" spans="2:7" x14ac:dyDescent="0.2">
      <c r="B310" s="1">
        <v>43333</v>
      </c>
      <c r="C310">
        <v>2.4</v>
      </c>
      <c r="D310" s="2">
        <v>2.9</v>
      </c>
      <c r="F310">
        <v>2.8210000000000002</v>
      </c>
      <c r="G310">
        <v>2.9</v>
      </c>
    </row>
    <row r="311" spans="2:7" x14ac:dyDescent="0.2">
      <c r="B311" s="1">
        <v>43334</v>
      </c>
      <c r="C311">
        <v>2.4</v>
      </c>
      <c r="D311" s="2">
        <v>2.9</v>
      </c>
      <c r="F311">
        <v>2.827</v>
      </c>
      <c r="G311">
        <v>2.9</v>
      </c>
    </row>
    <row r="312" spans="2:7" x14ac:dyDescent="0.2">
      <c r="B312" s="1">
        <v>43335</v>
      </c>
      <c r="C312">
        <v>2.4</v>
      </c>
      <c r="D312" s="2">
        <v>2.9</v>
      </c>
      <c r="F312">
        <v>2.827</v>
      </c>
      <c r="G312">
        <v>2.9</v>
      </c>
    </row>
    <row r="313" spans="2:7" x14ac:dyDescent="0.2">
      <c r="B313" s="1">
        <v>43336</v>
      </c>
      <c r="C313">
        <v>2.4</v>
      </c>
      <c r="D313" s="2">
        <v>2.9</v>
      </c>
      <c r="F313">
        <v>2.827</v>
      </c>
      <c r="G313">
        <v>2.9</v>
      </c>
    </row>
    <row r="314" spans="2:7" x14ac:dyDescent="0.2">
      <c r="B314" s="1">
        <v>43339</v>
      </c>
      <c r="C314">
        <v>2.4</v>
      </c>
      <c r="D314" s="2">
        <v>2.9</v>
      </c>
      <c r="F314">
        <v>2.827</v>
      </c>
      <c r="G314">
        <v>2.9</v>
      </c>
    </row>
    <row r="315" spans="2:7" x14ac:dyDescent="0.2">
      <c r="B315" s="1">
        <v>43340</v>
      </c>
      <c r="C315">
        <v>2.4</v>
      </c>
      <c r="D315" s="2">
        <v>2.7</v>
      </c>
      <c r="F315">
        <v>2.827</v>
      </c>
      <c r="G315">
        <v>3</v>
      </c>
    </row>
    <row r="316" spans="2:7" x14ac:dyDescent="0.2">
      <c r="B316" s="1">
        <v>43341</v>
      </c>
      <c r="C316">
        <v>2.4</v>
      </c>
      <c r="D316" s="2">
        <v>2.7</v>
      </c>
      <c r="F316">
        <v>2.8239999999999998</v>
      </c>
      <c r="G316">
        <v>3</v>
      </c>
    </row>
    <row r="317" spans="2:7" x14ac:dyDescent="0.2">
      <c r="B317" s="1">
        <v>43342</v>
      </c>
      <c r="C317">
        <v>2.4</v>
      </c>
      <c r="D317" s="2">
        <v>2.7</v>
      </c>
      <c r="F317">
        <v>2.8239999999999998</v>
      </c>
      <c r="G317">
        <v>3</v>
      </c>
    </row>
    <row r="318" spans="2:7" x14ac:dyDescent="0.2">
      <c r="B318" s="1">
        <v>43343</v>
      </c>
      <c r="C318">
        <v>2.6</v>
      </c>
      <c r="D318" s="2">
        <v>2.7</v>
      </c>
      <c r="F318">
        <v>2.8239999999999998</v>
      </c>
      <c r="G318">
        <v>3</v>
      </c>
    </row>
    <row r="319" spans="2:7" x14ac:dyDescent="0.2">
      <c r="B319" s="1">
        <v>43346</v>
      </c>
      <c r="C319">
        <v>2.6</v>
      </c>
      <c r="D319" s="2">
        <v>2.7</v>
      </c>
      <c r="F319">
        <v>2.8239999999999998</v>
      </c>
      <c r="G319">
        <v>3</v>
      </c>
    </row>
    <row r="320" spans="2:7" x14ac:dyDescent="0.2">
      <c r="B320" s="1">
        <v>43347</v>
      </c>
      <c r="C320">
        <v>2.6</v>
      </c>
      <c r="D320" s="2">
        <v>2.7</v>
      </c>
      <c r="F320">
        <v>2.8239999999999998</v>
      </c>
      <c r="G320">
        <v>3</v>
      </c>
    </row>
    <row r="321" spans="2:7" x14ac:dyDescent="0.2">
      <c r="B321" s="1">
        <v>43348</v>
      </c>
      <c r="C321">
        <v>2.6</v>
      </c>
      <c r="D321" s="2">
        <v>2.7</v>
      </c>
      <c r="F321">
        <v>2.8330000000000002</v>
      </c>
      <c r="G321">
        <v>3</v>
      </c>
    </row>
    <row r="322" spans="2:7" x14ac:dyDescent="0.2">
      <c r="B322" s="1">
        <v>43349</v>
      </c>
      <c r="C322">
        <v>2.6</v>
      </c>
      <c r="D322" s="2">
        <v>2.7</v>
      </c>
      <c r="F322">
        <v>2.8330000000000002</v>
      </c>
      <c r="G322">
        <v>3</v>
      </c>
    </row>
    <row r="323" spans="2:7" x14ac:dyDescent="0.2">
      <c r="B323" s="1">
        <v>43350</v>
      </c>
      <c r="C323">
        <v>2.6</v>
      </c>
      <c r="D323" s="2">
        <v>2.7</v>
      </c>
      <c r="F323">
        <v>2.8330000000000002</v>
      </c>
      <c r="G323">
        <v>3</v>
      </c>
    </row>
    <row r="324" spans="2:7" x14ac:dyDescent="0.2">
      <c r="B324" s="1">
        <v>43353</v>
      </c>
      <c r="C324">
        <v>2.6</v>
      </c>
      <c r="D324" s="2">
        <v>2.7</v>
      </c>
      <c r="F324">
        <v>2.8330000000000002</v>
      </c>
      <c r="G324">
        <v>3</v>
      </c>
    </row>
    <row r="325" spans="2:7" x14ac:dyDescent="0.2">
      <c r="B325" s="1">
        <v>43354</v>
      </c>
      <c r="C325">
        <v>2.6</v>
      </c>
      <c r="D325" s="2">
        <v>2.7</v>
      </c>
      <c r="F325">
        <v>2.8330000000000002</v>
      </c>
      <c r="G325">
        <v>3</v>
      </c>
    </row>
    <row r="326" spans="2:7" x14ac:dyDescent="0.2">
      <c r="B326" s="1">
        <v>43355</v>
      </c>
      <c r="C326">
        <v>2.6</v>
      </c>
      <c r="D326" s="2">
        <v>2.7</v>
      </c>
      <c r="F326">
        <v>2.8410000000000002</v>
      </c>
      <c r="G326">
        <v>3</v>
      </c>
    </row>
    <row r="327" spans="2:7" x14ac:dyDescent="0.2">
      <c r="B327" s="1">
        <v>43356</v>
      </c>
      <c r="C327">
        <v>2.6</v>
      </c>
      <c r="D327" s="2">
        <v>2.7</v>
      </c>
      <c r="F327">
        <v>2.8410000000000002</v>
      </c>
      <c r="G327">
        <v>3</v>
      </c>
    </row>
    <row r="328" spans="2:7" x14ac:dyDescent="0.2">
      <c r="B328" s="1">
        <v>43357</v>
      </c>
      <c r="C328">
        <v>2.6</v>
      </c>
      <c r="D328" s="2">
        <v>2.7</v>
      </c>
      <c r="F328">
        <v>2.8410000000000002</v>
      </c>
      <c r="G328">
        <v>3</v>
      </c>
    </row>
    <row r="329" spans="2:7" x14ac:dyDescent="0.2">
      <c r="B329" s="1">
        <v>43360</v>
      </c>
      <c r="C329">
        <v>2.6</v>
      </c>
      <c r="D329" s="2">
        <v>2.7</v>
      </c>
      <c r="F329">
        <v>2.8410000000000002</v>
      </c>
      <c r="G329">
        <v>3</v>
      </c>
    </row>
    <row r="330" spans="2:7" x14ac:dyDescent="0.2">
      <c r="B330" s="1">
        <v>43361</v>
      </c>
      <c r="C330">
        <v>2.6</v>
      </c>
      <c r="D330" s="2">
        <v>2.7</v>
      </c>
      <c r="F330">
        <v>2.8410000000000002</v>
      </c>
      <c r="G330">
        <v>3</v>
      </c>
    </row>
    <row r="331" spans="2:7" x14ac:dyDescent="0.2">
      <c r="B331" s="1">
        <v>43362</v>
      </c>
      <c r="C331">
        <v>2.6</v>
      </c>
      <c r="D331" s="2">
        <v>2.7</v>
      </c>
      <c r="F331">
        <v>2.8439999999999999</v>
      </c>
      <c r="G331">
        <v>3</v>
      </c>
    </row>
    <row r="332" spans="2:7" x14ac:dyDescent="0.2">
      <c r="B332" s="1">
        <v>43363</v>
      </c>
      <c r="C332">
        <v>2.6</v>
      </c>
      <c r="D332" s="2">
        <v>2.7</v>
      </c>
      <c r="F332">
        <v>2.8439999999999999</v>
      </c>
      <c r="G332">
        <v>3</v>
      </c>
    </row>
    <row r="333" spans="2:7" x14ac:dyDescent="0.2">
      <c r="B333" s="1">
        <v>43364</v>
      </c>
      <c r="C333">
        <v>2.6</v>
      </c>
      <c r="D333" s="2">
        <v>2.7</v>
      </c>
      <c r="F333">
        <v>2.8439999999999999</v>
      </c>
      <c r="G333">
        <v>3</v>
      </c>
    </row>
    <row r="334" spans="2:7" x14ac:dyDescent="0.2">
      <c r="B334" s="1">
        <v>43367</v>
      </c>
      <c r="C334">
        <v>2.6</v>
      </c>
      <c r="D334" s="2">
        <v>2.7</v>
      </c>
      <c r="F334">
        <v>2.8439999999999999</v>
      </c>
      <c r="G334">
        <v>3</v>
      </c>
    </row>
    <row r="335" spans="2:7" x14ac:dyDescent="0.2">
      <c r="B335" s="1">
        <v>43368</v>
      </c>
      <c r="C335">
        <v>2.6</v>
      </c>
      <c r="D335" s="2">
        <v>2.7</v>
      </c>
      <c r="F335">
        <v>2.8439999999999999</v>
      </c>
      <c r="G335">
        <v>3</v>
      </c>
    </row>
    <row r="336" spans="2:7" x14ac:dyDescent="0.2">
      <c r="B336" s="1">
        <v>43369</v>
      </c>
      <c r="C336">
        <v>2.6</v>
      </c>
      <c r="D336" s="2">
        <v>2.2999999999999998</v>
      </c>
      <c r="F336">
        <v>2.8660000000000001</v>
      </c>
      <c r="G336">
        <v>2.7</v>
      </c>
    </row>
    <row r="337" spans="2:7" x14ac:dyDescent="0.2">
      <c r="B337" s="1">
        <v>43370</v>
      </c>
      <c r="C337">
        <v>2.6</v>
      </c>
      <c r="D337" s="2">
        <v>2.2999999999999998</v>
      </c>
      <c r="F337">
        <v>2.8660000000000001</v>
      </c>
      <c r="G337">
        <v>2.7</v>
      </c>
    </row>
    <row r="338" spans="2:7" x14ac:dyDescent="0.2">
      <c r="B338" s="1">
        <v>43371</v>
      </c>
      <c r="C338">
        <v>2.6</v>
      </c>
      <c r="D338" s="2">
        <v>2.2999999999999998</v>
      </c>
      <c r="F338">
        <v>2.8660000000000001</v>
      </c>
      <c r="G338">
        <v>2.7</v>
      </c>
    </row>
    <row r="339" spans="2:7" x14ac:dyDescent="0.2">
      <c r="B339" s="1">
        <v>43374</v>
      </c>
      <c r="C339">
        <v>2.5</v>
      </c>
      <c r="D339" s="2">
        <v>2.2999999999999998</v>
      </c>
      <c r="F339">
        <v>2.8660000000000001</v>
      </c>
      <c r="G339">
        <v>2.7</v>
      </c>
    </row>
    <row r="340" spans="2:7" x14ac:dyDescent="0.2">
      <c r="B340" s="1">
        <v>43375</v>
      </c>
      <c r="C340">
        <v>2.5</v>
      </c>
      <c r="D340" s="2">
        <v>2.2999999999999998</v>
      </c>
      <c r="F340">
        <v>2.8660000000000001</v>
      </c>
      <c r="G340">
        <v>2.7</v>
      </c>
    </row>
    <row r="341" spans="2:7" x14ac:dyDescent="0.2">
      <c r="B341" s="1">
        <v>43376</v>
      </c>
      <c r="C341">
        <v>2.5</v>
      </c>
      <c r="D341" s="2">
        <v>2.2999999999999998</v>
      </c>
      <c r="F341">
        <v>2.903</v>
      </c>
      <c r="G341">
        <v>2.7</v>
      </c>
    </row>
    <row r="342" spans="2:7" x14ac:dyDescent="0.2">
      <c r="B342" s="1">
        <v>43377</v>
      </c>
      <c r="C342">
        <v>2.5</v>
      </c>
      <c r="D342" s="2">
        <v>2.2999999999999998</v>
      </c>
      <c r="F342">
        <v>2.903</v>
      </c>
      <c r="G342">
        <v>2.7</v>
      </c>
    </row>
    <row r="343" spans="2:7" x14ac:dyDescent="0.2">
      <c r="B343" s="1">
        <v>43378</v>
      </c>
      <c r="C343">
        <v>2.5</v>
      </c>
      <c r="D343" s="2">
        <v>2.2999999999999998</v>
      </c>
      <c r="F343">
        <v>2.903</v>
      </c>
      <c r="G343">
        <v>2.7</v>
      </c>
    </row>
    <row r="344" spans="2:7" x14ac:dyDescent="0.2">
      <c r="B344" s="1">
        <v>43381</v>
      </c>
      <c r="C344">
        <v>2.5</v>
      </c>
      <c r="D344" s="2">
        <v>2.2999999999999998</v>
      </c>
      <c r="F344">
        <v>2.903</v>
      </c>
      <c r="G344">
        <v>2.7</v>
      </c>
    </row>
    <row r="345" spans="2:7" x14ac:dyDescent="0.2">
      <c r="B345" s="1">
        <v>43382</v>
      </c>
      <c r="C345">
        <v>2.5</v>
      </c>
      <c r="D345" s="2">
        <v>2.2999999999999998</v>
      </c>
      <c r="F345">
        <v>2.903</v>
      </c>
      <c r="G345">
        <v>2.7</v>
      </c>
    </row>
    <row r="346" spans="2:7" x14ac:dyDescent="0.2">
      <c r="B346" s="1">
        <v>43383</v>
      </c>
      <c r="C346">
        <v>2.5</v>
      </c>
      <c r="D346" s="2">
        <v>2.2999999999999998</v>
      </c>
      <c r="F346">
        <v>2.879</v>
      </c>
      <c r="G346">
        <v>2.7</v>
      </c>
    </row>
    <row r="347" spans="2:7" x14ac:dyDescent="0.2">
      <c r="B347" s="1">
        <v>43384</v>
      </c>
      <c r="C347">
        <v>2.5</v>
      </c>
      <c r="D347" s="2">
        <v>2.2999999999999998</v>
      </c>
      <c r="F347">
        <v>2.879</v>
      </c>
      <c r="G347">
        <v>2.7</v>
      </c>
    </row>
    <row r="348" spans="2:7" x14ac:dyDescent="0.2">
      <c r="B348" s="1">
        <v>43385</v>
      </c>
      <c r="C348">
        <v>2.5</v>
      </c>
      <c r="D348" s="2">
        <v>2.2999999999999998</v>
      </c>
      <c r="F348">
        <v>2.879</v>
      </c>
      <c r="G348">
        <v>2.7</v>
      </c>
    </row>
    <row r="349" spans="2:7" x14ac:dyDescent="0.2">
      <c r="B349" s="1">
        <v>43388</v>
      </c>
      <c r="C349">
        <v>2.5</v>
      </c>
      <c r="D349" s="2">
        <v>2.2999999999999998</v>
      </c>
      <c r="F349">
        <v>2.879</v>
      </c>
      <c r="G349">
        <v>2.7</v>
      </c>
    </row>
    <row r="350" spans="2:7" x14ac:dyDescent="0.2">
      <c r="B350" s="1">
        <v>43389</v>
      </c>
      <c r="C350">
        <v>2.5</v>
      </c>
      <c r="D350" s="2">
        <v>2.2999999999999998</v>
      </c>
      <c r="F350">
        <v>2.879</v>
      </c>
      <c r="G350">
        <v>2.7</v>
      </c>
    </row>
    <row r="351" spans="2:7" x14ac:dyDescent="0.2">
      <c r="B351" s="1">
        <v>43390</v>
      </c>
      <c r="C351">
        <v>2.5</v>
      </c>
      <c r="D351" s="2">
        <v>2.2999999999999998</v>
      </c>
      <c r="F351">
        <v>2.8410000000000002</v>
      </c>
      <c r="G351">
        <v>2.7</v>
      </c>
    </row>
    <row r="352" spans="2:7" x14ac:dyDescent="0.2">
      <c r="B352" s="1">
        <v>43391</v>
      </c>
      <c r="C352">
        <v>2.5</v>
      </c>
      <c r="D352" s="2">
        <v>2.2999999999999998</v>
      </c>
      <c r="F352">
        <v>2.8410000000000002</v>
      </c>
      <c r="G352">
        <v>2.7</v>
      </c>
    </row>
    <row r="353" spans="2:7" x14ac:dyDescent="0.2">
      <c r="B353" s="1">
        <v>43392</v>
      </c>
      <c r="C353">
        <v>2.5</v>
      </c>
      <c r="D353" s="2">
        <v>2.2999999999999998</v>
      </c>
      <c r="F353">
        <v>2.8410000000000002</v>
      </c>
      <c r="G353">
        <v>2.7</v>
      </c>
    </row>
    <row r="354" spans="2:7" x14ac:dyDescent="0.2">
      <c r="B354" s="1">
        <v>43395</v>
      </c>
      <c r="C354">
        <v>2.5</v>
      </c>
      <c r="D354" s="2">
        <v>2.2999999999999998</v>
      </c>
      <c r="F354">
        <v>2.8410000000000002</v>
      </c>
      <c r="G354">
        <v>2.7</v>
      </c>
    </row>
    <row r="355" spans="2:7" x14ac:dyDescent="0.2">
      <c r="B355" s="1">
        <v>43396</v>
      </c>
      <c r="C355">
        <v>2.5</v>
      </c>
      <c r="D355" s="2">
        <v>2.2999999999999998</v>
      </c>
      <c r="F355">
        <v>2.8410000000000002</v>
      </c>
      <c r="G355">
        <v>2.7</v>
      </c>
    </row>
    <row r="356" spans="2:7" x14ac:dyDescent="0.2">
      <c r="B356" s="1">
        <v>43397</v>
      </c>
      <c r="C356">
        <v>2.5</v>
      </c>
      <c r="D356" s="2">
        <v>2.2999999999999998</v>
      </c>
      <c r="F356">
        <v>2.8109999999999999</v>
      </c>
      <c r="G356">
        <v>2.7</v>
      </c>
    </row>
    <row r="357" spans="2:7" x14ac:dyDescent="0.2">
      <c r="B357" s="1">
        <v>43398</v>
      </c>
      <c r="C357">
        <v>2.5</v>
      </c>
      <c r="D357" s="2">
        <v>2.2999999999999998</v>
      </c>
      <c r="F357">
        <v>2.8109999999999999</v>
      </c>
      <c r="G357">
        <v>2.7</v>
      </c>
    </row>
    <row r="358" spans="2:7" x14ac:dyDescent="0.2">
      <c r="B358" s="1">
        <v>43399</v>
      </c>
      <c r="C358">
        <v>2.5</v>
      </c>
      <c r="D358" s="2">
        <v>2.5</v>
      </c>
      <c r="F358">
        <v>2.8109999999999999</v>
      </c>
      <c r="G358">
        <v>2.9</v>
      </c>
    </row>
    <row r="359" spans="2:7" x14ac:dyDescent="0.2">
      <c r="B359" s="1">
        <v>43402</v>
      </c>
      <c r="C359">
        <v>2.5</v>
      </c>
      <c r="D359" s="2">
        <v>2.5</v>
      </c>
      <c r="F359">
        <v>2.8109999999999999</v>
      </c>
      <c r="G359">
        <v>2.9</v>
      </c>
    </row>
    <row r="360" spans="2:7" x14ac:dyDescent="0.2">
      <c r="B360" s="1">
        <v>43403</v>
      </c>
      <c r="C360">
        <v>2.5</v>
      </c>
      <c r="D360" s="2">
        <v>2.5</v>
      </c>
      <c r="F360">
        <v>2.8109999999999999</v>
      </c>
      <c r="G360">
        <v>2.9</v>
      </c>
    </row>
    <row r="361" spans="2:7" x14ac:dyDescent="0.2">
      <c r="B361" s="1">
        <v>43404</v>
      </c>
      <c r="C361">
        <v>2.4</v>
      </c>
      <c r="D361" s="2">
        <v>2.5</v>
      </c>
      <c r="F361">
        <v>2.7530000000000001</v>
      </c>
      <c r="G361">
        <v>2.9</v>
      </c>
    </row>
    <row r="362" spans="2:7" x14ac:dyDescent="0.2">
      <c r="B362" s="1">
        <v>43405</v>
      </c>
      <c r="C362">
        <v>2.4</v>
      </c>
      <c r="D362" s="2">
        <v>2.5</v>
      </c>
      <c r="F362">
        <v>2.7530000000000001</v>
      </c>
      <c r="G362">
        <v>2.9</v>
      </c>
    </row>
    <row r="363" spans="2:7" x14ac:dyDescent="0.2">
      <c r="B363" s="1">
        <v>43406</v>
      </c>
      <c r="C363">
        <v>2.4</v>
      </c>
      <c r="D363" s="2">
        <v>2.5</v>
      </c>
      <c r="F363">
        <v>2.7530000000000001</v>
      </c>
      <c r="G363">
        <v>2.9</v>
      </c>
    </row>
    <row r="364" spans="2:7" x14ac:dyDescent="0.2">
      <c r="B364" s="1">
        <v>43409</v>
      </c>
      <c r="C364">
        <v>2.4</v>
      </c>
      <c r="D364" s="2">
        <v>2.5</v>
      </c>
      <c r="F364">
        <v>2.7530000000000001</v>
      </c>
      <c r="G364">
        <v>2.9</v>
      </c>
    </row>
    <row r="365" spans="2:7" x14ac:dyDescent="0.2">
      <c r="B365" s="1">
        <v>43410</v>
      </c>
      <c r="C365">
        <v>2.4</v>
      </c>
      <c r="D365" s="2">
        <v>2.5</v>
      </c>
      <c r="F365">
        <v>2.7530000000000001</v>
      </c>
      <c r="G365">
        <v>2.9</v>
      </c>
    </row>
    <row r="366" spans="2:7" x14ac:dyDescent="0.2">
      <c r="B366" s="1">
        <v>43411</v>
      </c>
      <c r="C366">
        <v>2.4</v>
      </c>
      <c r="D366" s="2">
        <v>2.5</v>
      </c>
      <c r="F366">
        <v>2.6859999999999999</v>
      </c>
      <c r="G366">
        <v>2.9</v>
      </c>
    </row>
    <row r="367" spans="2:7" x14ac:dyDescent="0.2">
      <c r="B367" s="1">
        <v>43412</v>
      </c>
      <c r="C367">
        <v>2.4</v>
      </c>
      <c r="D367" s="2">
        <v>2.5</v>
      </c>
      <c r="F367">
        <v>2.6859999999999999</v>
      </c>
      <c r="G367">
        <v>2.9</v>
      </c>
    </row>
    <row r="368" spans="2:7" x14ac:dyDescent="0.2">
      <c r="B368" s="1">
        <v>43413</v>
      </c>
      <c r="C368">
        <v>2.4</v>
      </c>
      <c r="D368" s="2">
        <v>2.5</v>
      </c>
      <c r="F368">
        <v>2.6859999999999999</v>
      </c>
      <c r="G368">
        <v>2.9</v>
      </c>
    </row>
    <row r="369" spans="2:7" x14ac:dyDescent="0.2">
      <c r="B369" s="1">
        <v>43416</v>
      </c>
      <c r="C369">
        <v>2.4</v>
      </c>
      <c r="D369" s="2">
        <v>2.5</v>
      </c>
      <c r="F369">
        <v>2.6859999999999999</v>
      </c>
      <c r="G369">
        <v>2.9</v>
      </c>
    </row>
    <row r="370" spans="2:7" x14ac:dyDescent="0.2">
      <c r="B370" s="1">
        <v>43417</v>
      </c>
      <c r="C370">
        <v>2.4</v>
      </c>
      <c r="D370" s="2">
        <v>2.5</v>
      </c>
      <c r="F370">
        <v>2.6859999999999999</v>
      </c>
      <c r="G370">
        <v>2.9</v>
      </c>
    </row>
    <row r="371" spans="2:7" x14ac:dyDescent="0.2">
      <c r="B371" s="1">
        <v>43418</v>
      </c>
      <c r="C371">
        <v>2.4</v>
      </c>
      <c r="D371" s="2">
        <v>2.5</v>
      </c>
      <c r="F371">
        <v>2.6110000000000002</v>
      </c>
      <c r="G371">
        <v>2.9</v>
      </c>
    </row>
    <row r="372" spans="2:7" x14ac:dyDescent="0.2">
      <c r="B372" s="1">
        <v>43419</v>
      </c>
      <c r="C372">
        <v>2.4</v>
      </c>
      <c r="D372" s="2">
        <v>2.5</v>
      </c>
      <c r="F372">
        <v>2.6110000000000002</v>
      </c>
      <c r="G372">
        <v>2.9</v>
      </c>
    </row>
    <row r="373" spans="2:7" x14ac:dyDescent="0.2">
      <c r="B373" s="1">
        <v>43420</v>
      </c>
      <c r="C373">
        <v>2.4</v>
      </c>
      <c r="D373" s="2">
        <v>2.5</v>
      </c>
      <c r="F373">
        <v>2.6110000000000002</v>
      </c>
      <c r="G373">
        <v>2.9</v>
      </c>
    </row>
    <row r="374" spans="2:7" x14ac:dyDescent="0.2">
      <c r="B374" s="1">
        <v>43423</v>
      </c>
      <c r="C374">
        <v>2.4</v>
      </c>
      <c r="D374" s="2">
        <v>2.5</v>
      </c>
      <c r="F374">
        <v>2.6110000000000002</v>
      </c>
      <c r="G374">
        <v>2.9</v>
      </c>
    </row>
    <row r="375" spans="2:7" x14ac:dyDescent="0.2">
      <c r="B375" s="1">
        <v>43424</v>
      </c>
      <c r="C375">
        <v>2.4</v>
      </c>
      <c r="D375" s="2">
        <v>2.5</v>
      </c>
      <c r="F375">
        <v>2.6110000000000002</v>
      </c>
      <c r="G375">
        <v>2.9</v>
      </c>
    </row>
    <row r="376" spans="2:7" x14ac:dyDescent="0.2">
      <c r="B376" s="1">
        <v>43425</v>
      </c>
      <c r="C376">
        <v>2.4</v>
      </c>
      <c r="D376" s="2">
        <v>2.5</v>
      </c>
      <c r="F376">
        <v>2.5390000000000001</v>
      </c>
      <c r="G376">
        <v>2.9</v>
      </c>
    </row>
    <row r="377" spans="2:7" x14ac:dyDescent="0.2">
      <c r="B377" s="1">
        <v>43426</v>
      </c>
      <c r="C377">
        <v>2.4</v>
      </c>
      <c r="D377" s="2">
        <v>2.5</v>
      </c>
      <c r="F377">
        <v>2.5390000000000001</v>
      </c>
      <c r="G377">
        <v>2.9</v>
      </c>
    </row>
    <row r="378" spans="2:7" x14ac:dyDescent="0.2">
      <c r="B378" s="1">
        <v>43427</v>
      </c>
      <c r="C378">
        <v>2.4</v>
      </c>
      <c r="D378" s="2">
        <v>2.5</v>
      </c>
      <c r="F378">
        <v>2.5390000000000001</v>
      </c>
      <c r="G378">
        <v>2.9</v>
      </c>
    </row>
    <row r="379" spans="2:7" x14ac:dyDescent="0.2">
      <c r="B379" s="1">
        <v>43430</v>
      </c>
      <c r="C379">
        <v>2.4</v>
      </c>
      <c r="D379" s="2">
        <v>2.5</v>
      </c>
      <c r="F379">
        <v>2.5390000000000001</v>
      </c>
      <c r="G379">
        <v>2.9</v>
      </c>
    </row>
    <row r="380" spans="2:7" x14ac:dyDescent="0.2">
      <c r="B380" s="1">
        <v>43431</v>
      </c>
      <c r="C380">
        <v>2.4</v>
      </c>
      <c r="D380" s="2">
        <v>2.2000000000000002</v>
      </c>
      <c r="F380">
        <v>2.5390000000000001</v>
      </c>
      <c r="G380">
        <v>2.8</v>
      </c>
    </row>
    <row r="381" spans="2:7" x14ac:dyDescent="0.2">
      <c r="B381" s="1">
        <v>43432</v>
      </c>
      <c r="C381">
        <v>2.4</v>
      </c>
      <c r="D381" s="2">
        <v>2.2000000000000002</v>
      </c>
      <c r="F381">
        <v>2.4510000000000001</v>
      </c>
      <c r="G381">
        <v>2.8</v>
      </c>
    </row>
    <row r="382" spans="2:7" x14ac:dyDescent="0.2">
      <c r="B382" s="1">
        <v>43433</v>
      </c>
      <c r="C382">
        <v>2.4</v>
      </c>
      <c r="D382" s="2">
        <v>2.2000000000000002</v>
      </c>
      <c r="F382">
        <v>2.4510000000000001</v>
      </c>
      <c r="G382">
        <v>2.8</v>
      </c>
    </row>
    <row r="383" spans="2:7" x14ac:dyDescent="0.2">
      <c r="B383" s="1">
        <v>43434</v>
      </c>
      <c r="C383">
        <v>2.6</v>
      </c>
      <c r="D383" s="2">
        <v>2.2000000000000002</v>
      </c>
      <c r="F383">
        <v>2.4510000000000001</v>
      </c>
      <c r="G383">
        <v>2.8</v>
      </c>
    </row>
    <row r="384" spans="2:7" x14ac:dyDescent="0.2">
      <c r="B384" s="1">
        <v>43437</v>
      </c>
      <c r="C384">
        <v>2.6</v>
      </c>
      <c r="D384" s="2">
        <v>2.2000000000000002</v>
      </c>
      <c r="F384">
        <v>2.4510000000000001</v>
      </c>
      <c r="G384">
        <v>2.8</v>
      </c>
    </row>
    <row r="385" spans="2:7" x14ac:dyDescent="0.2">
      <c r="B385" s="1">
        <v>43438</v>
      </c>
      <c r="C385">
        <v>2.6</v>
      </c>
      <c r="D385" s="2">
        <v>2.2000000000000002</v>
      </c>
      <c r="F385">
        <v>2.4510000000000001</v>
      </c>
      <c r="G385">
        <v>2.8</v>
      </c>
    </row>
    <row r="386" spans="2:7" x14ac:dyDescent="0.2">
      <c r="B386" s="1">
        <v>43439</v>
      </c>
      <c r="C386">
        <v>2.6</v>
      </c>
      <c r="D386" s="2">
        <v>2.2000000000000002</v>
      </c>
      <c r="F386">
        <v>2.4209999999999998</v>
      </c>
      <c r="G386">
        <v>2.8</v>
      </c>
    </row>
    <row r="387" spans="2:7" x14ac:dyDescent="0.2">
      <c r="B387" s="1">
        <v>43440</v>
      </c>
      <c r="C387">
        <v>2.6</v>
      </c>
      <c r="D387" s="2">
        <v>2.2000000000000002</v>
      </c>
      <c r="F387">
        <v>2.4209999999999998</v>
      </c>
      <c r="G387">
        <v>2.8</v>
      </c>
    </row>
    <row r="388" spans="2:7" x14ac:dyDescent="0.2">
      <c r="B388" s="1">
        <v>43441</v>
      </c>
      <c r="C388">
        <v>2.6</v>
      </c>
      <c r="D388" s="2">
        <v>2.2000000000000002</v>
      </c>
      <c r="F388">
        <v>2.4209999999999998</v>
      </c>
      <c r="G388">
        <v>2.8</v>
      </c>
    </row>
    <row r="389" spans="2:7" x14ac:dyDescent="0.2">
      <c r="B389" s="1">
        <v>43444</v>
      </c>
      <c r="C389">
        <v>2.6</v>
      </c>
      <c r="D389" s="2">
        <v>2.2000000000000002</v>
      </c>
      <c r="F389">
        <v>2.4209999999999998</v>
      </c>
      <c r="G389">
        <v>2.8</v>
      </c>
    </row>
    <row r="390" spans="2:7" x14ac:dyDescent="0.2">
      <c r="B390" s="1">
        <v>43445</v>
      </c>
      <c r="C390">
        <v>2.6</v>
      </c>
      <c r="D390" s="2">
        <v>2.2000000000000002</v>
      </c>
      <c r="F390">
        <v>2.4209999999999998</v>
      </c>
      <c r="G390">
        <v>2.8</v>
      </c>
    </row>
    <row r="391" spans="2:7" x14ac:dyDescent="0.2">
      <c r="B391" s="1">
        <v>43446</v>
      </c>
      <c r="C391">
        <v>2.6</v>
      </c>
      <c r="D391" s="2">
        <v>2.2000000000000002</v>
      </c>
      <c r="F391">
        <v>2.3690000000000002</v>
      </c>
      <c r="G391">
        <v>2.8</v>
      </c>
    </row>
    <row r="392" spans="2:7" x14ac:dyDescent="0.2">
      <c r="B392" s="1">
        <v>43447</v>
      </c>
      <c r="C392">
        <v>2.6</v>
      </c>
      <c r="D392" s="2">
        <v>2.2000000000000002</v>
      </c>
      <c r="F392">
        <v>2.3690000000000002</v>
      </c>
      <c r="G392">
        <v>2.8</v>
      </c>
    </row>
    <row r="393" spans="2:7" x14ac:dyDescent="0.2">
      <c r="B393" s="1">
        <v>43448</v>
      </c>
      <c r="C393">
        <v>2.6</v>
      </c>
      <c r="D393" s="2">
        <v>2.2000000000000002</v>
      </c>
      <c r="F393">
        <v>2.3690000000000002</v>
      </c>
      <c r="G393">
        <v>2.8</v>
      </c>
    </row>
    <row r="394" spans="2:7" x14ac:dyDescent="0.2">
      <c r="B394" s="1">
        <v>43451</v>
      </c>
      <c r="C394">
        <v>2.6</v>
      </c>
      <c r="D394" s="2">
        <v>2.2000000000000002</v>
      </c>
      <c r="F394">
        <v>2.3690000000000002</v>
      </c>
      <c r="G394">
        <v>2.8</v>
      </c>
    </row>
    <row r="395" spans="2:7" x14ac:dyDescent="0.2">
      <c r="B395" s="1">
        <v>43452</v>
      </c>
      <c r="C395">
        <v>2.6</v>
      </c>
      <c r="D395" s="2">
        <v>2.2000000000000002</v>
      </c>
      <c r="F395">
        <v>2.3690000000000002</v>
      </c>
      <c r="G395">
        <v>2.8</v>
      </c>
    </row>
    <row r="396" spans="2:7" x14ac:dyDescent="0.2">
      <c r="B396" s="1">
        <v>43453</v>
      </c>
      <c r="C396">
        <v>2.6</v>
      </c>
      <c r="D396" s="2">
        <v>2.2000000000000002</v>
      </c>
      <c r="F396">
        <v>2.3210000000000002</v>
      </c>
      <c r="G396">
        <v>2.8</v>
      </c>
    </row>
    <row r="397" spans="2:7" x14ac:dyDescent="0.2">
      <c r="B397" s="1">
        <v>43454</v>
      </c>
      <c r="C397">
        <v>2.6</v>
      </c>
      <c r="D397" s="2">
        <v>2.2000000000000002</v>
      </c>
      <c r="F397">
        <v>2.3210000000000002</v>
      </c>
      <c r="G397">
        <v>2.8</v>
      </c>
    </row>
    <row r="398" spans="2:7" x14ac:dyDescent="0.2">
      <c r="B398" s="1">
        <v>43455</v>
      </c>
      <c r="C398">
        <v>2.6</v>
      </c>
      <c r="D398" s="2">
        <v>2.2000000000000002</v>
      </c>
      <c r="F398">
        <v>2.3210000000000002</v>
      </c>
      <c r="G398">
        <v>2.8</v>
      </c>
    </row>
    <row r="399" spans="2:7" x14ac:dyDescent="0.2">
      <c r="B399" s="1">
        <v>43458</v>
      </c>
      <c r="C399">
        <v>2.6</v>
      </c>
      <c r="D399" s="2">
        <v>2.2000000000000002</v>
      </c>
      <c r="F399">
        <v>2.3210000000000002</v>
      </c>
      <c r="G399">
        <v>2.8</v>
      </c>
    </row>
    <row r="400" spans="2:7" x14ac:dyDescent="0.2">
      <c r="B400" s="1">
        <v>43459</v>
      </c>
      <c r="C400">
        <v>2.6</v>
      </c>
      <c r="D400" s="2">
        <v>2.2000000000000002</v>
      </c>
      <c r="F400">
        <v>2.3210000000000002</v>
      </c>
      <c r="G400">
        <v>2.8</v>
      </c>
    </row>
    <row r="401" spans="2:7" x14ac:dyDescent="0.2">
      <c r="B401" s="1">
        <v>43460</v>
      </c>
      <c r="C401">
        <v>2.6</v>
      </c>
      <c r="D401" s="2">
        <v>1.9</v>
      </c>
      <c r="F401">
        <v>2.266</v>
      </c>
      <c r="G401">
        <v>2.7</v>
      </c>
    </row>
    <row r="402" spans="2:7" x14ac:dyDescent="0.2">
      <c r="B402" s="1">
        <v>43461</v>
      </c>
      <c r="C402">
        <v>2.6</v>
      </c>
      <c r="D402" s="2">
        <v>1.9</v>
      </c>
      <c r="F402">
        <v>2.266</v>
      </c>
      <c r="G402">
        <v>2.7</v>
      </c>
    </row>
    <row r="403" spans="2:7" x14ac:dyDescent="0.2">
      <c r="B403" s="1">
        <v>43462</v>
      </c>
      <c r="C403">
        <v>2.6</v>
      </c>
      <c r="D403" s="2">
        <v>1.9</v>
      </c>
      <c r="F403">
        <v>2.266</v>
      </c>
      <c r="G403">
        <v>2.7</v>
      </c>
    </row>
    <row r="404" spans="2:7" x14ac:dyDescent="0.2">
      <c r="B404" s="1">
        <v>43465</v>
      </c>
      <c r="C404">
        <v>2.5</v>
      </c>
      <c r="D404" s="2">
        <v>1.9</v>
      </c>
      <c r="F404">
        <v>2.266</v>
      </c>
      <c r="G404">
        <v>2.7</v>
      </c>
    </row>
    <row r="405" spans="2:7" x14ac:dyDescent="0.2">
      <c r="B405" s="1">
        <v>43466</v>
      </c>
      <c r="C405">
        <v>2.5</v>
      </c>
      <c r="D405" s="2">
        <v>1.9</v>
      </c>
      <c r="F405">
        <v>2.266</v>
      </c>
      <c r="G405">
        <v>2.7</v>
      </c>
    </row>
    <row r="406" spans="2:7" x14ac:dyDescent="0.2">
      <c r="B406" s="1">
        <v>43467</v>
      </c>
      <c r="C406">
        <v>2.5</v>
      </c>
      <c r="D406" s="2">
        <v>1.9</v>
      </c>
      <c r="F406">
        <v>2.2370000000000001</v>
      </c>
      <c r="G406">
        <v>2.7</v>
      </c>
    </row>
    <row r="407" spans="2:7" x14ac:dyDescent="0.2">
      <c r="B407" s="1">
        <v>43468</v>
      </c>
      <c r="C407">
        <v>2.5</v>
      </c>
      <c r="D407" s="2">
        <v>1.9</v>
      </c>
      <c r="F407">
        <v>2.2370000000000001</v>
      </c>
      <c r="G407">
        <v>2.7</v>
      </c>
    </row>
    <row r="408" spans="2:7" x14ac:dyDescent="0.2">
      <c r="B408" s="1">
        <v>43469</v>
      </c>
      <c r="C408">
        <v>2.5</v>
      </c>
      <c r="D408" s="2">
        <v>1.9</v>
      </c>
      <c r="F408">
        <v>2.2370000000000001</v>
      </c>
      <c r="G408">
        <v>2.7</v>
      </c>
    </row>
    <row r="409" spans="2:7" x14ac:dyDescent="0.2">
      <c r="B409" s="1">
        <v>43472</v>
      </c>
      <c r="C409">
        <v>2.5</v>
      </c>
      <c r="D409" s="2">
        <v>1.9</v>
      </c>
      <c r="F409">
        <v>2.2370000000000001</v>
      </c>
      <c r="G409">
        <v>2.7</v>
      </c>
    </row>
    <row r="410" spans="2:7" x14ac:dyDescent="0.2">
      <c r="B410" s="1">
        <v>43473</v>
      </c>
      <c r="C410">
        <v>2.5</v>
      </c>
      <c r="D410" s="2">
        <v>1.9</v>
      </c>
      <c r="F410">
        <v>2.2370000000000001</v>
      </c>
      <c r="G410">
        <v>2.7</v>
      </c>
    </row>
    <row r="411" spans="2:7" x14ac:dyDescent="0.2">
      <c r="B411" s="1">
        <v>43474</v>
      </c>
      <c r="C411">
        <v>2.5</v>
      </c>
      <c r="D411" s="2">
        <v>1.9</v>
      </c>
      <c r="F411">
        <v>2.2469999999999999</v>
      </c>
      <c r="G411">
        <v>2.7</v>
      </c>
    </row>
    <row r="412" spans="2:7" x14ac:dyDescent="0.2">
      <c r="B412" s="1">
        <v>43475</v>
      </c>
      <c r="C412">
        <v>2.5</v>
      </c>
      <c r="D412" s="2">
        <v>1.9</v>
      </c>
      <c r="F412">
        <v>2.2469999999999999</v>
      </c>
      <c r="G412">
        <v>2.7</v>
      </c>
    </row>
    <row r="413" spans="2:7" x14ac:dyDescent="0.2">
      <c r="B413" s="1">
        <v>43476</v>
      </c>
      <c r="C413">
        <v>2.5</v>
      </c>
      <c r="D413" s="2">
        <v>1.9</v>
      </c>
      <c r="F413">
        <v>2.2469999999999999</v>
      </c>
      <c r="G413">
        <v>2.7</v>
      </c>
    </row>
    <row r="414" spans="2:7" x14ac:dyDescent="0.2">
      <c r="B414" s="1">
        <v>43479</v>
      </c>
      <c r="C414">
        <v>2.5</v>
      </c>
      <c r="D414" s="2">
        <v>1.9</v>
      </c>
      <c r="F414">
        <v>2.2469999999999999</v>
      </c>
      <c r="G414">
        <v>2.7</v>
      </c>
    </row>
    <row r="415" spans="2:7" x14ac:dyDescent="0.2">
      <c r="B415" s="1">
        <v>43480</v>
      </c>
      <c r="C415">
        <v>2.5</v>
      </c>
      <c r="D415" s="2">
        <v>1.9</v>
      </c>
      <c r="F415">
        <v>2.2469999999999999</v>
      </c>
      <c r="G415">
        <v>2.7</v>
      </c>
    </row>
    <row r="416" spans="2:7" x14ac:dyDescent="0.2">
      <c r="B416" s="1">
        <v>43481</v>
      </c>
      <c r="C416">
        <v>2.5</v>
      </c>
      <c r="D416" s="2">
        <v>1.9</v>
      </c>
      <c r="F416">
        <v>2.2509999999999999</v>
      </c>
      <c r="G416">
        <v>2.7</v>
      </c>
    </row>
    <row r="417" spans="2:7" x14ac:dyDescent="0.2">
      <c r="B417" s="1">
        <v>43482</v>
      </c>
      <c r="C417">
        <v>2.5</v>
      </c>
      <c r="D417" s="2">
        <v>1.9</v>
      </c>
      <c r="F417">
        <v>2.2509999999999999</v>
      </c>
      <c r="G417">
        <v>2.7</v>
      </c>
    </row>
    <row r="418" spans="2:7" x14ac:dyDescent="0.2">
      <c r="B418" s="1">
        <v>43483</v>
      </c>
      <c r="C418">
        <v>2.5</v>
      </c>
      <c r="D418" s="2">
        <v>1.9</v>
      </c>
      <c r="F418">
        <v>2.2509999999999999</v>
      </c>
      <c r="G418">
        <v>2.7</v>
      </c>
    </row>
    <row r="419" spans="2:7" x14ac:dyDescent="0.2">
      <c r="B419" s="1">
        <v>43486</v>
      </c>
      <c r="C419">
        <v>2.5</v>
      </c>
      <c r="D419" s="2">
        <v>1.9</v>
      </c>
      <c r="F419">
        <v>2.2509999999999999</v>
      </c>
      <c r="G419">
        <v>2.7</v>
      </c>
    </row>
    <row r="420" spans="2:7" x14ac:dyDescent="0.2">
      <c r="B420" s="1">
        <v>43487</v>
      </c>
      <c r="C420">
        <v>2.5</v>
      </c>
      <c r="D420" s="2">
        <v>1.9</v>
      </c>
      <c r="F420">
        <v>2.2509999999999999</v>
      </c>
      <c r="G420">
        <v>2.7</v>
      </c>
    </row>
    <row r="421" spans="2:7" x14ac:dyDescent="0.2">
      <c r="B421" s="1">
        <v>43488</v>
      </c>
      <c r="C421">
        <v>2.5</v>
      </c>
      <c r="D421" s="2">
        <v>1.9</v>
      </c>
      <c r="F421">
        <v>2.2559999999999998</v>
      </c>
      <c r="G421">
        <v>2.7</v>
      </c>
    </row>
    <row r="422" spans="2:7" x14ac:dyDescent="0.2">
      <c r="B422" s="1">
        <v>43489</v>
      </c>
      <c r="C422">
        <v>2.5</v>
      </c>
      <c r="D422" s="2">
        <v>1.9</v>
      </c>
      <c r="F422">
        <v>2.2559999999999998</v>
      </c>
      <c r="G422">
        <v>2.7</v>
      </c>
    </row>
    <row r="423" spans="2:7" x14ac:dyDescent="0.2">
      <c r="B423" s="1">
        <v>43490</v>
      </c>
      <c r="C423">
        <v>2.5</v>
      </c>
      <c r="D423" s="2">
        <v>1.9</v>
      </c>
      <c r="F423">
        <v>2.2559999999999998</v>
      </c>
      <c r="G423">
        <v>2.7</v>
      </c>
    </row>
    <row r="424" spans="2:7" x14ac:dyDescent="0.2">
      <c r="B424" s="1">
        <v>43493</v>
      </c>
      <c r="C424">
        <v>2.5</v>
      </c>
      <c r="D424" s="2">
        <v>1.6</v>
      </c>
      <c r="F424">
        <v>2.2559999999999998</v>
      </c>
      <c r="G424">
        <v>2.7</v>
      </c>
    </row>
    <row r="425" spans="2:7" x14ac:dyDescent="0.2">
      <c r="B425" s="1">
        <v>43494</v>
      </c>
      <c r="C425">
        <v>2.5</v>
      </c>
      <c r="D425" s="2">
        <v>1.6</v>
      </c>
      <c r="F425">
        <v>2.2559999999999998</v>
      </c>
      <c r="G425">
        <v>2.7</v>
      </c>
    </row>
    <row r="426" spans="2:7" x14ac:dyDescent="0.2">
      <c r="B426" s="1">
        <v>43495</v>
      </c>
      <c r="C426">
        <v>2.5</v>
      </c>
      <c r="D426" s="2">
        <v>1.6</v>
      </c>
      <c r="F426">
        <v>2.254</v>
      </c>
      <c r="G426">
        <v>2.7</v>
      </c>
    </row>
    <row r="427" spans="2:7" x14ac:dyDescent="0.2">
      <c r="B427" s="1">
        <v>43496</v>
      </c>
      <c r="C427">
        <v>2.6</v>
      </c>
      <c r="D427" s="2">
        <v>1.6</v>
      </c>
      <c r="F427">
        <v>2.254</v>
      </c>
      <c r="G427">
        <v>2.7</v>
      </c>
    </row>
    <row r="428" spans="2:7" x14ac:dyDescent="0.2">
      <c r="B428" s="1">
        <v>43497</v>
      </c>
      <c r="C428">
        <v>2.6</v>
      </c>
      <c r="D428" s="2">
        <v>1.6</v>
      </c>
      <c r="F428">
        <v>2.254</v>
      </c>
      <c r="G428">
        <v>2.7</v>
      </c>
    </row>
    <row r="429" spans="2:7" x14ac:dyDescent="0.2">
      <c r="B429" s="1">
        <v>43500</v>
      </c>
      <c r="C429">
        <v>2.6</v>
      </c>
      <c r="D429" s="2">
        <v>1.6</v>
      </c>
      <c r="F429">
        <v>2.254</v>
      </c>
      <c r="G429">
        <v>2.7</v>
      </c>
    </row>
    <row r="430" spans="2:7" x14ac:dyDescent="0.2">
      <c r="B430" s="1">
        <v>43501</v>
      </c>
      <c r="C430">
        <v>2.6</v>
      </c>
      <c r="D430" s="2">
        <v>1.6</v>
      </c>
      <c r="F430">
        <v>2.254</v>
      </c>
      <c r="G430">
        <v>2.7</v>
      </c>
    </row>
    <row r="431" spans="2:7" x14ac:dyDescent="0.2">
      <c r="B431" s="1">
        <v>43502</v>
      </c>
      <c r="C431">
        <v>2.6</v>
      </c>
      <c r="D431" s="2">
        <v>1.6</v>
      </c>
      <c r="F431">
        <v>2.2759999999999998</v>
      </c>
      <c r="G431">
        <v>2.7</v>
      </c>
    </row>
    <row r="432" spans="2:7" x14ac:dyDescent="0.2">
      <c r="B432" s="1">
        <v>43503</v>
      </c>
      <c r="C432">
        <v>2.6</v>
      </c>
      <c r="D432" s="2">
        <v>1.6</v>
      </c>
      <c r="F432">
        <v>2.2759999999999998</v>
      </c>
      <c r="G432">
        <v>2.7</v>
      </c>
    </row>
    <row r="433" spans="2:7" x14ac:dyDescent="0.2">
      <c r="B433" s="1">
        <v>43504</v>
      </c>
      <c r="C433">
        <v>2.6</v>
      </c>
      <c r="D433" s="2">
        <v>1.6</v>
      </c>
      <c r="F433">
        <v>2.2759999999999998</v>
      </c>
      <c r="G433">
        <v>2.7</v>
      </c>
    </row>
    <row r="434" spans="2:7" x14ac:dyDescent="0.2">
      <c r="B434" s="1">
        <v>43507</v>
      </c>
      <c r="C434">
        <v>2.6</v>
      </c>
      <c r="D434" s="2">
        <v>1.6</v>
      </c>
      <c r="F434">
        <v>2.2759999999999998</v>
      </c>
      <c r="G434">
        <v>2.7</v>
      </c>
    </row>
    <row r="435" spans="2:7" x14ac:dyDescent="0.2">
      <c r="B435" s="1">
        <v>43508</v>
      </c>
      <c r="C435">
        <v>2.6</v>
      </c>
      <c r="D435" s="2">
        <v>1.6</v>
      </c>
      <c r="F435">
        <v>2.2759999999999998</v>
      </c>
      <c r="G435">
        <v>2.7</v>
      </c>
    </row>
    <row r="436" spans="2:7" x14ac:dyDescent="0.2">
      <c r="B436" s="1">
        <v>43509</v>
      </c>
      <c r="C436">
        <v>2.6</v>
      </c>
      <c r="D436" s="2">
        <v>1.6</v>
      </c>
      <c r="F436">
        <v>2.3170000000000002</v>
      </c>
      <c r="G436">
        <v>2.7</v>
      </c>
    </row>
    <row r="437" spans="2:7" x14ac:dyDescent="0.2">
      <c r="B437" s="1">
        <v>43510</v>
      </c>
      <c r="C437">
        <v>2.6</v>
      </c>
      <c r="D437" s="2">
        <v>1.6</v>
      </c>
      <c r="F437">
        <v>2.3170000000000002</v>
      </c>
      <c r="G437">
        <v>2.7</v>
      </c>
    </row>
    <row r="438" spans="2:7" x14ac:dyDescent="0.2">
      <c r="B438" s="1">
        <v>43511</v>
      </c>
      <c r="C438">
        <v>2.6</v>
      </c>
      <c r="D438" s="2">
        <v>1.6</v>
      </c>
      <c r="F438">
        <v>2.3170000000000002</v>
      </c>
      <c r="G438">
        <v>2.7</v>
      </c>
    </row>
    <row r="439" spans="2:7" x14ac:dyDescent="0.2">
      <c r="B439" s="1">
        <v>43514</v>
      </c>
      <c r="C439">
        <v>2.6</v>
      </c>
      <c r="D439" s="2">
        <v>1.6</v>
      </c>
      <c r="F439">
        <v>2.3170000000000002</v>
      </c>
      <c r="G439">
        <v>2.7</v>
      </c>
    </row>
    <row r="440" spans="2:7" x14ac:dyDescent="0.2">
      <c r="B440" s="1">
        <v>43515</v>
      </c>
      <c r="C440">
        <v>2.6</v>
      </c>
      <c r="D440" s="2">
        <v>1.6</v>
      </c>
      <c r="F440">
        <v>2.3170000000000002</v>
      </c>
      <c r="G440">
        <v>2.7</v>
      </c>
    </row>
    <row r="441" spans="2:7" x14ac:dyDescent="0.2">
      <c r="B441" s="1">
        <v>43516</v>
      </c>
      <c r="C441">
        <v>2.6</v>
      </c>
      <c r="D441" s="2">
        <v>1.6</v>
      </c>
      <c r="F441">
        <v>2.39</v>
      </c>
      <c r="G441">
        <v>2.7</v>
      </c>
    </row>
    <row r="442" spans="2:7" x14ac:dyDescent="0.2">
      <c r="B442" s="1">
        <v>43517</v>
      </c>
      <c r="C442">
        <v>2.6</v>
      </c>
      <c r="D442" s="2">
        <v>1.6</v>
      </c>
      <c r="F442">
        <v>2.39</v>
      </c>
      <c r="G442">
        <v>2.7</v>
      </c>
    </row>
    <row r="443" spans="2:7" x14ac:dyDescent="0.2">
      <c r="B443" s="1">
        <v>43518</v>
      </c>
      <c r="C443">
        <v>2.6</v>
      </c>
      <c r="D443" s="2">
        <v>1.6</v>
      </c>
      <c r="F443">
        <v>2.39</v>
      </c>
      <c r="G443">
        <v>2.7</v>
      </c>
    </row>
    <row r="444" spans="2:7" x14ac:dyDescent="0.2">
      <c r="B444" s="1">
        <v>43521</v>
      </c>
      <c r="C444">
        <v>2.6</v>
      </c>
      <c r="D444" s="2">
        <v>1.5</v>
      </c>
      <c r="F444">
        <v>2.39</v>
      </c>
      <c r="G444">
        <v>2.6</v>
      </c>
    </row>
    <row r="445" spans="2:7" x14ac:dyDescent="0.2">
      <c r="B445" s="1">
        <v>43522</v>
      </c>
      <c r="C445">
        <v>2.6</v>
      </c>
      <c r="D445" s="2">
        <v>1.5</v>
      </c>
      <c r="F445">
        <v>2.39</v>
      </c>
      <c r="G445">
        <v>2.6</v>
      </c>
    </row>
    <row r="446" spans="2:7" x14ac:dyDescent="0.2">
      <c r="B446" s="1">
        <v>43523</v>
      </c>
      <c r="C446">
        <v>2.6</v>
      </c>
      <c r="D446" s="2">
        <v>1.5</v>
      </c>
      <c r="F446">
        <v>2.4220000000000002</v>
      </c>
      <c r="G446">
        <v>2.6</v>
      </c>
    </row>
    <row r="447" spans="2:7" x14ac:dyDescent="0.2">
      <c r="B447" s="1">
        <v>43524</v>
      </c>
      <c r="C447">
        <v>2.2999999999999998</v>
      </c>
      <c r="D447" s="2">
        <v>1.5</v>
      </c>
      <c r="F447">
        <v>2.4220000000000002</v>
      </c>
      <c r="G447">
        <v>2.6</v>
      </c>
    </row>
    <row r="448" spans="2:7" x14ac:dyDescent="0.2">
      <c r="B448" s="1">
        <v>43525</v>
      </c>
      <c r="C448">
        <v>2.2999999999999998</v>
      </c>
      <c r="D448" s="2">
        <v>1.5</v>
      </c>
      <c r="F448">
        <v>2.4220000000000002</v>
      </c>
      <c r="G448">
        <v>2.6</v>
      </c>
    </row>
    <row r="449" spans="2:7" x14ac:dyDescent="0.2">
      <c r="B449" s="1">
        <v>43528</v>
      </c>
      <c r="C449">
        <v>2.2999999999999998</v>
      </c>
      <c r="D449" s="2">
        <v>1.5</v>
      </c>
      <c r="F449">
        <v>2.4220000000000002</v>
      </c>
      <c r="G449">
        <v>2.6</v>
      </c>
    </row>
    <row r="450" spans="2:7" x14ac:dyDescent="0.2">
      <c r="B450" s="1">
        <v>43529</v>
      </c>
      <c r="C450">
        <v>2.2999999999999998</v>
      </c>
      <c r="D450" s="2">
        <v>1.5</v>
      </c>
      <c r="F450">
        <v>2.4220000000000002</v>
      </c>
      <c r="G450">
        <v>2.6</v>
      </c>
    </row>
    <row r="451" spans="2:7" x14ac:dyDescent="0.2">
      <c r="B451" s="1">
        <v>43530</v>
      </c>
      <c r="C451">
        <v>2.2999999999999998</v>
      </c>
      <c r="D451" s="2">
        <v>1.5</v>
      </c>
      <c r="F451">
        <v>2.4710000000000001</v>
      </c>
      <c r="G451">
        <v>2.6</v>
      </c>
    </row>
    <row r="452" spans="2:7" x14ac:dyDescent="0.2">
      <c r="B452" s="1">
        <v>43531</v>
      </c>
      <c r="C452">
        <v>2.2999999999999998</v>
      </c>
      <c r="D452" s="2">
        <v>1.5</v>
      </c>
      <c r="F452">
        <v>2.4710000000000001</v>
      </c>
      <c r="G452">
        <v>2.6</v>
      </c>
    </row>
    <row r="453" spans="2:7" x14ac:dyDescent="0.2">
      <c r="B453" s="1">
        <v>43532</v>
      </c>
      <c r="C453">
        <v>2.2999999999999998</v>
      </c>
      <c r="D453" s="2">
        <v>1.5</v>
      </c>
      <c r="F453">
        <v>2.4710000000000001</v>
      </c>
      <c r="G453">
        <v>2.6</v>
      </c>
    </row>
    <row r="454" spans="2:7" x14ac:dyDescent="0.2">
      <c r="B454" s="1">
        <v>43535</v>
      </c>
      <c r="C454">
        <v>2.2999999999999998</v>
      </c>
      <c r="D454" s="2">
        <v>1.5</v>
      </c>
      <c r="F454">
        <v>2.4710000000000001</v>
      </c>
      <c r="G454">
        <v>2.6</v>
      </c>
    </row>
    <row r="455" spans="2:7" x14ac:dyDescent="0.2">
      <c r="B455" s="1">
        <v>43536</v>
      </c>
      <c r="C455">
        <v>2.2999999999999998</v>
      </c>
      <c r="D455" s="2">
        <v>1.5</v>
      </c>
      <c r="F455">
        <v>2.4710000000000001</v>
      </c>
      <c r="G455">
        <v>2.6</v>
      </c>
    </row>
    <row r="456" spans="2:7" x14ac:dyDescent="0.2">
      <c r="B456" s="1">
        <v>43537</v>
      </c>
      <c r="C456">
        <v>2.2999999999999998</v>
      </c>
      <c r="D456" s="2">
        <v>1.5</v>
      </c>
      <c r="F456">
        <v>2.548</v>
      </c>
      <c r="G456">
        <v>2.6</v>
      </c>
    </row>
    <row r="457" spans="2:7" x14ac:dyDescent="0.2">
      <c r="B457" s="1">
        <v>43538</v>
      </c>
      <c r="C457">
        <v>2.2999999999999998</v>
      </c>
      <c r="D457" s="2">
        <v>1.5</v>
      </c>
      <c r="F457">
        <v>2.548</v>
      </c>
      <c r="G457">
        <v>2.6</v>
      </c>
    </row>
    <row r="458" spans="2:7" x14ac:dyDescent="0.2">
      <c r="B458" s="1">
        <v>43539</v>
      </c>
      <c r="C458">
        <v>2.2999999999999998</v>
      </c>
      <c r="D458" s="2">
        <v>1.5</v>
      </c>
      <c r="F458">
        <v>2.548</v>
      </c>
      <c r="G458">
        <v>2.6</v>
      </c>
    </row>
    <row r="459" spans="2:7" x14ac:dyDescent="0.2">
      <c r="B459" s="1">
        <v>43542</v>
      </c>
      <c r="C459">
        <v>2.2999999999999998</v>
      </c>
      <c r="D459" s="2">
        <v>1.5</v>
      </c>
      <c r="F459">
        <v>2.548</v>
      </c>
      <c r="G459">
        <v>2.6</v>
      </c>
    </row>
    <row r="460" spans="2:7" x14ac:dyDescent="0.2">
      <c r="B460" s="1">
        <v>43543</v>
      </c>
      <c r="C460">
        <v>2.2999999999999998</v>
      </c>
      <c r="D460" s="2">
        <v>1.5</v>
      </c>
      <c r="F460">
        <v>2.548</v>
      </c>
      <c r="G460">
        <v>2.6</v>
      </c>
    </row>
    <row r="461" spans="2:7" x14ac:dyDescent="0.2">
      <c r="B461" s="1">
        <v>43544</v>
      </c>
      <c r="C461">
        <v>2.2999999999999998</v>
      </c>
      <c r="D461" s="2">
        <v>1.5</v>
      </c>
      <c r="F461">
        <v>2.6230000000000002</v>
      </c>
      <c r="G461">
        <v>2.6</v>
      </c>
    </row>
    <row r="462" spans="2:7" x14ac:dyDescent="0.2">
      <c r="B462" s="1">
        <v>43545</v>
      </c>
      <c r="C462">
        <v>2.2999999999999998</v>
      </c>
      <c r="D462" s="2">
        <v>1.5</v>
      </c>
      <c r="F462">
        <v>2.6230000000000002</v>
      </c>
      <c r="G462">
        <v>2.6</v>
      </c>
    </row>
    <row r="463" spans="2:7" x14ac:dyDescent="0.2">
      <c r="B463" s="1">
        <v>43546</v>
      </c>
      <c r="C463">
        <v>2.2999999999999998</v>
      </c>
      <c r="D463" s="2">
        <v>1.5</v>
      </c>
      <c r="F463">
        <v>2.6230000000000002</v>
      </c>
      <c r="G463">
        <v>2.6</v>
      </c>
    </row>
    <row r="464" spans="2:7" x14ac:dyDescent="0.2">
      <c r="B464" s="1">
        <v>43549</v>
      </c>
      <c r="C464">
        <v>2.2999999999999998</v>
      </c>
      <c r="D464" s="2">
        <v>1.5</v>
      </c>
      <c r="F464">
        <v>2.6230000000000002</v>
      </c>
      <c r="G464">
        <v>2.6</v>
      </c>
    </row>
    <row r="465" spans="2:7" x14ac:dyDescent="0.2">
      <c r="B465" s="1">
        <v>43550</v>
      </c>
      <c r="C465">
        <v>2.2999999999999998</v>
      </c>
      <c r="D465" s="2">
        <v>1.5</v>
      </c>
      <c r="F465">
        <v>2.6230000000000002</v>
      </c>
      <c r="G465">
        <v>2.6</v>
      </c>
    </row>
    <row r="466" spans="2:7" x14ac:dyDescent="0.2">
      <c r="B466" s="1">
        <v>43551</v>
      </c>
      <c r="C466">
        <v>2.2999999999999998</v>
      </c>
      <c r="D466" s="2">
        <v>1.9</v>
      </c>
      <c r="F466">
        <v>2.6909999999999998</v>
      </c>
      <c r="G466">
        <v>2.5</v>
      </c>
    </row>
    <row r="467" spans="2:7" x14ac:dyDescent="0.2">
      <c r="B467" s="1">
        <v>43552</v>
      </c>
      <c r="C467">
        <v>2.2999999999999998</v>
      </c>
      <c r="D467" s="2">
        <v>1.9</v>
      </c>
      <c r="F467">
        <v>2.6909999999999998</v>
      </c>
      <c r="G467">
        <v>2.5</v>
      </c>
    </row>
    <row r="468" spans="2:7" x14ac:dyDescent="0.2">
      <c r="B468" s="1">
        <v>43553</v>
      </c>
      <c r="C468">
        <v>2.2999999999999998</v>
      </c>
      <c r="D468" s="2">
        <v>1.9</v>
      </c>
      <c r="F468">
        <v>2.6909999999999998</v>
      </c>
      <c r="G468">
        <v>2.5</v>
      </c>
    </row>
    <row r="469" spans="2:7" x14ac:dyDescent="0.2">
      <c r="B469" s="1">
        <v>43556</v>
      </c>
      <c r="C469">
        <v>2.5</v>
      </c>
      <c r="D469" s="2">
        <v>1.9</v>
      </c>
      <c r="F469">
        <v>2.6909999999999998</v>
      </c>
      <c r="G469">
        <v>2.5</v>
      </c>
    </row>
    <row r="470" spans="2:7" x14ac:dyDescent="0.2">
      <c r="B470" s="1">
        <v>43557</v>
      </c>
      <c r="C470">
        <v>2.5</v>
      </c>
      <c r="D470" s="2">
        <v>1.9</v>
      </c>
      <c r="F470">
        <v>2.6909999999999998</v>
      </c>
      <c r="G470">
        <v>2.5</v>
      </c>
    </row>
    <row r="471" spans="2:7" x14ac:dyDescent="0.2">
      <c r="B471" s="1">
        <v>43558</v>
      </c>
      <c r="C471">
        <v>2.5</v>
      </c>
      <c r="D471" s="2">
        <v>1.9</v>
      </c>
      <c r="F471">
        <v>2.7450000000000001</v>
      </c>
      <c r="G471">
        <v>2.5</v>
      </c>
    </row>
    <row r="472" spans="2:7" x14ac:dyDescent="0.2">
      <c r="B472" s="1">
        <v>43559</v>
      </c>
      <c r="C472">
        <v>2.5</v>
      </c>
      <c r="D472" s="2">
        <v>1.9</v>
      </c>
      <c r="F472">
        <v>2.7450000000000001</v>
      </c>
      <c r="G472">
        <v>2.5</v>
      </c>
    </row>
    <row r="473" spans="2:7" x14ac:dyDescent="0.2">
      <c r="B473" s="1">
        <v>43560</v>
      </c>
      <c r="C473">
        <v>2.5</v>
      </c>
      <c r="D473" s="2">
        <v>1.9</v>
      </c>
      <c r="F473">
        <v>2.7450000000000001</v>
      </c>
      <c r="G473">
        <v>2.5</v>
      </c>
    </row>
    <row r="474" spans="2:7" x14ac:dyDescent="0.2">
      <c r="B474" s="1">
        <v>43563</v>
      </c>
      <c r="C474">
        <v>2.5</v>
      </c>
      <c r="D474" s="2">
        <v>1.9</v>
      </c>
      <c r="F474">
        <v>2.7450000000000001</v>
      </c>
      <c r="G474">
        <v>2.5</v>
      </c>
    </row>
    <row r="475" spans="2:7" x14ac:dyDescent="0.2">
      <c r="B475" s="1">
        <v>43564</v>
      </c>
      <c r="C475">
        <v>2.5</v>
      </c>
      <c r="D475" s="2">
        <v>1.9</v>
      </c>
      <c r="F475">
        <v>2.7450000000000001</v>
      </c>
      <c r="G475">
        <v>2.5</v>
      </c>
    </row>
    <row r="476" spans="2:7" x14ac:dyDescent="0.2">
      <c r="B476" s="1">
        <v>43565</v>
      </c>
      <c r="C476">
        <v>2.5</v>
      </c>
      <c r="D476" s="2">
        <v>1.9</v>
      </c>
      <c r="F476">
        <v>2.8279999999999998</v>
      </c>
      <c r="G476">
        <v>2.5</v>
      </c>
    </row>
    <row r="477" spans="2:7" x14ac:dyDescent="0.2">
      <c r="B477" s="1">
        <v>43566</v>
      </c>
      <c r="C477">
        <v>2.5</v>
      </c>
      <c r="D477" s="2">
        <v>1.9</v>
      </c>
      <c r="F477">
        <v>2.8279999999999998</v>
      </c>
      <c r="G477">
        <v>2.5</v>
      </c>
    </row>
    <row r="478" spans="2:7" x14ac:dyDescent="0.2">
      <c r="B478" s="1">
        <v>43567</v>
      </c>
      <c r="C478">
        <v>2.5</v>
      </c>
      <c r="D478" s="2">
        <v>1.9</v>
      </c>
      <c r="F478">
        <v>2.8279999999999998</v>
      </c>
      <c r="G478">
        <v>2.5</v>
      </c>
    </row>
    <row r="479" spans="2:7" x14ac:dyDescent="0.2">
      <c r="B479" s="1">
        <v>43570</v>
      </c>
      <c r="C479">
        <v>2.5</v>
      </c>
      <c r="D479" s="2">
        <v>1.9</v>
      </c>
      <c r="F479">
        <v>2.8279999999999998</v>
      </c>
      <c r="G479">
        <v>2.5</v>
      </c>
    </row>
    <row r="480" spans="2:7" x14ac:dyDescent="0.2">
      <c r="B480" s="1">
        <v>43571</v>
      </c>
      <c r="C480">
        <v>2.5</v>
      </c>
      <c r="D480" s="2">
        <v>1.9</v>
      </c>
      <c r="F480">
        <v>2.8279999999999998</v>
      </c>
      <c r="G480">
        <v>2.5</v>
      </c>
    </row>
    <row r="481" spans="2:7" x14ac:dyDescent="0.2">
      <c r="B481" s="1">
        <v>43572</v>
      </c>
      <c r="C481">
        <v>2.5</v>
      </c>
      <c r="D481" s="2">
        <v>1.9</v>
      </c>
      <c r="F481">
        <v>2.8410000000000002</v>
      </c>
      <c r="G481">
        <v>2.5</v>
      </c>
    </row>
    <row r="482" spans="2:7" x14ac:dyDescent="0.2">
      <c r="B482" s="1">
        <v>43573</v>
      </c>
      <c r="C482">
        <v>2.5</v>
      </c>
      <c r="D482" s="2">
        <v>1.9</v>
      </c>
      <c r="F482">
        <v>2.8410000000000002</v>
      </c>
      <c r="G482">
        <v>2.5</v>
      </c>
    </row>
    <row r="483" spans="2:7" x14ac:dyDescent="0.2">
      <c r="B483" s="1">
        <v>43574</v>
      </c>
      <c r="C483">
        <v>2.5</v>
      </c>
      <c r="D483" s="2">
        <v>1.9</v>
      </c>
      <c r="F483">
        <v>2.8410000000000002</v>
      </c>
      <c r="G483">
        <v>2.5</v>
      </c>
    </row>
    <row r="484" spans="2:7" x14ac:dyDescent="0.2">
      <c r="B484" s="1">
        <v>43577</v>
      </c>
      <c r="C484">
        <v>2.5</v>
      </c>
      <c r="D484" s="2">
        <v>1.9</v>
      </c>
      <c r="F484">
        <v>2.8410000000000002</v>
      </c>
      <c r="G484">
        <v>2.5</v>
      </c>
    </row>
    <row r="485" spans="2:7" x14ac:dyDescent="0.2">
      <c r="B485" s="1">
        <v>43578</v>
      </c>
      <c r="C485">
        <v>2.5</v>
      </c>
      <c r="D485" s="2">
        <v>1.9</v>
      </c>
      <c r="F485">
        <v>2.8410000000000002</v>
      </c>
      <c r="G485">
        <v>2.5</v>
      </c>
    </row>
    <row r="486" spans="2:7" x14ac:dyDescent="0.2">
      <c r="B486" s="1">
        <v>43579</v>
      </c>
      <c r="C486">
        <v>2.5</v>
      </c>
      <c r="D486" s="2">
        <v>1.9</v>
      </c>
      <c r="F486">
        <v>2.887</v>
      </c>
      <c r="G486">
        <v>2.5</v>
      </c>
    </row>
    <row r="487" spans="2:7" x14ac:dyDescent="0.2">
      <c r="B487" s="1">
        <v>43580</v>
      </c>
      <c r="C487">
        <v>2.5</v>
      </c>
      <c r="D487" s="2">
        <v>2</v>
      </c>
      <c r="F487">
        <v>2.887</v>
      </c>
      <c r="G487">
        <v>2.5</v>
      </c>
    </row>
    <row r="488" spans="2:7" x14ac:dyDescent="0.2">
      <c r="B488" s="1">
        <v>43581</v>
      </c>
      <c r="C488">
        <v>2.5</v>
      </c>
      <c r="D488" s="2">
        <v>2</v>
      </c>
      <c r="F488">
        <v>2.887</v>
      </c>
      <c r="G488">
        <v>2.5</v>
      </c>
    </row>
    <row r="489" spans="2:7" x14ac:dyDescent="0.2">
      <c r="B489" s="1">
        <v>43584</v>
      </c>
      <c r="C489">
        <v>2.5</v>
      </c>
      <c r="D489" s="2">
        <v>2</v>
      </c>
      <c r="F489">
        <v>2.887</v>
      </c>
      <c r="G489">
        <v>2.5</v>
      </c>
    </row>
    <row r="490" spans="2:7" x14ac:dyDescent="0.2">
      <c r="B490" s="1">
        <v>43585</v>
      </c>
      <c r="C490">
        <v>2.2999999999999998</v>
      </c>
      <c r="D490" s="2">
        <v>2</v>
      </c>
      <c r="F490">
        <v>2.887</v>
      </c>
      <c r="G490">
        <v>2.5</v>
      </c>
    </row>
    <row r="491" spans="2:7" x14ac:dyDescent="0.2">
      <c r="B491" s="1">
        <v>43586</v>
      </c>
      <c r="C491">
        <v>2.2999999999999998</v>
      </c>
      <c r="D491" s="2">
        <v>2</v>
      </c>
      <c r="F491">
        <v>2.8969999999999998</v>
      </c>
      <c r="G491">
        <v>2.5</v>
      </c>
    </row>
    <row r="492" spans="2:7" x14ac:dyDescent="0.2">
      <c r="B492" s="1">
        <v>43587</v>
      </c>
      <c r="C492">
        <v>2.2999999999999998</v>
      </c>
      <c r="D492" s="2">
        <v>2</v>
      </c>
      <c r="F492">
        <v>2.8969999999999998</v>
      </c>
      <c r="G492">
        <v>2.5</v>
      </c>
    </row>
    <row r="493" spans="2:7" x14ac:dyDescent="0.2">
      <c r="B493" s="1">
        <v>43588</v>
      </c>
      <c r="C493">
        <v>2.2999999999999998</v>
      </c>
      <c r="D493" s="2">
        <v>2</v>
      </c>
      <c r="F493">
        <v>2.8969999999999998</v>
      </c>
      <c r="G493">
        <v>2.5</v>
      </c>
    </row>
    <row r="494" spans="2:7" x14ac:dyDescent="0.2">
      <c r="B494" s="1">
        <v>43591</v>
      </c>
      <c r="C494">
        <v>2.2999999999999998</v>
      </c>
      <c r="D494" s="2">
        <v>2</v>
      </c>
      <c r="F494">
        <v>2.8969999999999998</v>
      </c>
      <c r="G494">
        <v>2.5</v>
      </c>
    </row>
    <row r="495" spans="2:7" x14ac:dyDescent="0.2">
      <c r="B495" s="1">
        <v>43592</v>
      </c>
      <c r="C495">
        <v>2.2999999999999998</v>
      </c>
      <c r="D495" s="2">
        <v>2</v>
      </c>
      <c r="F495">
        <v>2.8969999999999998</v>
      </c>
      <c r="G495">
        <v>2.5</v>
      </c>
    </row>
    <row r="496" spans="2:7" x14ac:dyDescent="0.2">
      <c r="B496" s="1">
        <v>43593</v>
      </c>
      <c r="C496">
        <v>2.2999999999999998</v>
      </c>
      <c r="D496" s="2">
        <v>2</v>
      </c>
      <c r="F496">
        <v>2.8660000000000001</v>
      </c>
      <c r="G496">
        <v>2.5</v>
      </c>
    </row>
    <row r="497" spans="2:7" x14ac:dyDescent="0.2">
      <c r="B497" s="1">
        <v>43594</v>
      </c>
      <c r="C497">
        <v>2.2999999999999998</v>
      </c>
      <c r="D497" s="2">
        <v>2</v>
      </c>
      <c r="F497">
        <v>2.8660000000000001</v>
      </c>
      <c r="G497">
        <v>2.5</v>
      </c>
    </row>
    <row r="498" spans="2:7" x14ac:dyDescent="0.2">
      <c r="B498" s="1">
        <v>43595</v>
      </c>
      <c r="C498">
        <v>2.2999999999999998</v>
      </c>
      <c r="D498" s="2">
        <v>2</v>
      </c>
      <c r="F498">
        <v>2.8660000000000001</v>
      </c>
      <c r="G498">
        <v>2.5</v>
      </c>
    </row>
    <row r="499" spans="2:7" x14ac:dyDescent="0.2">
      <c r="B499" s="1">
        <v>43598</v>
      </c>
      <c r="C499">
        <v>2.2999999999999998</v>
      </c>
      <c r="D499" s="2">
        <v>2</v>
      </c>
      <c r="F499">
        <v>2.8660000000000001</v>
      </c>
      <c r="G499">
        <v>2.5</v>
      </c>
    </row>
    <row r="500" spans="2:7" x14ac:dyDescent="0.2">
      <c r="B500" s="1">
        <v>43599</v>
      </c>
      <c r="C500">
        <v>2.2999999999999998</v>
      </c>
      <c r="D500" s="2">
        <v>2</v>
      </c>
      <c r="F500">
        <v>2.8660000000000001</v>
      </c>
      <c r="G500">
        <v>2.5</v>
      </c>
    </row>
    <row r="501" spans="2:7" x14ac:dyDescent="0.2">
      <c r="B501" s="1">
        <v>43600</v>
      </c>
      <c r="C501">
        <v>2.2999999999999998</v>
      </c>
      <c r="D501" s="2">
        <v>2</v>
      </c>
      <c r="F501">
        <v>2.8519999999999999</v>
      </c>
      <c r="G501">
        <v>2.5</v>
      </c>
    </row>
    <row r="502" spans="2:7" x14ac:dyDescent="0.2">
      <c r="B502" s="1">
        <v>43601</v>
      </c>
      <c r="C502">
        <v>2.2999999999999998</v>
      </c>
      <c r="D502" s="2">
        <v>2</v>
      </c>
      <c r="F502">
        <v>2.8519999999999999</v>
      </c>
      <c r="G502">
        <v>2.5</v>
      </c>
    </row>
    <row r="503" spans="2:7" x14ac:dyDescent="0.2">
      <c r="B503" s="1">
        <v>43602</v>
      </c>
      <c r="C503">
        <v>2.2999999999999998</v>
      </c>
      <c r="D503" s="2">
        <v>2</v>
      </c>
      <c r="F503">
        <v>2.8519999999999999</v>
      </c>
      <c r="G503">
        <v>2.5</v>
      </c>
    </row>
    <row r="504" spans="2:7" x14ac:dyDescent="0.2">
      <c r="B504" s="1">
        <v>43605</v>
      </c>
      <c r="C504">
        <v>2.2999999999999998</v>
      </c>
      <c r="D504" s="2">
        <v>2</v>
      </c>
      <c r="F504">
        <v>2.8519999999999999</v>
      </c>
      <c r="G504">
        <v>2.5</v>
      </c>
    </row>
    <row r="505" spans="2:7" x14ac:dyDescent="0.2">
      <c r="B505" s="1">
        <v>43606</v>
      </c>
      <c r="C505">
        <v>2.2999999999999998</v>
      </c>
      <c r="D505" s="2">
        <v>2</v>
      </c>
      <c r="F505">
        <v>2.8519999999999999</v>
      </c>
      <c r="G505">
        <v>2.5</v>
      </c>
    </row>
    <row r="506" spans="2:7" x14ac:dyDescent="0.2">
      <c r="B506" s="1">
        <v>43607</v>
      </c>
      <c r="C506">
        <v>2.2999999999999998</v>
      </c>
      <c r="D506" s="2">
        <v>2</v>
      </c>
      <c r="F506">
        <v>2.8220000000000001</v>
      </c>
      <c r="G506">
        <v>2.5</v>
      </c>
    </row>
    <row r="507" spans="2:7" x14ac:dyDescent="0.2">
      <c r="B507" s="1">
        <v>43608</v>
      </c>
      <c r="C507">
        <v>2.2999999999999998</v>
      </c>
      <c r="D507" s="2">
        <v>2</v>
      </c>
      <c r="F507">
        <v>2.8220000000000001</v>
      </c>
      <c r="G507">
        <v>2.5</v>
      </c>
    </row>
    <row r="508" spans="2:7" x14ac:dyDescent="0.2">
      <c r="B508" s="1">
        <v>43609</v>
      </c>
      <c r="C508">
        <v>2.2999999999999998</v>
      </c>
      <c r="D508" s="2">
        <v>2</v>
      </c>
      <c r="F508">
        <v>2.8220000000000001</v>
      </c>
      <c r="G508">
        <v>2.5</v>
      </c>
    </row>
    <row r="509" spans="2:7" x14ac:dyDescent="0.2">
      <c r="B509" s="1">
        <v>43612</v>
      </c>
      <c r="C509">
        <v>2.2999999999999998</v>
      </c>
      <c r="D509" s="2">
        <v>2</v>
      </c>
      <c r="F509">
        <v>2.8220000000000001</v>
      </c>
      <c r="G509">
        <v>2.5</v>
      </c>
    </row>
    <row r="510" spans="2:7" x14ac:dyDescent="0.2">
      <c r="B510" s="1">
        <v>43613</v>
      </c>
      <c r="C510">
        <v>2.2999999999999998</v>
      </c>
      <c r="D510" s="2">
        <v>1.8</v>
      </c>
      <c r="F510">
        <v>2.8220000000000001</v>
      </c>
      <c r="G510">
        <v>2.9</v>
      </c>
    </row>
    <row r="511" spans="2:7" x14ac:dyDescent="0.2">
      <c r="B511" s="1">
        <v>43614</v>
      </c>
      <c r="C511">
        <v>2.2999999999999998</v>
      </c>
      <c r="D511" s="2">
        <v>1.8</v>
      </c>
      <c r="F511">
        <v>2.8069999999999999</v>
      </c>
      <c r="G511">
        <v>2.9</v>
      </c>
    </row>
    <row r="512" spans="2:7" x14ac:dyDescent="0.2">
      <c r="B512" s="1">
        <v>43615</v>
      </c>
      <c r="C512">
        <v>2.2999999999999998</v>
      </c>
      <c r="D512" s="2">
        <v>1.8</v>
      </c>
      <c r="F512">
        <v>2.8069999999999999</v>
      </c>
      <c r="G512">
        <v>2.9</v>
      </c>
    </row>
    <row r="513" spans="2:7" x14ac:dyDescent="0.2">
      <c r="B513" s="1">
        <v>43616</v>
      </c>
      <c r="C513">
        <v>2.6</v>
      </c>
      <c r="D513" s="2">
        <v>1.8</v>
      </c>
      <c r="F513">
        <v>2.8069999999999999</v>
      </c>
      <c r="G513">
        <v>2.9</v>
      </c>
    </row>
    <row r="514" spans="2:7" x14ac:dyDescent="0.2">
      <c r="B514" s="1">
        <v>43619</v>
      </c>
      <c r="C514">
        <v>2.6</v>
      </c>
      <c r="D514" s="2">
        <v>1.8</v>
      </c>
      <c r="F514">
        <v>2.8069999999999999</v>
      </c>
      <c r="G514">
        <v>2.9</v>
      </c>
    </row>
    <row r="515" spans="2:7" x14ac:dyDescent="0.2">
      <c r="B515" s="1">
        <v>43620</v>
      </c>
      <c r="C515">
        <v>2.6</v>
      </c>
      <c r="D515" s="2">
        <v>1.8</v>
      </c>
      <c r="F515">
        <v>2.8069999999999999</v>
      </c>
      <c r="G515">
        <v>2.9</v>
      </c>
    </row>
    <row r="516" spans="2:7" x14ac:dyDescent="0.2">
      <c r="B516" s="1">
        <v>43621</v>
      </c>
      <c r="C516">
        <v>2.6</v>
      </c>
      <c r="D516" s="2">
        <v>1.8</v>
      </c>
      <c r="F516">
        <v>2.7320000000000002</v>
      </c>
      <c r="G516">
        <v>2.9</v>
      </c>
    </row>
    <row r="517" spans="2:7" x14ac:dyDescent="0.2">
      <c r="B517" s="1">
        <v>43622</v>
      </c>
      <c r="C517">
        <v>2.6</v>
      </c>
      <c r="D517" s="2">
        <v>1.8</v>
      </c>
      <c r="F517">
        <v>2.7320000000000002</v>
      </c>
      <c r="G517">
        <v>2.9</v>
      </c>
    </row>
    <row r="518" spans="2:7" x14ac:dyDescent="0.2">
      <c r="B518" s="1">
        <v>43623</v>
      </c>
      <c r="C518">
        <v>2.6</v>
      </c>
      <c r="D518" s="2">
        <v>1.8</v>
      </c>
      <c r="F518">
        <v>2.7320000000000002</v>
      </c>
      <c r="G518">
        <v>2.9</v>
      </c>
    </row>
    <row r="519" spans="2:7" x14ac:dyDescent="0.2">
      <c r="B519" s="1">
        <v>43626</v>
      </c>
      <c r="C519">
        <v>2.6</v>
      </c>
      <c r="D519" s="2">
        <v>1.8</v>
      </c>
      <c r="F519">
        <v>2.7320000000000002</v>
      </c>
      <c r="G519">
        <v>2.9</v>
      </c>
    </row>
    <row r="520" spans="2:7" x14ac:dyDescent="0.2">
      <c r="B520" s="1">
        <v>43627</v>
      </c>
      <c r="C520">
        <v>2.6</v>
      </c>
      <c r="D520" s="2">
        <v>1.8</v>
      </c>
      <c r="F520">
        <v>2.7320000000000002</v>
      </c>
      <c r="G520">
        <v>2.9</v>
      </c>
    </row>
    <row r="521" spans="2:7" x14ac:dyDescent="0.2">
      <c r="B521" s="1">
        <v>43628</v>
      </c>
      <c r="C521">
        <v>2.6</v>
      </c>
      <c r="D521" s="2">
        <v>1.8</v>
      </c>
      <c r="F521">
        <v>2.67</v>
      </c>
      <c r="G521">
        <v>2.9</v>
      </c>
    </row>
    <row r="522" spans="2:7" x14ac:dyDescent="0.2">
      <c r="B522" s="1">
        <v>43629</v>
      </c>
      <c r="C522">
        <v>2.6</v>
      </c>
      <c r="D522" s="2">
        <v>1.8</v>
      </c>
      <c r="F522">
        <v>2.67</v>
      </c>
      <c r="G522">
        <v>2.9</v>
      </c>
    </row>
    <row r="523" spans="2:7" x14ac:dyDescent="0.2">
      <c r="B523" s="1">
        <v>43630</v>
      </c>
      <c r="C523">
        <v>2.6</v>
      </c>
      <c r="D523" s="2">
        <v>1.8</v>
      </c>
      <c r="F523">
        <v>2.67</v>
      </c>
      <c r="G523">
        <v>2.9</v>
      </c>
    </row>
    <row r="524" spans="2:7" x14ac:dyDescent="0.2">
      <c r="B524" s="1">
        <v>43633</v>
      </c>
      <c r="C524">
        <v>2.6</v>
      </c>
      <c r="D524" s="2">
        <v>1.8</v>
      </c>
      <c r="F524">
        <v>2.67</v>
      </c>
      <c r="G524">
        <v>2.9</v>
      </c>
    </row>
    <row r="525" spans="2:7" x14ac:dyDescent="0.2">
      <c r="B525" s="1">
        <v>43634</v>
      </c>
      <c r="C525">
        <v>2.6</v>
      </c>
      <c r="D525" s="2">
        <v>1.8</v>
      </c>
      <c r="F525">
        <v>2.67</v>
      </c>
      <c r="G525">
        <v>2.9</v>
      </c>
    </row>
    <row r="526" spans="2:7" x14ac:dyDescent="0.2">
      <c r="B526" s="1">
        <v>43635</v>
      </c>
      <c r="C526">
        <v>2.6</v>
      </c>
      <c r="D526" s="2">
        <v>1.8</v>
      </c>
      <c r="F526">
        <v>2.6539999999999999</v>
      </c>
      <c r="G526">
        <v>2.9</v>
      </c>
    </row>
    <row r="527" spans="2:7" x14ac:dyDescent="0.2">
      <c r="B527" s="1">
        <v>43636</v>
      </c>
      <c r="C527">
        <v>2.6</v>
      </c>
      <c r="D527" s="2">
        <v>1.8</v>
      </c>
      <c r="F527">
        <v>2.6539999999999999</v>
      </c>
      <c r="G527">
        <v>2.9</v>
      </c>
    </row>
    <row r="528" spans="2:7" x14ac:dyDescent="0.2">
      <c r="B528" s="1">
        <v>43637</v>
      </c>
      <c r="C528">
        <v>2.6</v>
      </c>
      <c r="D528" s="2">
        <v>1.8</v>
      </c>
      <c r="F528">
        <v>2.6539999999999999</v>
      </c>
      <c r="G528">
        <v>2.9</v>
      </c>
    </row>
    <row r="529" spans="2:7" x14ac:dyDescent="0.2">
      <c r="B529" s="1">
        <v>43640</v>
      </c>
      <c r="C529">
        <v>2.6</v>
      </c>
      <c r="D529" s="2">
        <v>1.8</v>
      </c>
      <c r="F529">
        <v>2.6539999999999999</v>
      </c>
      <c r="G529">
        <v>2.9</v>
      </c>
    </row>
    <row r="530" spans="2:7" x14ac:dyDescent="0.2">
      <c r="B530" s="1">
        <v>43641</v>
      </c>
      <c r="C530">
        <v>2.6</v>
      </c>
      <c r="D530" s="2">
        <v>1.8</v>
      </c>
      <c r="F530">
        <v>2.6539999999999999</v>
      </c>
      <c r="G530">
        <v>2.9</v>
      </c>
    </row>
    <row r="531" spans="2:7" x14ac:dyDescent="0.2">
      <c r="B531" s="1">
        <v>43642</v>
      </c>
      <c r="C531">
        <v>2.6</v>
      </c>
      <c r="D531" s="2">
        <v>1.6</v>
      </c>
      <c r="F531">
        <v>2.7130000000000001</v>
      </c>
      <c r="G531">
        <v>2.7</v>
      </c>
    </row>
    <row r="532" spans="2:7" x14ac:dyDescent="0.2">
      <c r="B532" s="1">
        <v>43643</v>
      </c>
      <c r="C532">
        <v>2.6</v>
      </c>
      <c r="D532" s="2">
        <v>1.6</v>
      </c>
      <c r="F532">
        <v>2.7130000000000001</v>
      </c>
      <c r="G532">
        <v>2.7</v>
      </c>
    </row>
    <row r="533" spans="2:7" x14ac:dyDescent="0.2">
      <c r="B533" s="1">
        <v>43644</v>
      </c>
      <c r="C533">
        <v>2.6</v>
      </c>
      <c r="D533" s="2">
        <v>1.6</v>
      </c>
      <c r="F533">
        <v>2.7130000000000001</v>
      </c>
      <c r="G533">
        <v>2.7</v>
      </c>
    </row>
    <row r="534" spans="2:7" x14ac:dyDescent="0.2">
      <c r="B534" s="1">
        <v>43647</v>
      </c>
      <c r="C534">
        <v>2.2999999999999998</v>
      </c>
      <c r="D534" s="2">
        <v>1.6</v>
      </c>
      <c r="F534">
        <v>2.7130000000000001</v>
      </c>
      <c r="G534">
        <v>2.7</v>
      </c>
    </row>
    <row r="535" spans="2:7" x14ac:dyDescent="0.2">
      <c r="B535" s="1">
        <v>43648</v>
      </c>
      <c r="C535">
        <v>2.2999999999999998</v>
      </c>
      <c r="D535" s="2">
        <v>1.6</v>
      </c>
      <c r="F535">
        <v>2.7130000000000001</v>
      </c>
      <c r="G535">
        <v>2.7</v>
      </c>
    </row>
    <row r="536" spans="2:7" x14ac:dyDescent="0.2">
      <c r="B536" s="1">
        <v>43649</v>
      </c>
      <c r="C536">
        <v>2.2999999999999998</v>
      </c>
      <c r="D536" s="2">
        <v>1.6</v>
      </c>
      <c r="F536">
        <v>2.7429999999999999</v>
      </c>
      <c r="G536">
        <v>2.7</v>
      </c>
    </row>
    <row r="537" spans="2:7" x14ac:dyDescent="0.2">
      <c r="B537" s="1">
        <v>43650</v>
      </c>
      <c r="C537">
        <v>2.2999999999999998</v>
      </c>
      <c r="D537" s="2">
        <v>1.6</v>
      </c>
      <c r="F537">
        <v>2.7429999999999999</v>
      </c>
      <c r="G537">
        <v>2.7</v>
      </c>
    </row>
    <row r="538" spans="2:7" x14ac:dyDescent="0.2">
      <c r="B538" s="1">
        <v>43651</v>
      </c>
      <c r="C538">
        <v>2.2999999999999998</v>
      </c>
      <c r="D538" s="2">
        <v>1.6</v>
      </c>
      <c r="F538">
        <v>2.7429999999999999</v>
      </c>
      <c r="G538">
        <v>2.7</v>
      </c>
    </row>
    <row r="539" spans="2:7" x14ac:dyDescent="0.2">
      <c r="B539" s="1">
        <v>43654</v>
      </c>
      <c r="C539">
        <v>2.2999999999999998</v>
      </c>
      <c r="D539" s="2">
        <v>1.6</v>
      </c>
      <c r="F539">
        <v>2.7429999999999999</v>
      </c>
      <c r="G539">
        <v>2.7</v>
      </c>
    </row>
    <row r="540" spans="2:7" x14ac:dyDescent="0.2">
      <c r="B540" s="1">
        <v>43655</v>
      </c>
      <c r="C540">
        <v>2.2999999999999998</v>
      </c>
      <c r="D540" s="2">
        <v>1.6</v>
      </c>
      <c r="F540">
        <v>2.7429999999999999</v>
      </c>
      <c r="G540">
        <v>2.7</v>
      </c>
    </row>
    <row r="541" spans="2:7" x14ac:dyDescent="0.2">
      <c r="B541" s="1">
        <v>43656</v>
      </c>
      <c r="C541">
        <v>2.2999999999999998</v>
      </c>
      <c r="D541" s="2">
        <v>1.6</v>
      </c>
      <c r="F541">
        <v>2.7789999999999999</v>
      </c>
      <c r="G541">
        <v>2.7</v>
      </c>
    </row>
    <row r="542" spans="2:7" x14ac:dyDescent="0.2">
      <c r="B542" s="1">
        <v>43657</v>
      </c>
      <c r="C542">
        <v>2.2999999999999998</v>
      </c>
      <c r="D542" s="2">
        <v>1.6</v>
      </c>
      <c r="F542">
        <v>2.7789999999999999</v>
      </c>
      <c r="G542">
        <v>2.7</v>
      </c>
    </row>
    <row r="543" spans="2:7" x14ac:dyDescent="0.2">
      <c r="B543" s="1">
        <v>43658</v>
      </c>
      <c r="C543">
        <v>2.2999999999999998</v>
      </c>
      <c r="D543" s="2">
        <v>1.6</v>
      </c>
      <c r="F543">
        <v>2.7789999999999999</v>
      </c>
      <c r="G543">
        <v>2.7</v>
      </c>
    </row>
    <row r="544" spans="2:7" x14ac:dyDescent="0.2">
      <c r="B544" s="1">
        <v>43661</v>
      </c>
      <c r="C544">
        <v>2.2999999999999998</v>
      </c>
      <c r="D544" s="2">
        <v>1.6</v>
      </c>
      <c r="F544">
        <v>2.7789999999999999</v>
      </c>
      <c r="G544">
        <v>2.7</v>
      </c>
    </row>
    <row r="545" spans="2:7" x14ac:dyDescent="0.2">
      <c r="B545" s="1">
        <v>43662</v>
      </c>
      <c r="C545">
        <v>2.2999999999999998</v>
      </c>
      <c r="D545" s="2">
        <v>1.6</v>
      </c>
      <c r="F545">
        <v>2.7789999999999999</v>
      </c>
      <c r="G545">
        <v>2.7</v>
      </c>
    </row>
    <row r="546" spans="2:7" x14ac:dyDescent="0.2">
      <c r="B546" s="1">
        <v>43663</v>
      </c>
      <c r="C546">
        <v>2.2999999999999998</v>
      </c>
      <c r="D546" s="2">
        <v>1.6</v>
      </c>
      <c r="F546">
        <v>2.75</v>
      </c>
      <c r="G546">
        <v>2.7</v>
      </c>
    </row>
    <row r="547" spans="2:7" x14ac:dyDescent="0.2">
      <c r="B547" s="1">
        <v>43664</v>
      </c>
      <c r="C547">
        <v>2.2999999999999998</v>
      </c>
      <c r="D547" s="2">
        <v>1.6</v>
      </c>
      <c r="F547">
        <v>2.75</v>
      </c>
      <c r="G547">
        <v>2.7</v>
      </c>
    </row>
    <row r="548" spans="2:7" x14ac:dyDescent="0.2">
      <c r="B548" s="1">
        <v>43665</v>
      </c>
      <c r="C548">
        <v>2.2999999999999998</v>
      </c>
      <c r="D548" s="2">
        <v>1.6</v>
      </c>
      <c r="F548">
        <v>2.75</v>
      </c>
      <c r="G548">
        <v>2.7</v>
      </c>
    </row>
    <row r="549" spans="2:7" x14ac:dyDescent="0.2">
      <c r="B549" s="1">
        <v>43668</v>
      </c>
      <c r="C549">
        <v>2.2999999999999998</v>
      </c>
      <c r="D549" s="2">
        <v>1.6</v>
      </c>
      <c r="F549">
        <v>2.75</v>
      </c>
      <c r="G549">
        <v>2.7</v>
      </c>
    </row>
    <row r="550" spans="2:7" x14ac:dyDescent="0.2">
      <c r="B550" s="1">
        <v>43669</v>
      </c>
      <c r="C550">
        <v>2.2999999999999998</v>
      </c>
      <c r="D550" s="2">
        <v>1.6</v>
      </c>
      <c r="F550">
        <v>2.75</v>
      </c>
      <c r="G550">
        <v>2.7</v>
      </c>
    </row>
    <row r="551" spans="2:7" x14ac:dyDescent="0.2">
      <c r="B551" s="1">
        <v>43670</v>
      </c>
      <c r="C551">
        <v>2.2999999999999998</v>
      </c>
      <c r="D551" s="2">
        <v>1.6</v>
      </c>
      <c r="F551">
        <v>2.7149999999999999</v>
      </c>
      <c r="G551">
        <v>2.7</v>
      </c>
    </row>
    <row r="552" spans="2:7" x14ac:dyDescent="0.2">
      <c r="B552" s="1">
        <v>43671</v>
      </c>
      <c r="C552">
        <v>2.2999999999999998</v>
      </c>
      <c r="D552" s="2">
        <v>1.6</v>
      </c>
      <c r="F552">
        <v>2.7149999999999999</v>
      </c>
      <c r="G552">
        <v>2.7</v>
      </c>
    </row>
    <row r="553" spans="2:7" x14ac:dyDescent="0.2">
      <c r="B553" s="1">
        <v>43672</v>
      </c>
      <c r="C553">
        <v>2.2999999999999998</v>
      </c>
      <c r="D553" s="2">
        <v>1.8</v>
      </c>
      <c r="F553">
        <v>2.7149999999999999</v>
      </c>
      <c r="G553">
        <v>2.6</v>
      </c>
    </row>
    <row r="554" spans="2:7" x14ac:dyDescent="0.2">
      <c r="B554" s="1">
        <v>43675</v>
      </c>
      <c r="C554">
        <v>2.2999999999999998</v>
      </c>
      <c r="D554" s="2">
        <v>1.8</v>
      </c>
      <c r="F554">
        <v>2.7149999999999999</v>
      </c>
      <c r="G554">
        <v>2.6</v>
      </c>
    </row>
    <row r="555" spans="2:7" x14ac:dyDescent="0.2">
      <c r="B555" s="1">
        <v>43676</v>
      </c>
      <c r="C555">
        <v>2.2999999999999998</v>
      </c>
      <c r="D555" s="2">
        <v>1.8</v>
      </c>
      <c r="F555">
        <v>2.7149999999999999</v>
      </c>
      <c r="G555">
        <v>2.6</v>
      </c>
    </row>
    <row r="556" spans="2:7" x14ac:dyDescent="0.2">
      <c r="B556" s="1">
        <v>43677</v>
      </c>
      <c r="C556">
        <v>2.5</v>
      </c>
      <c r="D556" s="2">
        <v>1.8</v>
      </c>
      <c r="F556">
        <v>2.6880000000000002</v>
      </c>
      <c r="G556">
        <v>2.6</v>
      </c>
    </row>
    <row r="557" spans="2:7" x14ac:dyDescent="0.2">
      <c r="B557" s="1">
        <v>43678</v>
      </c>
      <c r="C557">
        <v>2.5</v>
      </c>
      <c r="D557" s="2">
        <v>1.8</v>
      </c>
      <c r="F557">
        <v>2.6880000000000002</v>
      </c>
      <c r="G557">
        <v>2.6</v>
      </c>
    </row>
    <row r="558" spans="2:7" x14ac:dyDescent="0.2">
      <c r="B558" s="1">
        <v>43679</v>
      </c>
      <c r="C558">
        <v>2.5</v>
      </c>
      <c r="D558" s="2">
        <v>1.8</v>
      </c>
      <c r="F558">
        <v>2.6880000000000002</v>
      </c>
      <c r="G558">
        <v>2.6</v>
      </c>
    </row>
    <row r="559" spans="2:7" x14ac:dyDescent="0.2">
      <c r="B559" s="1">
        <v>43682</v>
      </c>
      <c r="C559">
        <v>2.5</v>
      </c>
      <c r="D559" s="2">
        <v>1.8</v>
      </c>
      <c r="F559">
        <v>2.6880000000000002</v>
      </c>
      <c r="G559">
        <v>2.6</v>
      </c>
    </row>
    <row r="560" spans="2:7" x14ac:dyDescent="0.2">
      <c r="B560" s="1">
        <v>43683</v>
      </c>
      <c r="C560">
        <v>2.5</v>
      </c>
      <c r="D560" s="2">
        <v>1.8</v>
      </c>
      <c r="F560">
        <v>2.6880000000000002</v>
      </c>
      <c r="G560">
        <v>2.6</v>
      </c>
    </row>
    <row r="561" spans="2:7" x14ac:dyDescent="0.2">
      <c r="B561" s="1">
        <v>43684</v>
      </c>
      <c r="C561">
        <v>2.5</v>
      </c>
      <c r="D561" s="2">
        <v>1.8</v>
      </c>
      <c r="F561">
        <v>2.6240000000000001</v>
      </c>
      <c r="G561">
        <v>2.6</v>
      </c>
    </row>
    <row r="562" spans="2:7" x14ac:dyDescent="0.2">
      <c r="B562" s="1">
        <v>43685</v>
      </c>
      <c r="C562">
        <v>2.5</v>
      </c>
      <c r="D562" s="2">
        <v>1.8</v>
      </c>
      <c r="F562">
        <v>2.6240000000000001</v>
      </c>
      <c r="G562">
        <v>2.6</v>
      </c>
    </row>
    <row r="563" spans="2:7" x14ac:dyDescent="0.2">
      <c r="B563" s="1">
        <v>43686</v>
      </c>
      <c r="C563">
        <v>2.5</v>
      </c>
      <c r="D563" s="2">
        <v>1.8</v>
      </c>
      <c r="F563">
        <v>2.6240000000000001</v>
      </c>
      <c r="G563">
        <v>2.6</v>
      </c>
    </row>
    <row r="564" spans="2:7" x14ac:dyDescent="0.2">
      <c r="B564" s="1">
        <v>43689</v>
      </c>
      <c r="C564">
        <v>2.5</v>
      </c>
      <c r="D564" s="2">
        <v>1.8</v>
      </c>
      <c r="F564">
        <v>2.6240000000000001</v>
      </c>
      <c r="G564">
        <v>2.6</v>
      </c>
    </row>
    <row r="565" spans="2:7" x14ac:dyDescent="0.2">
      <c r="B565" s="1">
        <v>43690</v>
      </c>
      <c r="C565">
        <v>2.5</v>
      </c>
      <c r="D565" s="2">
        <v>1.8</v>
      </c>
      <c r="F565">
        <v>2.6240000000000001</v>
      </c>
      <c r="G565">
        <v>2.6</v>
      </c>
    </row>
    <row r="566" spans="2:7" x14ac:dyDescent="0.2">
      <c r="B566" s="1">
        <v>43691</v>
      </c>
      <c r="C566">
        <v>2.5</v>
      </c>
      <c r="D566" s="2">
        <v>1.8</v>
      </c>
      <c r="F566">
        <v>2.5979999999999999</v>
      </c>
      <c r="G566">
        <v>2.6</v>
      </c>
    </row>
    <row r="567" spans="2:7" x14ac:dyDescent="0.2">
      <c r="B567" s="1">
        <v>43692</v>
      </c>
      <c r="C567">
        <v>2.5</v>
      </c>
      <c r="D567" s="2">
        <v>1.8</v>
      </c>
      <c r="F567">
        <v>2.5979999999999999</v>
      </c>
      <c r="G567">
        <v>2.6</v>
      </c>
    </row>
    <row r="568" spans="2:7" x14ac:dyDescent="0.2">
      <c r="B568" s="1">
        <v>43693</v>
      </c>
      <c r="C568">
        <v>2.5</v>
      </c>
      <c r="D568" s="2">
        <v>1.8</v>
      </c>
      <c r="F568">
        <v>2.5979999999999999</v>
      </c>
      <c r="G568">
        <v>2.6</v>
      </c>
    </row>
    <row r="569" spans="2:7" x14ac:dyDescent="0.2">
      <c r="B569" s="1">
        <v>43696</v>
      </c>
      <c r="C569">
        <v>2.5</v>
      </c>
      <c r="D569" s="2">
        <v>1.8</v>
      </c>
      <c r="F569">
        <v>2.5979999999999999</v>
      </c>
      <c r="G569">
        <v>2.6</v>
      </c>
    </row>
    <row r="570" spans="2:7" x14ac:dyDescent="0.2">
      <c r="B570" s="1">
        <v>43697</v>
      </c>
      <c r="C570">
        <v>2.5</v>
      </c>
      <c r="D570" s="2">
        <v>1.8</v>
      </c>
      <c r="F570">
        <v>2.5979999999999999</v>
      </c>
      <c r="G570">
        <v>2.6</v>
      </c>
    </row>
    <row r="571" spans="2:7" x14ac:dyDescent="0.2">
      <c r="B571" s="1">
        <v>43698</v>
      </c>
      <c r="C571">
        <v>2.5</v>
      </c>
      <c r="D571" s="2">
        <v>1.8</v>
      </c>
      <c r="F571">
        <v>2.5739999999999998</v>
      </c>
      <c r="G571">
        <v>2.6</v>
      </c>
    </row>
    <row r="572" spans="2:7" x14ac:dyDescent="0.2">
      <c r="B572" s="1">
        <v>43699</v>
      </c>
      <c r="C572">
        <v>2.5</v>
      </c>
      <c r="D572" s="2">
        <v>1.8</v>
      </c>
      <c r="F572">
        <v>2.5739999999999998</v>
      </c>
      <c r="G572">
        <v>2.6</v>
      </c>
    </row>
    <row r="573" spans="2:7" x14ac:dyDescent="0.2">
      <c r="B573" s="1">
        <v>43700</v>
      </c>
      <c r="C573">
        <v>2.5</v>
      </c>
      <c r="D573" s="2">
        <v>1.8</v>
      </c>
      <c r="F573">
        <v>2.5739999999999998</v>
      </c>
      <c r="G573">
        <v>2.6</v>
      </c>
    </row>
    <row r="574" spans="2:7" x14ac:dyDescent="0.2">
      <c r="B574" s="1">
        <v>43703</v>
      </c>
      <c r="C574">
        <v>2.5</v>
      </c>
      <c r="D574" s="2">
        <v>1.8</v>
      </c>
      <c r="F574">
        <v>2.5739999999999998</v>
      </c>
      <c r="G574">
        <v>2.6</v>
      </c>
    </row>
    <row r="575" spans="2:7" x14ac:dyDescent="0.2">
      <c r="B575" s="1">
        <v>43704</v>
      </c>
      <c r="C575">
        <v>2.5</v>
      </c>
      <c r="D575" s="2">
        <v>1.8</v>
      </c>
      <c r="F575">
        <v>2.5739999999999998</v>
      </c>
      <c r="G575">
        <v>2.6</v>
      </c>
    </row>
    <row r="576" spans="2:7" x14ac:dyDescent="0.2">
      <c r="B576" s="1">
        <v>43705</v>
      </c>
      <c r="C576">
        <v>2.5</v>
      </c>
      <c r="D576" s="2">
        <v>1.7</v>
      </c>
      <c r="F576">
        <v>2.5630000000000002</v>
      </c>
      <c r="G576">
        <v>2.7</v>
      </c>
    </row>
    <row r="577" spans="2:7" x14ac:dyDescent="0.2">
      <c r="B577" s="1">
        <v>43706</v>
      </c>
      <c r="C577">
        <v>2.5</v>
      </c>
      <c r="D577" s="2">
        <v>1.7</v>
      </c>
      <c r="F577">
        <v>2.5630000000000002</v>
      </c>
      <c r="G577">
        <v>2.7</v>
      </c>
    </row>
    <row r="578" spans="2:7" x14ac:dyDescent="0.2">
      <c r="B578" s="1">
        <v>43707</v>
      </c>
      <c r="C578">
        <v>2.5</v>
      </c>
      <c r="D578" s="2">
        <v>1.7</v>
      </c>
      <c r="F578">
        <v>2.5630000000000002</v>
      </c>
      <c r="G578">
        <v>2.7</v>
      </c>
    </row>
    <row r="579" spans="2:7" x14ac:dyDescent="0.2">
      <c r="B579" s="1">
        <v>43710</v>
      </c>
      <c r="C579">
        <v>2.6</v>
      </c>
      <c r="D579" s="2">
        <v>1.7</v>
      </c>
      <c r="F579">
        <v>2.5630000000000002</v>
      </c>
      <c r="G579">
        <v>2.7</v>
      </c>
    </row>
    <row r="580" spans="2:7" x14ac:dyDescent="0.2">
      <c r="B580" s="1">
        <v>43711</v>
      </c>
      <c r="C580">
        <v>2.6</v>
      </c>
      <c r="D580" s="2">
        <v>1.7</v>
      </c>
      <c r="F580">
        <v>2.5630000000000002</v>
      </c>
      <c r="G580">
        <v>2.7</v>
      </c>
    </row>
    <row r="581" spans="2:7" x14ac:dyDescent="0.2">
      <c r="B581" s="1">
        <v>43712</v>
      </c>
      <c r="C581">
        <v>2.6</v>
      </c>
      <c r="D581" s="2">
        <v>1.7</v>
      </c>
      <c r="F581">
        <v>2.5499999999999998</v>
      </c>
      <c r="G581">
        <v>2.7</v>
      </c>
    </row>
    <row r="582" spans="2:7" x14ac:dyDescent="0.2">
      <c r="B582" s="1">
        <v>43713</v>
      </c>
      <c r="C582">
        <v>2.6</v>
      </c>
      <c r="D582" s="2">
        <v>1.7</v>
      </c>
      <c r="F582">
        <v>2.5499999999999998</v>
      </c>
      <c r="G582">
        <v>2.7</v>
      </c>
    </row>
    <row r="583" spans="2:7" x14ac:dyDescent="0.2">
      <c r="B583" s="1">
        <v>43714</v>
      </c>
      <c r="C583">
        <v>2.6</v>
      </c>
      <c r="D583" s="2">
        <v>1.7</v>
      </c>
      <c r="F583">
        <v>2.5499999999999998</v>
      </c>
      <c r="G583">
        <v>2.7</v>
      </c>
    </row>
    <row r="584" spans="2:7" x14ac:dyDescent="0.2">
      <c r="B584" s="1">
        <v>43717</v>
      </c>
      <c r="C584">
        <v>2.6</v>
      </c>
      <c r="D584" s="2">
        <v>1.7</v>
      </c>
      <c r="F584">
        <v>2.5499999999999998</v>
      </c>
      <c r="G584">
        <v>2.7</v>
      </c>
    </row>
    <row r="585" spans="2:7" x14ac:dyDescent="0.2">
      <c r="B585" s="1">
        <v>43718</v>
      </c>
      <c r="C585">
        <v>2.6</v>
      </c>
      <c r="D585" s="2">
        <v>1.7</v>
      </c>
      <c r="F585">
        <v>2.5499999999999998</v>
      </c>
      <c r="G585">
        <v>2.7</v>
      </c>
    </row>
    <row r="586" spans="2:7" x14ac:dyDescent="0.2">
      <c r="B586" s="1">
        <v>43719</v>
      </c>
      <c r="C586">
        <v>2.6</v>
      </c>
      <c r="D586" s="2">
        <v>1.7</v>
      </c>
      <c r="F586">
        <v>2.552</v>
      </c>
      <c r="G586">
        <v>2.7</v>
      </c>
    </row>
    <row r="587" spans="2:7" x14ac:dyDescent="0.2">
      <c r="B587" s="1">
        <v>43720</v>
      </c>
      <c r="C587">
        <v>2.6</v>
      </c>
      <c r="D587" s="2">
        <v>1.7</v>
      </c>
      <c r="F587">
        <v>2.552</v>
      </c>
      <c r="G587">
        <v>2.7</v>
      </c>
    </row>
    <row r="588" spans="2:7" x14ac:dyDescent="0.2">
      <c r="B588" s="1">
        <v>43721</v>
      </c>
      <c r="C588">
        <v>2.6</v>
      </c>
      <c r="D588" s="2">
        <v>1.7</v>
      </c>
      <c r="F588">
        <v>2.552</v>
      </c>
      <c r="G588">
        <v>2.7</v>
      </c>
    </row>
    <row r="589" spans="2:7" x14ac:dyDescent="0.2">
      <c r="B589" s="1">
        <v>43724</v>
      </c>
      <c r="C589">
        <v>2.6</v>
      </c>
      <c r="D589" s="2">
        <v>1.7</v>
      </c>
      <c r="F589">
        <v>2.552</v>
      </c>
      <c r="G589">
        <v>2.7</v>
      </c>
    </row>
    <row r="590" spans="2:7" x14ac:dyDescent="0.2">
      <c r="B590" s="1">
        <v>43725</v>
      </c>
      <c r="C590">
        <v>2.6</v>
      </c>
      <c r="D590" s="2">
        <v>1.7</v>
      </c>
      <c r="F590">
        <v>2.552</v>
      </c>
      <c r="G590">
        <v>2.7</v>
      </c>
    </row>
    <row r="591" spans="2:7" x14ac:dyDescent="0.2">
      <c r="B591" s="1">
        <v>43726</v>
      </c>
      <c r="C591">
        <v>2.6</v>
      </c>
      <c r="D591" s="2">
        <v>1.7</v>
      </c>
      <c r="F591">
        <v>2.6539999999999999</v>
      </c>
      <c r="G591">
        <v>2.7</v>
      </c>
    </row>
    <row r="592" spans="2:7" x14ac:dyDescent="0.2">
      <c r="B592" s="1">
        <v>43727</v>
      </c>
      <c r="C592">
        <v>2.6</v>
      </c>
      <c r="D592" s="2">
        <v>1.7</v>
      </c>
      <c r="F592">
        <v>2.6539999999999999</v>
      </c>
      <c r="G592">
        <v>2.7</v>
      </c>
    </row>
    <row r="593" spans="2:7" x14ac:dyDescent="0.2">
      <c r="B593" s="1">
        <v>43728</v>
      </c>
      <c r="C593">
        <v>2.6</v>
      </c>
      <c r="D593" s="2">
        <v>1.7</v>
      </c>
      <c r="F593">
        <v>2.6539999999999999</v>
      </c>
      <c r="G593">
        <v>2.7</v>
      </c>
    </row>
    <row r="594" spans="2:7" x14ac:dyDescent="0.2">
      <c r="B594" s="1">
        <v>43731</v>
      </c>
      <c r="C594">
        <v>2.6</v>
      </c>
      <c r="D594" s="2">
        <v>1.7</v>
      </c>
      <c r="F594">
        <v>2.6539999999999999</v>
      </c>
      <c r="G594">
        <v>2.7</v>
      </c>
    </row>
    <row r="595" spans="2:7" x14ac:dyDescent="0.2">
      <c r="B595" s="1">
        <v>43732</v>
      </c>
      <c r="C595">
        <v>2.6</v>
      </c>
      <c r="D595" s="2">
        <v>1.7</v>
      </c>
      <c r="F595">
        <v>2.6539999999999999</v>
      </c>
      <c r="G595">
        <v>2.7</v>
      </c>
    </row>
    <row r="596" spans="2:7" x14ac:dyDescent="0.2">
      <c r="B596" s="1">
        <v>43733</v>
      </c>
      <c r="C596">
        <v>2.6</v>
      </c>
      <c r="D596" s="2">
        <v>1.7</v>
      </c>
      <c r="F596">
        <v>2.6419999999999999</v>
      </c>
      <c r="G596">
        <v>2.8</v>
      </c>
    </row>
    <row r="597" spans="2:7" x14ac:dyDescent="0.2">
      <c r="B597" s="1">
        <v>43734</v>
      </c>
      <c r="C597">
        <v>2.6</v>
      </c>
      <c r="D597" s="2">
        <v>1.7</v>
      </c>
      <c r="F597">
        <v>2.6419999999999999</v>
      </c>
      <c r="G597">
        <v>2.8</v>
      </c>
    </row>
    <row r="598" spans="2:7" x14ac:dyDescent="0.2">
      <c r="B598" s="1">
        <v>43735</v>
      </c>
      <c r="C598">
        <v>2.6</v>
      </c>
      <c r="D598" s="2">
        <v>1.7</v>
      </c>
      <c r="F598">
        <v>2.6419999999999999</v>
      </c>
      <c r="G598">
        <v>2.8</v>
      </c>
    </row>
    <row r="599" spans="2:7" x14ac:dyDescent="0.2">
      <c r="B599" s="1">
        <v>43738</v>
      </c>
      <c r="C599">
        <v>2.4</v>
      </c>
      <c r="D599" s="2">
        <v>1.7</v>
      </c>
      <c r="F599">
        <v>2.6419999999999999</v>
      </c>
      <c r="G599">
        <v>2.8</v>
      </c>
    </row>
    <row r="600" spans="2:7" x14ac:dyDescent="0.2">
      <c r="B600" s="1">
        <v>43739</v>
      </c>
      <c r="C600">
        <v>2.4</v>
      </c>
      <c r="D600" s="2">
        <v>1.7</v>
      </c>
      <c r="F600">
        <v>2.6419999999999999</v>
      </c>
      <c r="G600">
        <v>2.8</v>
      </c>
    </row>
    <row r="601" spans="2:7" x14ac:dyDescent="0.2">
      <c r="B601" s="1">
        <v>43740</v>
      </c>
      <c r="C601">
        <v>2.4</v>
      </c>
      <c r="D601" s="2">
        <v>1.7</v>
      </c>
      <c r="F601">
        <v>2.645</v>
      </c>
      <c r="G601">
        <v>2.8</v>
      </c>
    </row>
    <row r="602" spans="2:7" x14ac:dyDescent="0.2">
      <c r="B602" s="1">
        <v>43741</v>
      </c>
      <c r="C602">
        <v>2.4</v>
      </c>
      <c r="D602" s="2">
        <v>1.7</v>
      </c>
      <c r="F602">
        <v>2.645</v>
      </c>
      <c r="G602">
        <v>2.8</v>
      </c>
    </row>
    <row r="603" spans="2:7" x14ac:dyDescent="0.2">
      <c r="B603" s="1">
        <v>43742</v>
      </c>
      <c r="C603">
        <v>2.4</v>
      </c>
      <c r="D603" s="2">
        <v>1.7</v>
      </c>
      <c r="F603">
        <v>2.645</v>
      </c>
      <c r="G603">
        <v>2.8</v>
      </c>
    </row>
    <row r="604" spans="2:7" x14ac:dyDescent="0.2">
      <c r="B604" s="1">
        <v>43745</v>
      </c>
      <c r="C604">
        <v>2.4</v>
      </c>
      <c r="D604" s="2">
        <v>1.7</v>
      </c>
      <c r="F604">
        <v>2.645</v>
      </c>
      <c r="G604">
        <v>2.8</v>
      </c>
    </row>
    <row r="605" spans="2:7" x14ac:dyDescent="0.2">
      <c r="B605" s="1">
        <v>43746</v>
      </c>
      <c r="C605">
        <v>2.4</v>
      </c>
      <c r="D605" s="2">
        <v>1.7</v>
      </c>
      <c r="F605">
        <v>2.645</v>
      </c>
      <c r="G605">
        <v>2.8</v>
      </c>
    </row>
    <row r="606" spans="2:7" x14ac:dyDescent="0.2">
      <c r="B606" s="1">
        <v>43747</v>
      </c>
      <c r="C606">
        <v>2.4</v>
      </c>
      <c r="D606" s="2">
        <v>1.7</v>
      </c>
      <c r="F606">
        <v>2.629</v>
      </c>
      <c r="G606">
        <v>2.8</v>
      </c>
    </row>
    <row r="607" spans="2:7" x14ac:dyDescent="0.2">
      <c r="B607" s="1">
        <v>43748</v>
      </c>
      <c r="C607">
        <v>2.4</v>
      </c>
      <c r="D607" s="2">
        <v>1.7</v>
      </c>
      <c r="F607">
        <v>2.629</v>
      </c>
      <c r="G607">
        <v>2.8</v>
      </c>
    </row>
    <row r="608" spans="2:7" x14ac:dyDescent="0.2">
      <c r="B608" s="1">
        <v>43749</v>
      </c>
      <c r="C608">
        <v>2.4</v>
      </c>
      <c r="D608" s="2">
        <v>1.7</v>
      </c>
      <c r="F608">
        <v>2.629</v>
      </c>
      <c r="G608">
        <v>2.8</v>
      </c>
    </row>
    <row r="609" spans="2:7" x14ac:dyDescent="0.2">
      <c r="B609" s="1">
        <v>43752</v>
      </c>
      <c r="C609">
        <v>2.4</v>
      </c>
      <c r="D609" s="2">
        <v>1.7</v>
      </c>
      <c r="F609">
        <v>2.629</v>
      </c>
      <c r="G609">
        <v>2.8</v>
      </c>
    </row>
    <row r="610" spans="2:7" x14ac:dyDescent="0.2">
      <c r="B610" s="1">
        <v>43753</v>
      </c>
      <c r="C610">
        <v>2.4</v>
      </c>
      <c r="D610" s="2">
        <v>1.7</v>
      </c>
      <c r="F610">
        <v>2.629</v>
      </c>
      <c r="G610">
        <v>2.8</v>
      </c>
    </row>
    <row r="611" spans="2:7" x14ac:dyDescent="0.2">
      <c r="B611" s="1">
        <v>43754</v>
      </c>
      <c r="C611">
        <v>2.4</v>
      </c>
      <c r="D611" s="2">
        <v>1.7</v>
      </c>
      <c r="F611">
        <v>2.6379999999999999</v>
      </c>
      <c r="G611">
        <v>2.8</v>
      </c>
    </row>
    <row r="612" spans="2:7" x14ac:dyDescent="0.2">
      <c r="B612" s="1">
        <v>43755</v>
      </c>
      <c r="C612">
        <v>2.4</v>
      </c>
      <c r="D612" s="2">
        <v>1.7</v>
      </c>
      <c r="F612">
        <v>2.6379999999999999</v>
      </c>
      <c r="G612">
        <v>2.8</v>
      </c>
    </row>
    <row r="613" spans="2:7" x14ac:dyDescent="0.2">
      <c r="B613" s="1">
        <v>43756</v>
      </c>
      <c r="C613">
        <v>2.4</v>
      </c>
      <c r="D613" s="2">
        <v>1.7</v>
      </c>
      <c r="F613">
        <v>2.6379999999999999</v>
      </c>
      <c r="G613">
        <v>2.8</v>
      </c>
    </row>
    <row r="614" spans="2:7" x14ac:dyDescent="0.2">
      <c r="B614" s="1">
        <v>43759</v>
      </c>
      <c r="C614">
        <v>2.4</v>
      </c>
      <c r="D614" s="2">
        <v>1.7</v>
      </c>
      <c r="F614">
        <v>2.6379999999999999</v>
      </c>
      <c r="G614">
        <v>2.8</v>
      </c>
    </row>
    <row r="615" spans="2:7" x14ac:dyDescent="0.2">
      <c r="B615" s="1">
        <v>43760</v>
      </c>
      <c r="C615">
        <v>2.4</v>
      </c>
      <c r="D615" s="2">
        <v>1.7</v>
      </c>
      <c r="F615">
        <v>2.6379999999999999</v>
      </c>
      <c r="G615">
        <v>2.8</v>
      </c>
    </row>
    <row r="616" spans="2:7" x14ac:dyDescent="0.2">
      <c r="B616" s="1">
        <v>43761</v>
      </c>
      <c r="C616">
        <v>2.4</v>
      </c>
      <c r="D616" s="2">
        <v>1.7</v>
      </c>
      <c r="F616">
        <v>2.5960000000000001</v>
      </c>
      <c r="G616">
        <v>2.8</v>
      </c>
    </row>
    <row r="617" spans="2:7" x14ac:dyDescent="0.2">
      <c r="B617" s="1">
        <v>43762</v>
      </c>
      <c r="C617">
        <v>2.4</v>
      </c>
      <c r="D617" s="2">
        <v>1.7</v>
      </c>
      <c r="F617">
        <v>2.5960000000000001</v>
      </c>
      <c r="G617">
        <v>2.8</v>
      </c>
    </row>
    <row r="618" spans="2:7" x14ac:dyDescent="0.2">
      <c r="B618" s="1">
        <v>43763</v>
      </c>
      <c r="C618">
        <v>2.4</v>
      </c>
      <c r="D618" s="2">
        <v>1.7</v>
      </c>
      <c r="F618">
        <v>2.5960000000000001</v>
      </c>
      <c r="G618">
        <v>2.8</v>
      </c>
    </row>
    <row r="619" spans="2:7" x14ac:dyDescent="0.2">
      <c r="B619" s="1">
        <v>43766</v>
      </c>
      <c r="C619">
        <v>2.4</v>
      </c>
      <c r="D619" s="2">
        <v>1.8</v>
      </c>
      <c r="F619">
        <v>2.5960000000000001</v>
      </c>
      <c r="G619">
        <v>2.5</v>
      </c>
    </row>
    <row r="620" spans="2:7" x14ac:dyDescent="0.2">
      <c r="B620" s="1">
        <v>43767</v>
      </c>
      <c r="C620">
        <v>2.4</v>
      </c>
      <c r="D620" s="2">
        <v>1.8</v>
      </c>
      <c r="F620">
        <v>2.5960000000000001</v>
      </c>
      <c r="G620">
        <v>2.5</v>
      </c>
    </row>
    <row r="621" spans="2:7" x14ac:dyDescent="0.2">
      <c r="B621" s="1">
        <v>43768</v>
      </c>
      <c r="C621">
        <v>2.4</v>
      </c>
      <c r="D621" s="2">
        <v>1.8</v>
      </c>
      <c r="F621">
        <v>2.605</v>
      </c>
      <c r="G621">
        <v>2.5</v>
      </c>
    </row>
    <row r="622" spans="2:7" x14ac:dyDescent="0.2">
      <c r="B622" s="1">
        <v>43769</v>
      </c>
      <c r="C622">
        <v>2.2999999999999998</v>
      </c>
      <c r="D622" s="2">
        <v>1.8</v>
      </c>
      <c r="F622">
        <v>2.605</v>
      </c>
      <c r="G622">
        <v>2.5</v>
      </c>
    </row>
    <row r="623" spans="2:7" x14ac:dyDescent="0.2">
      <c r="B623" s="1">
        <v>43770</v>
      </c>
      <c r="C623">
        <v>2.2999999999999998</v>
      </c>
      <c r="D623" s="2">
        <v>1.8</v>
      </c>
      <c r="F623">
        <v>2.605</v>
      </c>
      <c r="G623">
        <v>2.5</v>
      </c>
    </row>
    <row r="624" spans="2:7" x14ac:dyDescent="0.2">
      <c r="B624" s="1">
        <v>43773</v>
      </c>
      <c r="C624">
        <v>2.2999999999999998</v>
      </c>
      <c r="D624" s="2">
        <v>1.8</v>
      </c>
      <c r="F624">
        <v>2.605</v>
      </c>
      <c r="G624">
        <v>2.5</v>
      </c>
    </row>
    <row r="625" spans="2:7" x14ac:dyDescent="0.2">
      <c r="B625" s="1">
        <v>43774</v>
      </c>
      <c r="C625">
        <v>2.2999999999999998</v>
      </c>
      <c r="D625" s="2">
        <v>1.8</v>
      </c>
      <c r="F625">
        <v>2.605</v>
      </c>
      <c r="G625">
        <v>2.5</v>
      </c>
    </row>
    <row r="626" spans="2:7" x14ac:dyDescent="0.2">
      <c r="B626" s="1">
        <v>43775</v>
      </c>
      <c r="C626">
        <v>2.2999999999999998</v>
      </c>
      <c r="D626" s="2">
        <v>1.8</v>
      </c>
      <c r="F626">
        <v>2.6150000000000002</v>
      </c>
      <c r="G626">
        <v>2.5</v>
      </c>
    </row>
    <row r="627" spans="2:7" x14ac:dyDescent="0.2">
      <c r="B627" s="1">
        <v>43776</v>
      </c>
      <c r="C627">
        <v>2.2999999999999998</v>
      </c>
      <c r="D627" s="2">
        <v>1.8</v>
      </c>
      <c r="F627">
        <v>2.6150000000000002</v>
      </c>
      <c r="G627">
        <v>2.5</v>
      </c>
    </row>
    <row r="628" spans="2:7" x14ac:dyDescent="0.2">
      <c r="B628" s="1">
        <v>43777</v>
      </c>
      <c r="C628">
        <v>2.2999999999999998</v>
      </c>
      <c r="D628" s="2">
        <v>1.8</v>
      </c>
      <c r="F628">
        <v>2.6150000000000002</v>
      </c>
      <c r="G628">
        <v>2.5</v>
      </c>
    </row>
    <row r="629" spans="2:7" x14ac:dyDescent="0.2">
      <c r="B629" s="1">
        <v>43780</v>
      </c>
      <c r="C629">
        <v>2.2999999999999998</v>
      </c>
      <c r="D629" s="2">
        <v>1.8</v>
      </c>
      <c r="F629">
        <v>2.6150000000000002</v>
      </c>
      <c r="G629">
        <v>2.5</v>
      </c>
    </row>
    <row r="630" spans="2:7" x14ac:dyDescent="0.2">
      <c r="B630" s="1">
        <v>43781</v>
      </c>
      <c r="C630">
        <v>2.2999999999999998</v>
      </c>
      <c r="D630" s="2">
        <v>1.8</v>
      </c>
      <c r="F630">
        <v>2.6150000000000002</v>
      </c>
      <c r="G630">
        <v>2.5</v>
      </c>
    </row>
    <row r="631" spans="2:7" x14ac:dyDescent="0.2">
      <c r="B631" s="1">
        <v>43782</v>
      </c>
      <c r="C631">
        <v>2.2999999999999998</v>
      </c>
      <c r="D631" s="2">
        <v>1.8</v>
      </c>
      <c r="F631">
        <v>2.5920000000000001</v>
      </c>
      <c r="G631">
        <v>2.5</v>
      </c>
    </row>
    <row r="632" spans="2:7" x14ac:dyDescent="0.2">
      <c r="B632" s="1">
        <v>43783</v>
      </c>
      <c r="C632">
        <v>2.2999999999999998</v>
      </c>
      <c r="D632" s="2">
        <v>1.8</v>
      </c>
      <c r="F632">
        <v>2.5920000000000001</v>
      </c>
      <c r="G632">
        <v>2.5</v>
      </c>
    </row>
    <row r="633" spans="2:7" x14ac:dyDescent="0.2">
      <c r="B633" s="1">
        <v>43784</v>
      </c>
      <c r="C633">
        <v>2.2999999999999998</v>
      </c>
      <c r="D633" s="2">
        <v>1.8</v>
      </c>
      <c r="F633">
        <v>2.5920000000000001</v>
      </c>
      <c r="G633">
        <v>2.5</v>
      </c>
    </row>
    <row r="634" spans="2:7" x14ac:dyDescent="0.2">
      <c r="B634" s="1">
        <v>43787</v>
      </c>
      <c r="C634">
        <v>2.2999999999999998</v>
      </c>
      <c r="D634" s="2">
        <v>1.8</v>
      </c>
      <c r="F634">
        <v>2.5920000000000001</v>
      </c>
      <c r="G634">
        <v>2.5</v>
      </c>
    </row>
    <row r="635" spans="2:7" x14ac:dyDescent="0.2">
      <c r="B635" s="1">
        <v>43788</v>
      </c>
      <c r="C635">
        <v>2.2999999999999998</v>
      </c>
      <c r="D635" s="2">
        <v>1.8</v>
      </c>
      <c r="F635">
        <v>2.5920000000000001</v>
      </c>
      <c r="G635">
        <v>2.5</v>
      </c>
    </row>
    <row r="636" spans="2:7" x14ac:dyDescent="0.2">
      <c r="B636" s="1">
        <v>43789</v>
      </c>
      <c r="C636">
        <v>2.2999999999999998</v>
      </c>
      <c r="D636" s="2">
        <v>1.8</v>
      </c>
      <c r="F636">
        <v>2.5790000000000002</v>
      </c>
      <c r="G636">
        <v>2.5</v>
      </c>
    </row>
    <row r="637" spans="2:7" x14ac:dyDescent="0.2">
      <c r="B637" s="1">
        <v>43790</v>
      </c>
      <c r="C637">
        <v>2.2999999999999998</v>
      </c>
      <c r="D637" s="2">
        <v>1.8</v>
      </c>
      <c r="F637">
        <v>2.5790000000000002</v>
      </c>
      <c r="G637">
        <v>2.5</v>
      </c>
    </row>
    <row r="638" spans="2:7" x14ac:dyDescent="0.2">
      <c r="B638" s="1">
        <v>43791</v>
      </c>
      <c r="C638">
        <v>2.2999999999999998</v>
      </c>
      <c r="D638" s="2">
        <v>1.8</v>
      </c>
      <c r="F638">
        <v>2.5790000000000002</v>
      </c>
      <c r="G638">
        <v>2.5</v>
      </c>
    </row>
    <row r="639" spans="2:7" x14ac:dyDescent="0.2">
      <c r="B639" s="1">
        <v>43794</v>
      </c>
      <c r="C639">
        <v>2.2999999999999998</v>
      </c>
      <c r="D639" s="2">
        <v>1.8</v>
      </c>
      <c r="F639">
        <v>2.5790000000000002</v>
      </c>
      <c r="G639">
        <v>2.5</v>
      </c>
    </row>
    <row r="640" spans="2:7" x14ac:dyDescent="0.2">
      <c r="B640" s="1">
        <v>43795</v>
      </c>
      <c r="C640">
        <v>2.2999999999999998</v>
      </c>
      <c r="D640" s="2">
        <v>1.8</v>
      </c>
      <c r="F640">
        <v>2.5790000000000002</v>
      </c>
      <c r="G640">
        <v>2.5</v>
      </c>
    </row>
    <row r="641" spans="2:7" x14ac:dyDescent="0.2">
      <c r="B641" s="1">
        <v>43796</v>
      </c>
      <c r="C641">
        <v>2.2999999999999998</v>
      </c>
      <c r="D641" s="2">
        <v>2.1</v>
      </c>
      <c r="F641">
        <v>2.5750000000000002</v>
      </c>
      <c r="G641">
        <v>2.5</v>
      </c>
    </row>
    <row r="642" spans="2:7" x14ac:dyDescent="0.2">
      <c r="B642" s="1">
        <v>43797</v>
      </c>
      <c r="C642">
        <v>2.2999999999999998</v>
      </c>
      <c r="D642" s="2">
        <v>2.1</v>
      </c>
      <c r="F642">
        <v>2.5750000000000002</v>
      </c>
      <c r="G642">
        <v>2.5</v>
      </c>
    </row>
    <row r="643" spans="2:7" x14ac:dyDescent="0.2">
      <c r="B643" s="1">
        <v>43798</v>
      </c>
      <c r="C643">
        <v>2.2999999999999998</v>
      </c>
      <c r="D643" s="2">
        <v>2.1</v>
      </c>
      <c r="F643">
        <v>2.5750000000000002</v>
      </c>
      <c r="G643">
        <v>2.5</v>
      </c>
    </row>
    <row r="644" spans="2:7" x14ac:dyDescent="0.2">
      <c r="B644" s="1">
        <v>43801</v>
      </c>
      <c r="C644">
        <v>2.5</v>
      </c>
      <c r="D644" s="2">
        <v>2.1</v>
      </c>
      <c r="F644">
        <v>2.5750000000000002</v>
      </c>
      <c r="G644">
        <v>2.5</v>
      </c>
    </row>
    <row r="645" spans="2:7" x14ac:dyDescent="0.2">
      <c r="B645" s="1">
        <v>43802</v>
      </c>
      <c r="C645">
        <v>2.5</v>
      </c>
      <c r="D645" s="2">
        <v>2.1</v>
      </c>
      <c r="F645">
        <v>2.5750000000000002</v>
      </c>
      <c r="G645">
        <v>2.5</v>
      </c>
    </row>
    <row r="646" spans="2:7" x14ac:dyDescent="0.2">
      <c r="B646" s="1">
        <v>43803</v>
      </c>
      <c r="C646">
        <v>2.5</v>
      </c>
      <c r="D646" s="2">
        <v>2.1</v>
      </c>
      <c r="F646">
        <v>2.5609999999999999</v>
      </c>
      <c r="G646">
        <v>2.5</v>
      </c>
    </row>
    <row r="647" spans="2:7" x14ac:dyDescent="0.2">
      <c r="B647" s="1">
        <v>43804</v>
      </c>
      <c r="C647">
        <v>2.5</v>
      </c>
      <c r="D647" s="2">
        <v>2.1</v>
      </c>
      <c r="F647">
        <v>2.5609999999999999</v>
      </c>
      <c r="G647">
        <v>2.5</v>
      </c>
    </row>
    <row r="648" spans="2:7" x14ac:dyDescent="0.2">
      <c r="B648" s="1">
        <v>43805</v>
      </c>
      <c r="C648">
        <v>2.5</v>
      </c>
      <c r="D648" s="2">
        <v>2.1</v>
      </c>
      <c r="F648">
        <v>2.5609999999999999</v>
      </c>
      <c r="G648">
        <v>2.5</v>
      </c>
    </row>
    <row r="649" spans="2:7" x14ac:dyDescent="0.2">
      <c r="B649" s="1">
        <v>43808</v>
      </c>
      <c r="C649">
        <v>2.5</v>
      </c>
      <c r="D649" s="2">
        <v>2.1</v>
      </c>
      <c r="F649">
        <v>2.5609999999999999</v>
      </c>
      <c r="G649">
        <v>2.5</v>
      </c>
    </row>
    <row r="650" spans="2:7" x14ac:dyDescent="0.2">
      <c r="B650" s="1">
        <v>43809</v>
      </c>
      <c r="C650">
        <v>2.5</v>
      </c>
      <c r="D650" s="2">
        <v>2.1</v>
      </c>
      <c r="F650">
        <v>2.5609999999999999</v>
      </c>
      <c r="G650">
        <v>2.5</v>
      </c>
    </row>
    <row r="651" spans="2:7" x14ac:dyDescent="0.2">
      <c r="B651" s="1">
        <v>43810</v>
      </c>
      <c r="C651">
        <v>2.5</v>
      </c>
      <c r="D651" s="2">
        <v>2.1</v>
      </c>
      <c r="F651">
        <v>2.536</v>
      </c>
      <c r="G651">
        <v>2.5</v>
      </c>
    </row>
    <row r="652" spans="2:7" x14ac:dyDescent="0.2">
      <c r="B652" s="1">
        <v>43811</v>
      </c>
      <c r="C652">
        <v>2.5</v>
      </c>
      <c r="D652" s="2">
        <v>2.1</v>
      </c>
      <c r="F652">
        <v>2.536</v>
      </c>
      <c r="G652">
        <v>2.5</v>
      </c>
    </row>
    <row r="653" spans="2:7" x14ac:dyDescent="0.2">
      <c r="B653" s="1">
        <v>43812</v>
      </c>
      <c r="C653">
        <v>2.5</v>
      </c>
      <c r="D653" s="2">
        <v>2.1</v>
      </c>
      <c r="F653">
        <v>2.536</v>
      </c>
      <c r="G653">
        <v>2.5</v>
      </c>
    </row>
    <row r="654" spans="2:7" x14ac:dyDescent="0.2">
      <c r="B654" s="1">
        <v>43815</v>
      </c>
      <c r="C654">
        <v>2.5</v>
      </c>
      <c r="D654" s="2">
        <v>2.1</v>
      </c>
      <c r="F654">
        <v>2.536</v>
      </c>
      <c r="G654">
        <v>2.5</v>
      </c>
    </row>
    <row r="655" spans="2:7" x14ac:dyDescent="0.2">
      <c r="B655" s="1">
        <v>43816</v>
      </c>
      <c r="C655">
        <v>2.5</v>
      </c>
      <c r="D655" s="2">
        <v>2.1</v>
      </c>
      <c r="F655">
        <v>2.536</v>
      </c>
      <c r="G655">
        <v>2.5</v>
      </c>
    </row>
    <row r="656" spans="2:7" x14ac:dyDescent="0.2">
      <c r="B656" s="1">
        <v>43817</v>
      </c>
      <c r="C656">
        <v>2.5</v>
      </c>
      <c r="D656" s="2">
        <v>2.1</v>
      </c>
      <c r="F656">
        <v>2.532</v>
      </c>
      <c r="G656">
        <v>2.5</v>
      </c>
    </row>
    <row r="657" spans="2:7" x14ac:dyDescent="0.2">
      <c r="B657" s="1">
        <v>43818</v>
      </c>
      <c r="C657">
        <v>2.5</v>
      </c>
      <c r="D657" s="2">
        <v>2.1</v>
      </c>
      <c r="F657">
        <v>2.532</v>
      </c>
      <c r="G657">
        <v>2.5</v>
      </c>
    </row>
    <row r="658" spans="2:7" x14ac:dyDescent="0.2">
      <c r="B658" s="1">
        <v>43819</v>
      </c>
      <c r="C658">
        <v>2.5</v>
      </c>
      <c r="D658" s="2">
        <v>2.1</v>
      </c>
      <c r="F658">
        <v>2.532</v>
      </c>
      <c r="G658">
        <v>2.5</v>
      </c>
    </row>
    <row r="659" spans="2:7" x14ac:dyDescent="0.2">
      <c r="B659" s="1">
        <v>43822</v>
      </c>
      <c r="C659">
        <v>2.5</v>
      </c>
      <c r="D659" s="2">
        <v>2.1</v>
      </c>
      <c r="F659">
        <v>2.532</v>
      </c>
      <c r="G659">
        <v>2.5</v>
      </c>
    </row>
    <row r="660" spans="2:7" x14ac:dyDescent="0.2">
      <c r="B660" s="1">
        <v>43823</v>
      </c>
      <c r="C660">
        <v>2.5</v>
      </c>
      <c r="D660" s="2">
        <v>2.1</v>
      </c>
      <c r="F660">
        <v>2.532</v>
      </c>
      <c r="G660">
        <v>2.5</v>
      </c>
    </row>
    <row r="661" spans="2:7" x14ac:dyDescent="0.2">
      <c r="B661" s="1">
        <v>43824</v>
      </c>
      <c r="C661">
        <v>2.5</v>
      </c>
      <c r="D661" s="2">
        <v>2.1</v>
      </c>
      <c r="F661">
        <v>2.5710000000000002</v>
      </c>
      <c r="G661">
        <v>2.5</v>
      </c>
    </row>
    <row r="662" spans="2:7" x14ac:dyDescent="0.2">
      <c r="B662" s="1">
        <v>43825</v>
      </c>
      <c r="C662">
        <v>2.5</v>
      </c>
      <c r="D662" s="2">
        <v>2.2999999999999998</v>
      </c>
      <c r="F662">
        <v>2.5710000000000002</v>
      </c>
      <c r="G662">
        <v>2.2999999999999998</v>
      </c>
    </row>
    <row r="663" spans="2:7" x14ac:dyDescent="0.2">
      <c r="B663" s="1">
        <v>43826</v>
      </c>
      <c r="C663">
        <v>2.5</v>
      </c>
      <c r="D663" s="2">
        <v>2.2999999999999998</v>
      </c>
      <c r="F663">
        <v>2.5710000000000002</v>
      </c>
      <c r="G663">
        <v>2.2999999999999998</v>
      </c>
    </row>
    <row r="664" spans="2:7" x14ac:dyDescent="0.2">
      <c r="B664" s="1">
        <v>43829</v>
      </c>
      <c r="C664">
        <v>2.5</v>
      </c>
      <c r="D664" s="2">
        <v>2.2999999999999998</v>
      </c>
      <c r="F664">
        <v>2.5710000000000002</v>
      </c>
      <c r="G664">
        <v>2.2999999999999998</v>
      </c>
    </row>
    <row r="665" spans="2:7" x14ac:dyDescent="0.2">
      <c r="B665" s="1">
        <v>43830</v>
      </c>
      <c r="C665">
        <v>2.2000000000000002</v>
      </c>
      <c r="D665" s="2">
        <v>2.2999999999999998</v>
      </c>
      <c r="F665">
        <v>2.5710000000000002</v>
      </c>
      <c r="G665">
        <v>2.2999999999999998</v>
      </c>
    </row>
    <row r="666" spans="2:7" x14ac:dyDescent="0.2">
      <c r="B666" s="1">
        <v>43831</v>
      </c>
      <c r="C666">
        <v>2.2000000000000002</v>
      </c>
      <c r="D666" s="2">
        <v>2.2999999999999998</v>
      </c>
      <c r="F666">
        <v>2.5779999999999998</v>
      </c>
      <c r="G666">
        <v>2.2999999999999998</v>
      </c>
    </row>
    <row r="667" spans="2:7" x14ac:dyDescent="0.2">
      <c r="B667" s="1">
        <v>43832</v>
      </c>
      <c r="C667">
        <v>2.2000000000000002</v>
      </c>
      <c r="D667" s="2">
        <v>2.2999999999999998</v>
      </c>
      <c r="F667">
        <v>2.5779999999999998</v>
      </c>
      <c r="G667">
        <v>2.2999999999999998</v>
      </c>
    </row>
    <row r="668" spans="2:7" x14ac:dyDescent="0.2">
      <c r="B668" s="1">
        <v>43833</v>
      </c>
      <c r="C668">
        <v>2.2000000000000002</v>
      </c>
      <c r="D668" s="2">
        <v>2.2999999999999998</v>
      </c>
      <c r="F668">
        <v>2.5779999999999998</v>
      </c>
      <c r="G668">
        <v>2.2999999999999998</v>
      </c>
    </row>
    <row r="669" spans="2:7" x14ac:dyDescent="0.2">
      <c r="B669" s="1">
        <v>43836</v>
      </c>
      <c r="C669">
        <v>2.2000000000000002</v>
      </c>
      <c r="D669" s="2">
        <v>2.2999999999999998</v>
      </c>
      <c r="F669">
        <v>2.5779999999999998</v>
      </c>
      <c r="G669">
        <v>2.2999999999999998</v>
      </c>
    </row>
    <row r="670" spans="2:7" x14ac:dyDescent="0.2">
      <c r="B670" s="1">
        <v>43837</v>
      </c>
      <c r="C670">
        <v>2.2000000000000002</v>
      </c>
      <c r="D670" s="2">
        <v>2.2999999999999998</v>
      </c>
      <c r="F670">
        <v>2.5779999999999998</v>
      </c>
      <c r="G670">
        <v>2.2999999999999998</v>
      </c>
    </row>
    <row r="671" spans="2:7" x14ac:dyDescent="0.2">
      <c r="B671" s="1">
        <v>43838</v>
      </c>
      <c r="C671">
        <v>2.2000000000000002</v>
      </c>
      <c r="D671" s="2">
        <v>2.2999999999999998</v>
      </c>
      <c r="F671">
        <v>2.57</v>
      </c>
      <c r="G671">
        <v>2.2999999999999998</v>
      </c>
    </row>
    <row r="672" spans="2:7" x14ac:dyDescent="0.2">
      <c r="B672" s="1">
        <v>43839</v>
      </c>
      <c r="C672">
        <v>2.2000000000000002</v>
      </c>
      <c r="D672" s="2">
        <v>2.2999999999999998</v>
      </c>
      <c r="F672">
        <v>2.57</v>
      </c>
      <c r="G672">
        <v>2.2999999999999998</v>
      </c>
    </row>
    <row r="673" spans="2:7" x14ac:dyDescent="0.2">
      <c r="B673" s="1">
        <v>43840</v>
      </c>
      <c r="C673">
        <v>2.2000000000000002</v>
      </c>
      <c r="D673" s="2">
        <v>2.2999999999999998</v>
      </c>
      <c r="F673">
        <v>2.57</v>
      </c>
      <c r="G673">
        <v>2.2999999999999998</v>
      </c>
    </row>
    <row r="674" spans="2:7" x14ac:dyDescent="0.2">
      <c r="B674" s="1">
        <v>43843</v>
      </c>
      <c r="C674">
        <v>2.2000000000000002</v>
      </c>
      <c r="D674" s="2">
        <v>2.2999999999999998</v>
      </c>
      <c r="F674">
        <v>2.57</v>
      </c>
      <c r="G674">
        <v>2.2999999999999998</v>
      </c>
    </row>
    <row r="675" spans="2:7" x14ac:dyDescent="0.2">
      <c r="B675" s="1">
        <v>43844</v>
      </c>
      <c r="C675">
        <v>2.2000000000000002</v>
      </c>
      <c r="D675" s="2">
        <v>2.2999999999999998</v>
      </c>
      <c r="F675">
        <v>2.57</v>
      </c>
      <c r="G675">
        <v>2.2999999999999998</v>
      </c>
    </row>
    <row r="676" spans="2:7" x14ac:dyDescent="0.2">
      <c r="B676" s="1">
        <v>43845</v>
      </c>
      <c r="C676">
        <v>2.2000000000000002</v>
      </c>
      <c r="D676" s="2">
        <v>2.2999999999999998</v>
      </c>
      <c r="F676">
        <v>2.5369999999999999</v>
      </c>
      <c r="G676">
        <v>2.2999999999999998</v>
      </c>
    </row>
    <row r="677" spans="2:7" x14ac:dyDescent="0.2">
      <c r="B677" s="1">
        <v>43846</v>
      </c>
      <c r="C677">
        <v>2.2000000000000002</v>
      </c>
      <c r="D677" s="2">
        <v>2.2999999999999998</v>
      </c>
      <c r="F677">
        <v>2.5369999999999999</v>
      </c>
      <c r="G677">
        <v>2.2999999999999998</v>
      </c>
    </row>
    <row r="678" spans="2:7" x14ac:dyDescent="0.2">
      <c r="B678" s="1">
        <v>43847</v>
      </c>
      <c r="C678">
        <v>2.2000000000000002</v>
      </c>
      <c r="D678" s="2">
        <v>2.2999999999999998</v>
      </c>
      <c r="F678">
        <v>2.5369999999999999</v>
      </c>
      <c r="G678">
        <v>2.2999999999999998</v>
      </c>
    </row>
    <row r="679" spans="2:7" x14ac:dyDescent="0.2">
      <c r="B679" s="1">
        <v>43850</v>
      </c>
      <c r="C679">
        <v>2.2000000000000002</v>
      </c>
      <c r="D679" s="2">
        <v>2.2999999999999998</v>
      </c>
      <c r="F679">
        <v>2.5369999999999999</v>
      </c>
      <c r="G679">
        <v>2.2999999999999998</v>
      </c>
    </row>
    <row r="680" spans="2:7" x14ac:dyDescent="0.2">
      <c r="B680" s="1">
        <v>43851</v>
      </c>
      <c r="C680">
        <v>2.2000000000000002</v>
      </c>
      <c r="D680" s="2">
        <v>2.2999999999999998</v>
      </c>
      <c r="F680">
        <v>2.5369999999999999</v>
      </c>
      <c r="G680">
        <v>2.2999999999999998</v>
      </c>
    </row>
    <row r="681" spans="2:7" x14ac:dyDescent="0.2">
      <c r="B681" s="1">
        <v>43852</v>
      </c>
      <c r="C681">
        <v>2.2000000000000002</v>
      </c>
      <c r="D681" s="2">
        <v>2.2999999999999998</v>
      </c>
      <c r="F681">
        <v>2.5059999999999998</v>
      </c>
      <c r="G681">
        <v>2.2999999999999998</v>
      </c>
    </row>
    <row r="682" spans="2:7" x14ac:dyDescent="0.2">
      <c r="B682" s="1">
        <v>43853</v>
      </c>
      <c r="C682">
        <v>2.2000000000000002</v>
      </c>
      <c r="D682" s="2">
        <v>2.2999999999999998</v>
      </c>
      <c r="F682">
        <v>2.5059999999999998</v>
      </c>
      <c r="G682">
        <v>2.2999999999999998</v>
      </c>
    </row>
    <row r="683" spans="2:7" x14ac:dyDescent="0.2">
      <c r="B683" s="1">
        <v>43854</v>
      </c>
      <c r="C683">
        <v>2.2000000000000002</v>
      </c>
      <c r="D683" s="2">
        <v>2.2999999999999998</v>
      </c>
      <c r="F683">
        <v>2.5059999999999998</v>
      </c>
      <c r="G683">
        <v>2.2999999999999998</v>
      </c>
    </row>
    <row r="684" spans="2:7" x14ac:dyDescent="0.2">
      <c r="B684" s="1">
        <v>43857</v>
      </c>
      <c r="C684">
        <v>2.2000000000000002</v>
      </c>
      <c r="D684" s="2">
        <v>2.2999999999999998</v>
      </c>
      <c r="F684">
        <v>2.5059999999999998</v>
      </c>
      <c r="G684">
        <v>2.2999999999999998</v>
      </c>
    </row>
    <row r="685" spans="2:7" x14ac:dyDescent="0.2">
      <c r="B685" s="1">
        <v>43858</v>
      </c>
      <c r="C685">
        <v>2.2000000000000002</v>
      </c>
      <c r="D685" s="2">
        <v>2.5</v>
      </c>
      <c r="F685">
        <v>2.5059999999999998</v>
      </c>
      <c r="G685">
        <v>2.5</v>
      </c>
    </row>
    <row r="686" spans="2:7" x14ac:dyDescent="0.2">
      <c r="B686" s="1">
        <v>43859</v>
      </c>
      <c r="C686">
        <v>2.2000000000000002</v>
      </c>
      <c r="D686" s="2">
        <v>2.5</v>
      </c>
      <c r="F686">
        <v>2.4550000000000001</v>
      </c>
      <c r="G686">
        <v>2.5</v>
      </c>
    </row>
    <row r="687" spans="2:7" x14ac:dyDescent="0.2">
      <c r="B687" s="1">
        <v>43860</v>
      </c>
      <c r="C687">
        <v>2.2000000000000002</v>
      </c>
      <c r="D687" s="2">
        <v>2.5</v>
      </c>
      <c r="F687">
        <v>2.4550000000000001</v>
      </c>
      <c r="G687">
        <v>2.5</v>
      </c>
    </row>
    <row r="688" spans="2:7" x14ac:dyDescent="0.2">
      <c r="B688" s="1">
        <v>43861</v>
      </c>
      <c r="C688">
        <v>2.5</v>
      </c>
      <c r="D688" s="2">
        <v>2.5</v>
      </c>
      <c r="F688">
        <v>2.4550000000000001</v>
      </c>
      <c r="G688">
        <v>2.5</v>
      </c>
    </row>
    <row r="689" spans="2:7" x14ac:dyDescent="0.2">
      <c r="B689" s="1">
        <v>43864</v>
      </c>
      <c r="C689">
        <v>2.5</v>
      </c>
      <c r="D689" s="2">
        <v>2.5</v>
      </c>
      <c r="F689">
        <v>2.4550000000000001</v>
      </c>
      <c r="G689">
        <v>2.5</v>
      </c>
    </row>
    <row r="690" spans="2:7" x14ac:dyDescent="0.2">
      <c r="B690" s="1">
        <v>43865</v>
      </c>
      <c r="C690">
        <v>2.5</v>
      </c>
      <c r="D690" s="2">
        <v>2.5</v>
      </c>
      <c r="F690">
        <v>2.4550000000000001</v>
      </c>
      <c r="G690">
        <v>2.5</v>
      </c>
    </row>
    <row r="691" spans="2:7" x14ac:dyDescent="0.2">
      <c r="B691" s="1">
        <v>43866</v>
      </c>
      <c r="C691">
        <v>2.5</v>
      </c>
      <c r="D691" s="2">
        <v>2.5</v>
      </c>
      <c r="F691">
        <v>2.419</v>
      </c>
      <c r="G691">
        <v>2.5</v>
      </c>
    </row>
    <row r="692" spans="2:7" x14ac:dyDescent="0.2">
      <c r="B692" s="1">
        <v>43867</v>
      </c>
      <c r="C692">
        <v>2.5</v>
      </c>
      <c r="D692" s="2">
        <v>2.5</v>
      </c>
      <c r="F692">
        <v>2.419</v>
      </c>
      <c r="G692">
        <v>2.5</v>
      </c>
    </row>
    <row r="693" spans="2:7" x14ac:dyDescent="0.2">
      <c r="B693" s="1">
        <v>43868</v>
      </c>
      <c r="C693">
        <v>2.5</v>
      </c>
      <c r="D693" s="2">
        <v>2.5</v>
      </c>
      <c r="F693">
        <v>2.419</v>
      </c>
      <c r="G693">
        <v>2.5</v>
      </c>
    </row>
    <row r="694" spans="2:7" x14ac:dyDescent="0.2">
      <c r="B694" s="1">
        <v>43871</v>
      </c>
      <c r="C694">
        <v>2.5</v>
      </c>
      <c r="D694" s="2">
        <v>2.5</v>
      </c>
      <c r="F694">
        <v>2.419</v>
      </c>
      <c r="G694">
        <v>2.5</v>
      </c>
    </row>
    <row r="695" spans="2:7" x14ac:dyDescent="0.2">
      <c r="B695" s="1">
        <v>43872</v>
      </c>
      <c r="C695">
        <v>2.5</v>
      </c>
      <c r="D695" s="2">
        <v>2.5</v>
      </c>
      <c r="F695">
        <v>2.419</v>
      </c>
      <c r="G695">
        <v>2.5</v>
      </c>
    </row>
    <row r="696" spans="2:7" x14ac:dyDescent="0.2">
      <c r="B696" s="1">
        <v>43873</v>
      </c>
      <c r="C696">
        <v>2.5</v>
      </c>
      <c r="D696" s="2">
        <v>2.5</v>
      </c>
      <c r="F696">
        <v>2.4279999999999999</v>
      </c>
      <c r="G696">
        <v>2.5</v>
      </c>
    </row>
    <row r="697" spans="2:7" x14ac:dyDescent="0.2">
      <c r="B697" s="1">
        <v>43874</v>
      </c>
      <c r="C697">
        <v>2.5</v>
      </c>
      <c r="D697" s="2">
        <v>2.5</v>
      </c>
      <c r="F697">
        <v>2.4279999999999999</v>
      </c>
      <c r="G697">
        <v>2.5</v>
      </c>
    </row>
    <row r="698" spans="2:7" x14ac:dyDescent="0.2">
      <c r="B698" s="1">
        <v>43875</v>
      </c>
      <c r="C698">
        <v>2.5</v>
      </c>
      <c r="D698" s="2">
        <v>2.5</v>
      </c>
      <c r="F698">
        <v>2.4279999999999999</v>
      </c>
      <c r="G698">
        <v>2.5</v>
      </c>
    </row>
    <row r="699" spans="2:7" x14ac:dyDescent="0.2">
      <c r="B699" s="1">
        <v>43878</v>
      </c>
      <c r="C699">
        <v>2.5</v>
      </c>
      <c r="D699" s="2">
        <v>2.5</v>
      </c>
      <c r="F699">
        <v>2.4279999999999999</v>
      </c>
      <c r="G699">
        <v>2.5</v>
      </c>
    </row>
    <row r="700" spans="2:7" x14ac:dyDescent="0.2">
      <c r="B700" s="1">
        <v>43879</v>
      </c>
      <c r="C700">
        <v>2.5</v>
      </c>
      <c r="D700" s="2">
        <v>2.5</v>
      </c>
      <c r="F700">
        <v>2.4279999999999999</v>
      </c>
      <c r="G700">
        <v>2.5</v>
      </c>
    </row>
    <row r="701" spans="2:7" x14ac:dyDescent="0.2">
      <c r="B701" s="1">
        <v>43880</v>
      </c>
      <c r="C701">
        <v>2.5</v>
      </c>
      <c r="D701" s="2">
        <v>2.5</v>
      </c>
      <c r="F701">
        <v>2.4660000000000002</v>
      </c>
      <c r="G701">
        <v>2.5</v>
      </c>
    </row>
    <row r="702" spans="2:7" x14ac:dyDescent="0.2">
      <c r="B702" s="1">
        <v>43881</v>
      </c>
      <c r="C702">
        <v>2.5</v>
      </c>
      <c r="D702" s="2">
        <v>2.5</v>
      </c>
      <c r="F702">
        <v>2.4660000000000002</v>
      </c>
      <c r="G702">
        <v>2.5</v>
      </c>
    </row>
    <row r="703" spans="2:7" x14ac:dyDescent="0.2">
      <c r="B703" s="1">
        <v>43882</v>
      </c>
      <c r="C703">
        <v>2.5</v>
      </c>
      <c r="D703" s="2">
        <v>2.5</v>
      </c>
      <c r="F703">
        <v>2.4660000000000002</v>
      </c>
      <c r="G703">
        <v>2.5</v>
      </c>
    </row>
    <row r="704" spans="2:7" x14ac:dyDescent="0.2">
      <c r="B704" s="1">
        <v>43885</v>
      </c>
      <c r="C704">
        <v>2.5</v>
      </c>
      <c r="D704" s="2">
        <v>2.5</v>
      </c>
      <c r="F704">
        <v>2.4660000000000002</v>
      </c>
      <c r="G704">
        <v>2.5</v>
      </c>
    </row>
    <row r="705" spans="2:7" x14ac:dyDescent="0.2">
      <c r="B705" s="1">
        <v>43886</v>
      </c>
      <c r="C705">
        <v>2.5</v>
      </c>
      <c r="D705" s="2">
        <v>2.5</v>
      </c>
      <c r="F705">
        <v>2.4660000000000002</v>
      </c>
      <c r="G705">
        <v>2.5</v>
      </c>
    </row>
    <row r="706" spans="2:7" x14ac:dyDescent="0.2">
      <c r="B706" s="1">
        <v>43887</v>
      </c>
      <c r="C706">
        <v>2.5</v>
      </c>
      <c r="D706" s="2">
        <v>2.2999999999999998</v>
      </c>
      <c r="F706">
        <v>2.423</v>
      </c>
      <c r="G706">
        <v>2.4</v>
      </c>
    </row>
    <row r="707" spans="2:7" x14ac:dyDescent="0.2">
      <c r="B707" s="1">
        <v>43888</v>
      </c>
      <c r="C707">
        <v>2.5</v>
      </c>
      <c r="D707" s="2">
        <v>2.2999999999999998</v>
      </c>
      <c r="F707">
        <v>2.423</v>
      </c>
      <c r="G707">
        <v>2.4</v>
      </c>
    </row>
    <row r="708" spans="2:7" x14ac:dyDescent="0.2">
      <c r="B708" s="1">
        <v>43889</v>
      </c>
      <c r="C708">
        <v>2.5</v>
      </c>
      <c r="D708" s="2">
        <v>2.2999999999999998</v>
      </c>
      <c r="F708">
        <v>2.423</v>
      </c>
      <c r="G708">
        <v>2.4</v>
      </c>
    </row>
    <row r="709" spans="2:7" x14ac:dyDescent="0.2">
      <c r="B709" s="1">
        <v>43892</v>
      </c>
      <c r="C709">
        <v>2.2999999999999998</v>
      </c>
      <c r="D709" s="2">
        <v>2.2999999999999998</v>
      </c>
      <c r="F709">
        <v>2.423</v>
      </c>
      <c r="G709">
        <v>2.4</v>
      </c>
    </row>
    <row r="710" spans="2:7" x14ac:dyDescent="0.2">
      <c r="B710" s="1">
        <v>43893</v>
      </c>
      <c r="C710">
        <v>2.2999999999999998</v>
      </c>
      <c r="D710" s="2">
        <v>2.2999999999999998</v>
      </c>
      <c r="F710">
        <v>2.423</v>
      </c>
      <c r="G710">
        <v>2.4</v>
      </c>
    </row>
    <row r="711" spans="2:7" x14ac:dyDescent="0.2">
      <c r="B711" s="1">
        <v>43894</v>
      </c>
      <c r="C711">
        <v>2.2999999999999998</v>
      </c>
      <c r="D711" s="2">
        <v>2.2999999999999998</v>
      </c>
      <c r="F711">
        <v>2.375</v>
      </c>
      <c r="G711">
        <v>2.4</v>
      </c>
    </row>
    <row r="712" spans="2:7" x14ac:dyDescent="0.2">
      <c r="B712" s="1">
        <v>43895</v>
      </c>
      <c r="C712">
        <v>2.2999999999999998</v>
      </c>
      <c r="D712" s="2">
        <v>2.2999999999999998</v>
      </c>
      <c r="F712">
        <v>2.375</v>
      </c>
      <c r="G712">
        <v>2.4</v>
      </c>
    </row>
    <row r="713" spans="2:7" x14ac:dyDescent="0.2">
      <c r="B713" s="1">
        <v>43896</v>
      </c>
      <c r="C713">
        <v>2.2999999999999998</v>
      </c>
      <c r="D713" s="2">
        <v>2.2999999999999998</v>
      </c>
      <c r="F713">
        <v>2.375</v>
      </c>
      <c r="G713">
        <v>2.4</v>
      </c>
    </row>
    <row r="714" spans="2:7" x14ac:dyDescent="0.2">
      <c r="B714" s="1">
        <v>43899</v>
      </c>
      <c r="C714">
        <v>2.2999999999999998</v>
      </c>
      <c r="D714" s="2">
        <v>2.2999999999999998</v>
      </c>
      <c r="F714">
        <v>2.375</v>
      </c>
      <c r="G714">
        <v>2.4</v>
      </c>
    </row>
    <row r="715" spans="2:7" x14ac:dyDescent="0.2">
      <c r="B715" s="1">
        <v>43900</v>
      </c>
      <c r="C715">
        <v>2.2999999999999998</v>
      </c>
      <c r="D715" s="2">
        <v>2.2999999999999998</v>
      </c>
      <c r="F715">
        <v>2.375</v>
      </c>
      <c r="G715">
        <v>2.4</v>
      </c>
    </row>
    <row r="716" spans="2:7" x14ac:dyDescent="0.2">
      <c r="B716" s="1">
        <v>43901</v>
      </c>
      <c r="C716">
        <v>2.2999999999999998</v>
      </c>
      <c r="D716" s="2">
        <v>2.2999999999999998</v>
      </c>
      <c r="F716">
        <v>2.2480000000000002</v>
      </c>
      <c r="G716">
        <v>2.4</v>
      </c>
    </row>
    <row r="717" spans="2:7" x14ac:dyDescent="0.2">
      <c r="B717" s="1">
        <v>43902</v>
      </c>
      <c r="C717">
        <v>2.2999999999999998</v>
      </c>
      <c r="D717" s="2">
        <v>2.2999999999999998</v>
      </c>
      <c r="F717">
        <v>2.2480000000000002</v>
      </c>
      <c r="G717">
        <v>2.4</v>
      </c>
    </row>
    <row r="718" spans="2:7" x14ac:dyDescent="0.2">
      <c r="B718" s="1">
        <v>43903</v>
      </c>
      <c r="C718">
        <v>2.2999999999999998</v>
      </c>
      <c r="D718" s="2">
        <v>2.2999999999999998</v>
      </c>
      <c r="F718">
        <v>2.2480000000000002</v>
      </c>
      <c r="G718">
        <v>2.4</v>
      </c>
    </row>
    <row r="719" spans="2:7" x14ac:dyDescent="0.2">
      <c r="B719" s="1">
        <v>43906</v>
      </c>
      <c r="C719">
        <v>2.2999999999999998</v>
      </c>
      <c r="D719" s="2">
        <v>2.2999999999999998</v>
      </c>
      <c r="F719">
        <v>2.2480000000000002</v>
      </c>
      <c r="G719">
        <v>2.4</v>
      </c>
    </row>
    <row r="720" spans="2:7" x14ac:dyDescent="0.2">
      <c r="B720" s="1">
        <v>43907</v>
      </c>
      <c r="C720">
        <v>2.2999999999999998</v>
      </c>
      <c r="D720" s="2">
        <v>2.2999999999999998</v>
      </c>
      <c r="F720">
        <v>2.2480000000000002</v>
      </c>
      <c r="G720">
        <v>2.4</v>
      </c>
    </row>
    <row r="721" spans="2:7" x14ac:dyDescent="0.2">
      <c r="B721" s="1">
        <v>43908</v>
      </c>
      <c r="C721">
        <v>2.2999999999999998</v>
      </c>
      <c r="D721" s="2">
        <v>2.2999999999999998</v>
      </c>
      <c r="F721">
        <v>2.12</v>
      </c>
      <c r="G721">
        <v>2.4</v>
      </c>
    </row>
    <row r="722" spans="2:7" x14ac:dyDescent="0.2">
      <c r="B722" s="1">
        <v>43909</v>
      </c>
      <c r="C722">
        <v>2.2999999999999998</v>
      </c>
      <c r="D722" s="2">
        <v>2.2999999999999998</v>
      </c>
      <c r="F722">
        <v>2.12</v>
      </c>
      <c r="G722">
        <v>2.4</v>
      </c>
    </row>
    <row r="723" spans="2:7" x14ac:dyDescent="0.2">
      <c r="B723" s="1">
        <v>43910</v>
      </c>
      <c r="C723">
        <v>2.2999999999999998</v>
      </c>
      <c r="D723" s="2">
        <v>2.2999999999999998</v>
      </c>
      <c r="F723">
        <v>2.12</v>
      </c>
      <c r="G723">
        <v>2.4</v>
      </c>
    </row>
    <row r="724" spans="2:7" x14ac:dyDescent="0.2">
      <c r="B724" s="1">
        <v>43913</v>
      </c>
      <c r="C724">
        <v>2.2999999999999998</v>
      </c>
      <c r="D724" s="2">
        <v>2.2999999999999998</v>
      </c>
      <c r="F724">
        <v>2.12</v>
      </c>
      <c r="G724">
        <v>2.4</v>
      </c>
    </row>
    <row r="725" spans="2:7" x14ac:dyDescent="0.2">
      <c r="B725" s="1">
        <v>43914</v>
      </c>
      <c r="C725">
        <v>2.2999999999999998</v>
      </c>
      <c r="D725" s="2">
        <v>2.2999999999999998</v>
      </c>
      <c r="F725">
        <v>2.12</v>
      </c>
      <c r="G725">
        <v>2.4</v>
      </c>
    </row>
    <row r="726" spans="2:7" x14ac:dyDescent="0.2">
      <c r="B726" s="1">
        <v>43915</v>
      </c>
      <c r="C726">
        <v>2.2999999999999998</v>
      </c>
      <c r="D726" s="2">
        <v>2.2999999999999998</v>
      </c>
      <c r="F726">
        <v>2.0049999999999999</v>
      </c>
      <c r="G726">
        <v>2.4</v>
      </c>
    </row>
    <row r="727" spans="2:7" x14ac:dyDescent="0.2">
      <c r="B727" s="1">
        <v>43916</v>
      </c>
      <c r="C727">
        <v>2.2999999999999998</v>
      </c>
      <c r="D727" s="2">
        <v>1.5</v>
      </c>
      <c r="F727">
        <v>2.0049999999999999</v>
      </c>
      <c r="G727">
        <v>2.2000000000000002</v>
      </c>
    </row>
    <row r="728" spans="2:7" x14ac:dyDescent="0.2">
      <c r="B728" s="1">
        <v>43917</v>
      </c>
      <c r="C728">
        <v>2.2999999999999998</v>
      </c>
      <c r="D728" s="2">
        <v>1.5</v>
      </c>
      <c r="F728">
        <v>2.0049999999999999</v>
      </c>
      <c r="G728">
        <v>2.2000000000000002</v>
      </c>
    </row>
    <row r="729" spans="2:7" x14ac:dyDescent="0.2">
      <c r="B729" s="1">
        <v>43920</v>
      </c>
      <c r="C729">
        <v>2.2999999999999998</v>
      </c>
      <c r="D729" s="2">
        <v>1.5</v>
      </c>
      <c r="F729">
        <v>2.0049999999999999</v>
      </c>
      <c r="G729">
        <v>2.2000000000000002</v>
      </c>
    </row>
    <row r="730" spans="2:7" x14ac:dyDescent="0.2">
      <c r="B730" s="1">
        <v>43921</v>
      </c>
      <c r="C730">
        <v>2.2999999999999998</v>
      </c>
      <c r="D730" s="2">
        <v>1.5</v>
      </c>
      <c r="F730">
        <v>2.0049999999999999</v>
      </c>
      <c r="G730">
        <v>2.2000000000000002</v>
      </c>
    </row>
    <row r="731" spans="2:7" x14ac:dyDescent="0.2">
      <c r="B731" s="1">
        <v>43922</v>
      </c>
      <c r="C731">
        <v>2.2999999999999998</v>
      </c>
      <c r="D731" s="2">
        <v>1.5</v>
      </c>
      <c r="F731">
        <v>1.9239999999999999</v>
      </c>
      <c r="G731">
        <v>2.2000000000000002</v>
      </c>
    </row>
    <row r="732" spans="2:7" x14ac:dyDescent="0.2">
      <c r="B732" s="1">
        <v>43923</v>
      </c>
      <c r="C732">
        <v>2.2999999999999998</v>
      </c>
      <c r="D732" s="2">
        <v>1.5</v>
      </c>
      <c r="F732">
        <v>1.9239999999999999</v>
      </c>
      <c r="G732">
        <v>2.2000000000000002</v>
      </c>
    </row>
    <row r="733" spans="2:7" x14ac:dyDescent="0.2">
      <c r="B733" s="1">
        <v>43924</v>
      </c>
      <c r="C733">
        <v>2.2999999999999998</v>
      </c>
      <c r="D733" s="2">
        <v>1.5</v>
      </c>
      <c r="F733">
        <v>1.9239999999999999</v>
      </c>
      <c r="G733">
        <v>2.2000000000000002</v>
      </c>
    </row>
    <row r="734" spans="2:7" x14ac:dyDescent="0.2">
      <c r="B734" s="1">
        <v>43927</v>
      </c>
      <c r="C734">
        <v>2.2999999999999998</v>
      </c>
      <c r="D734" s="2">
        <v>1.5</v>
      </c>
      <c r="F734">
        <v>1.9239999999999999</v>
      </c>
      <c r="G734">
        <v>2.2000000000000002</v>
      </c>
    </row>
    <row r="735" spans="2:7" x14ac:dyDescent="0.2">
      <c r="B735" s="1">
        <v>43928</v>
      </c>
      <c r="C735">
        <v>2.2999999999999998</v>
      </c>
      <c r="D735" s="2">
        <v>1.5</v>
      </c>
      <c r="F735">
        <v>1.9239999999999999</v>
      </c>
      <c r="G735">
        <v>2.2000000000000002</v>
      </c>
    </row>
    <row r="736" spans="2:7" x14ac:dyDescent="0.2">
      <c r="B736" s="1">
        <v>43929</v>
      </c>
      <c r="C736">
        <v>2.2999999999999998</v>
      </c>
      <c r="D736" s="2">
        <v>1.5</v>
      </c>
      <c r="F736">
        <v>1.853</v>
      </c>
      <c r="G736">
        <v>2.2000000000000002</v>
      </c>
    </row>
    <row r="737" spans="2:7" x14ac:dyDescent="0.2">
      <c r="B737" s="1">
        <v>43930</v>
      </c>
      <c r="C737">
        <v>2.2999999999999998</v>
      </c>
      <c r="D737" s="2">
        <v>1.5</v>
      </c>
      <c r="F737">
        <v>1.853</v>
      </c>
      <c r="G737">
        <v>2.2000000000000002</v>
      </c>
    </row>
    <row r="738" spans="2:7" x14ac:dyDescent="0.2">
      <c r="B738" s="1">
        <v>43931</v>
      </c>
      <c r="C738">
        <v>2.2999999999999998</v>
      </c>
      <c r="D738" s="2">
        <v>1.5</v>
      </c>
      <c r="F738">
        <v>1.853</v>
      </c>
      <c r="G738">
        <v>2.2000000000000002</v>
      </c>
    </row>
    <row r="739" spans="2:7" x14ac:dyDescent="0.2">
      <c r="B739" s="1">
        <v>43934</v>
      </c>
      <c r="C739">
        <v>2.2999999999999998</v>
      </c>
      <c r="D739" s="2">
        <v>1.5</v>
      </c>
      <c r="F739">
        <v>1.853</v>
      </c>
      <c r="G739">
        <v>2.2000000000000002</v>
      </c>
    </row>
    <row r="740" spans="2:7" x14ac:dyDescent="0.2">
      <c r="B740" s="1">
        <v>43935</v>
      </c>
      <c r="C740">
        <v>2.2999999999999998</v>
      </c>
      <c r="D740" s="2">
        <v>1.5</v>
      </c>
      <c r="F740">
        <v>1.853</v>
      </c>
      <c r="G740">
        <v>2.2000000000000002</v>
      </c>
    </row>
    <row r="741" spans="2:7" x14ac:dyDescent="0.2">
      <c r="B741" s="1">
        <v>43936</v>
      </c>
      <c r="C741">
        <v>2.2999999999999998</v>
      </c>
      <c r="D741" s="2">
        <v>1.5</v>
      </c>
      <c r="F741">
        <v>1.8120000000000001</v>
      </c>
      <c r="G741">
        <v>2.2000000000000002</v>
      </c>
    </row>
    <row r="742" spans="2:7" x14ac:dyDescent="0.2">
      <c r="B742" s="1">
        <v>43937</v>
      </c>
      <c r="C742">
        <v>2.2999999999999998</v>
      </c>
      <c r="D742" s="2">
        <v>1.5</v>
      </c>
      <c r="F742">
        <v>1.8120000000000001</v>
      </c>
      <c r="G742">
        <v>2.2000000000000002</v>
      </c>
    </row>
    <row r="743" spans="2:7" x14ac:dyDescent="0.2">
      <c r="B743" s="1">
        <v>43938</v>
      </c>
      <c r="C743">
        <v>2.2999999999999998</v>
      </c>
      <c r="D743" s="2">
        <v>1.5</v>
      </c>
      <c r="F743">
        <v>1.8120000000000001</v>
      </c>
      <c r="G743">
        <v>2.2000000000000002</v>
      </c>
    </row>
    <row r="744" spans="2:7" x14ac:dyDescent="0.2">
      <c r="B744" s="1">
        <v>43941</v>
      </c>
      <c r="C744">
        <v>2.2999999999999998</v>
      </c>
      <c r="D744" s="2">
        <v>1.5</v>
      </c>
      <c r="F744">
        <v>1.8120000000000001</v>
      </c>
      <c r="G744">
        <v>2.2000000000000002</v>
      </c>
    </row>
    <row r="745" spans="2:7" x14ac:dyDescent="0.2">
      <c r="B745" s="1">
        <v>43942</v>
      </c>
      <c r="C745">
        <v>2.2999999999999998</v>
      </c>
      <c r="D745" s="2">
        <v>1.5</v>
      </c>
      <c r="F745">
        <v>1.8120000000000001</v>
      </c>
      <c r="G745">
        <v>2.2000000000000002</v>
      </c>
    </row>
    <row r="746" spans="2:7" x14ac:dyDescent="0.2">
      <c r="B746" s="1">
        <v>43943</v>
      </c>
      <c r="C746">
        <v>2.2999999999999998</v>
      </c>
      <c r="D746" s="2">
        <v>1.5</v>
      </c>
      <c r="F746">
        <v>1.7729999999999999</v>
      </c>
      <c r="G746">
        <v>2.2000000000000002</v>
      </c>
    </row>
    <row r="747" spans="2:7" x14ac:dyDescent="0.2">
      <c r="B747" s="1">
        <v>43944</v>
      </c>
      <c r="C747">
        <v>2.2999999999999998</v>
      </c>
      <c r="D747" s="2">
        <v>1.5</v>
      </c>
      <c r="F747">
        <v>1.7729999999999999</v>
      </c>
      <c r="G747">
        <v>2.2000000000000002</v>
      </c>
    </row>
    <row r="748" spans="2:7" x14ac:dyDescent="0.2">
      <c r="B748" s="1">
        <v>43945</v>
      </c>
      <c r="C748">
        <v>2.2999999999999998</v>
      </c>
      <c r="D748" s="2">
        <v>1.5</v>
      </c>
      <c r="F748">
        <v>1.7729999999999999</v>
      </c>
      <c r="G748">
        <v>2.2000000000000002</v>
      </c>
    </row>
    <row r="749" spans="2:7" x14ac:dyDescent="0.2">
      <c r="B749" s="1">
        <v>43948</v>
      </c>
      <c r="C749">
        <v>2.2999999999999998</v>
      </c>
      <c r="D749" s="2">
        <v>0.3</v>
      </c>
      <c r="F749">
        <v>1.7729999999999999</v>
      </c>
      <c r="G749">
        <v>2.1</v>
      </c>
    </row>
    <row r="750" spans="2:7" x14ac:dyDescent="0.2">
      <c r="B750" s="1">
        <v>43949</v>
      </c>
      <c r="C750">
        <v>2.2999999999999998</v>
      </c>
      <c r="D750" s="2">
        <v>0.3</v>
      </c>
      <c r="F750">
        <v>1.7729999999999999</v>
      </c>
      <c r="G750">
        <v>2.1</v>
      </c>
    </row>
    <row r="751" spans="2:7" x14ac:dyDescent="0.2">
      <c r="B751" s="1">
        <v>43950</v>
      </c>
      <c r="C751">
        <v>2.2999999999999998</v>
      </c>
      <c r="D751" s="2">
        <v>0.3</v>
      </c>
      <c r="F751">
        <v>1.7889999999999999</v>
      </c>
      <c r="G751">
        <v>2.1</v>
      </c>
    </row>
    <row r="752" spans="2:7" x14ac:dyDescent="0.2">
      <c r="B752" s="1">
        <v>43951</v>
      </c>
      <c r="C752">
        <v>2.5</v>
      </c>
      <c r="D752" s="2">
        <v>0.3</v>
      </c>
      <c r="F752">
        <v>1.7889999999999999</v>
      </c>
      <c r="G752">
        <v>2.1</v>
      </c>
    </row>
    <row r="753" spans="2:7" x14ac:dyDescent="0.2">
      <c r="B753" s="1">
        <v>43952</v>
      </c>
      <c r="C753">
        <v>2.5</v>
      </c>
      <c r="D753" s="2">
        <v>0.3</v>
      </c>
      <c r="F753">
        <v>1.7889999999999999</v>
      </c>
      <c r="G753">
        <v>2.1</v>
      </c>
    </row>
    <row r="754" spans="2:7" x14ac:dyDescent="0.2">
      <c r="B754" s="1">
        <v>43955</v>
      </c>
      <c r="C754">
        <v>2.5</v>
      </c>
      <c r="D754" s="2">
        <v>0.3</v>
      </c>
      <c r="F754">
        <v>1.7889999999999999</v>
      </c>
      <c r="G754">
        <v>2.1</v>
      </c>
    </row>
    <row r="755" spans="2:7" x14ac:dyDescent="0.2">
      <c r="B755" s="1">
        <v>43956</v>
      </c>
      <c r="C755">
        <v>2.5</v>
      </c>
      <c r="D755" s="2">
        <v>0.3</v>
      </c>
      <c r="F755">
        <v>1.7889999999999999</v>
      </c>
      <c r="G755">
        <v>2.1</v>
      </c>
    </row>
    <row r="756" spans="2:7" x14ac:dyDescent="0.2">
      <c r="B756" s="1">
        <v>43957</v>
      </c>
      <c r="C756">
        <v>2.5</v>
      </c>
      <c r="D756" s="2">
        <v>0.3</v>
      </c>
      <c r="F756">
        <v>1.851</v>
      </c>
      <c r="G756">
        <v>2.1</v>
      </c>
    </row>
    <row r="757" spans="2:7" x14ac:dyDescent="0.2">
      <c r="B757" s="1">
        <v>43958</v>
      </c>
      <c r="C757">
        <v>2.5</v>
      </c>
      <c r="D757" s="2">
        <v>0.3</v>
      </c>
      <c r="F757">
        <v>1.851</v>
      </c>
      <c r="G757">
        <v>2.1</v>
      </c>
    </row>
    <row r="758" spans="2:7" x14ac:dyDescent="0.2">
      <c r="B758" s="1">
        <v>43959</v>
      </c>
      <c r="C758">
        <v>2.5</v>
      </c>
      <c r="D758" s="2">
        <v>0.3</v>
      </c>
      <c r="F758">
        <v>1.851</v>
      </c>
      <c r="G758">
        <v>2.1</v>
      </c>
    </row>
    <row r="759" spans="2:7" x14ac:dyDescent="0.2">
      <c r="B759" s="1">
        <v>43962</v>
      </c>
      <c r="C759">
        <v>2.5</v>
      </c>
      <c r="D759" s="2">
        <v>0.3</v>
      </c>
      <c r="F759">
        <v>1.851</v>
      </c>
      <c r="G759">
        <v>2.1</v>
      </c>
    </row>
    <row r="760" spans="2:7" x14ac:dyDescent="0.2">
      <c r="B760" s="1">
        <v>43963</v>
      </c>
      <c r="C760">
        <v>2.5</v>
      </c>
      <c r="D760" s="2">
        <v>0.3</v>
      </c>
      <c r="F760">
        <v>1.851</v>
      </c>
      <c r="G760">
        <v>2.1</v>
      </c>
    </row>
    <row r="761" spans="2:7" x14ac:dyDescent="0.2">
      <c r="B761" s="1">
        <v>43964</v>
      </c>
      <c r="C761">
        <v>2.5</v>
      </c>
      <c r="D761" s="2">
        <v>0.3</v>
      </c>
      <c r="F761">
        <v>1.8779999999999999</v>
      </c>
      <c r="G761">
        <v>2.1</v>
      </c>
    </row>
    <row r="762" spans="2:7" x14ac:dyDescent="0.2">
      <c r="B762" s="1">
        <v>43965</v>
      </c>
      <c r="C762">
        <v>2.5</v>
      </c>
      <c r="D762" s="2">
        <v>0.3</v>
      </c>
      <c r="F762">
        <v>1.8779999999999999</v>
      </c>
      <c r="G762">
        <v>2.1</v>
      </c>
    </row>
    <row r="763" spans="2:7" x14ac:dyDescent="0.2">
      <c r="B763" s="1">
        <v>43966</v>
      </c>
      <c r="C763">
        <v>2.5</v>
      </c>
      <c r="D763" s="2">
        <v>0.3</v>
      </c>
      <c r="F763">
        <v>1.8779999999999999</v>
      </c>
      <c r="G763">
        <v>2.1</v>
      </c>
    </row>
    <row r="764" spans="2:7" x14ac:dyDescent="0.2">
      <c r="B764" s="1">
        <v>43969</v>
      </c>
      <c r="C764">
        <v>2.5</v>
      </c>
      <c r="D764" s="2">
        <v>0.3</v>
      </c>
      <c r="F764">
        <v>1.8779999999999999</v>
      </c>
      <c r="G764">
        <v>2.1</v>
      </c>
    </row>
    <row r="765" spans="2:7" x14ac:dyDescent="0.2">
      <c r="B765" s="1">
        <v>43970</v>
      </c>
      <c r="C765">
        <v>2.5</v>
      </c>
      <c r="D765" s="2">
        <v>0.3</v>
      </c>
      <c r="F765">
        <v>1.8779999999999999</v>
      </c>
      <c r="G765">
        <v>2.1</v>
      </c>
    </row>
    <row r="766" spans="2:7" x14ac:dyDescent="0.2">
      <c r="B766" s="1">
        <v>43971</v>
      </c>
      <c r="C766">
        <v>2.5</v>
      </c>
      <c r="D766" s="2">
        <v>0.3</v>
      </c>
      <c r="F766">
        <v>1.96</v>
      </c>
      <c r="G766">
        <v>2.1</v>
      </c>
    </row>
    <row r="767" spans="2:7" x14ac:dyDescent="0.2">
      <c r="B767" s="1">
        <v>43972</v>
      </c>
      <c r="C767">
        <v>2.5</v>
      </c>
      <c r="D767" s="2">
        <v>0.3</v>
      </c>
      <c r="F767">
        <v>1.96</v>
      </c>
      <c r="G767">
        <v>2.1</v>
      </c>
    </row>
    <row r="768" spans="2:7" x14ac:dyDescent="0.2">
      <c r="B768" s="1">
        <v>43973</v>
      </c>
      <c r="C768">
        <v>2.5</v>
      </c>
      <c r="D768" s="2">
        <v>0.3</v>
      </c>
      <c r="F768">
        <v>1.96</v>
      </c>
      <c r="G768">
        <v>2.1</v>
      </c>
    </row>
    <row r="769" spans="2:7" x14ac:dyDescent="0.2">
      <c r="B769" s="1">
        <v>43976</v>
      </c>
      <c r="C769">
        <v>2.5</v>
      </c>
      <c r="D769" s="2">
        <v>0.3</v>
      </c>
      <c r="F769">
        <v>1.96</v>
      </c>
      <c r="G769">
        <v>2.1</v>
      </c>
    </row>
    <row r="770" spans="2:7" x14ac:dyDescent="0.2">
      <c r="B770" s="1">
        <v>43977</v>
      </c>
      <c r="C770">
        <v>2.5</v>
      </c>
      <c r="D770" s="2">
        <v>0.3</v>
      </c>
      <c r="F770">
        <v>1.96</v>
      </c>
      <c r="G770">
        <v>2.1</v>
      </c>
    </row>
    <row r="771" spans="2:7" x14ac:dyDescent="0.2">
      <c r="B771" s="1">
        <v>43978</v>
      </c>
      <c r="C771">
        <v>2.5</v>
      </c>
      <c r="D771" s="2">
        <v>0.1</v>
      </c>
      <c r="F771">
        <v>1.974</v>
      </c>
      <c r="G771">
        <v>3.2</v>
      </c>
    </row>
    <row r="772" spans="2:7" x14ac:dyDescent="0.2">
      <c r="B772" s="1">
        <v>43979</v>
      </c>
      <c r="C772">
        <v>2.5</v>
      </c>
      <c r="D772" s="2">
        <v>0.1</v>
      </c>
      <c r="F772">
        <v>1.974</v>
      </c>
      <c r="G772">
        <v>3.2</v>
      </c>
    </row>
    <row r="773" spans="2:7" x14ac:dyDescent="0.2">
      <c r="B773" s="1">
        <v>43980</v>
      </c>
      <c r="C773">
        <v>2.5</v>
      </c>
      <c r="D773" s="2">
        <v>0.1</v>
      </c>
      <c r="F773">
        <v>1.974</v>
      </c>
      <c r="G773">
        <v>3.2</v>
      </c>
    </row>
    <row r="774" spans="2:7" x14ac:dyDescent="0.2">
      <c r="B774" s="1">
        <v>43983</v>
      </c>
      <c r="C774">
        <v>2.7</v>
      </c>
      <c r="D774" s="2">
        <v>0.1</v>
      </c>
      <c r="F774">
        <v>1.974</v>
      </c>
      <c r="G774">
        <v>3.2</v>
      </c>
    </row>
    <row r="775" spans="2:7" x14ac:dyDescent="0.2">
      <c r="B775" s="1">
        <v>43984</v>
      </c>
      <c r="C775">
        <v>2.7</v>
      </c>
      <c r="D775" s="2">
        <v>0.1</v>
      </c>
      <c r="F775">
        <v>1.974</v>
      </c>
      <c r="G775">
        <v>3.2</v>
      </c>
    </row>
    <row r="776" spans="2:7" x14ac:dyDescent="0.2">
      <c r="B776" s="1">
        <v>43985</v>
      </c>
      <c r="C776">
        <v>2.7</v>
      </c>
      <c r="D776" s="2">
        <v>0.1</v>
      </c>
      <c r="F776">
        <v>2.036</v>
      </c>
      <c r="G776">
        <v>3.2</v>
      </c>
    </row>
    <row r="777" spans="2:7" x14ac:dyDescent="0.2">
      <c r="B777" s="1">
        <v>43986</v>
      </c>
      <c r="C777">
        <v>2.7</v>
      </c>
      <c r="D777" s="2">
        <v>0.1</v>
      </c>
      <c r="F777">
        <v>2.036</v>
      </c>
      <c r="G777">
        <v>3.2</v>
      </c>
    </row>
    <row r="778" spans="2:7" x14ac:dyDescent="0.2">
      <c r="B778" s="1">
        <v>43987</v>
      </c>
      <c r="C778">
        <v>2.7</v>
      </c>
      <c r="D778" s="2">
        <v>0.1</v>
      </c>
      <c r="F778">
        <v>2.036</v>
      </c>
      <c r="G778">
        <v>3.2</v>
      </c>
    </row>
    <row r="779" spans="2:7" x14ac:dyDescent="0.2">
      <c r="B779" s="1">
        <v>43990</v>
      </c>
      <c r="C779">
        <v>2.7</v>
      </c>
      <c r="D779" s="2">
        <v>0.1</v>
      </c>
      <c r="F779">
        <v>2.036</v>
      </c>
      <c r="G779">
        <v>3.2</v>
      </c>
    </row>
    <row r="780" spans="2:7" x14ac:dyDescent="0.2">
      <c r="B780" s="1">
        <v>43991</v>
      </c>
      <c r="C780">
        <v>2.7</v>
      </c>
      <c r="D780" s="2">
        <v>0.1</v>
      </c>
      <c r="F780">
        <v>2.036</v>
      </c>
      <c r="G780">
        <v>3.2</v>
      </c>
    </row>
    <row r="781" spans="2:7" x14ac:dyDescent="0.2">
      <c r="B781" s="1">
        <v>43992</v>
      </c>
      <c r="C781">
        <v>2.7</v>
      </c>
      <c r="D781" s="2">
        <v>0.1</v>
      </c>
      <c r="F781">
        <v>2.0979999999999999</v>
      </c>
      <c r="G781">
        <v>3.2</v>
      </c>
    </row>
    <row r="782" spans="2:7" x14ac:dyDescent="0.2">
      <c r="B782" s="1">
        <v>43993</v>
      </c>
      <c r="C782">
        <v>2.7</v>
      </c>
      <c r="D782" s="2">
        <v>0.1</v>
      </c>
      <c r="F782">
        <v>2.0979999999999999</v>
      </c>
      <c r="G782">
        <v>3.2</v>
      </c>
    </row>
    <row r="783" spans="2:7" x14ac:dyDescent="0.2">
      <c r="B783" s="1">
        <v>43994</v>
      </c>
      <c r="C783">
        <v>2.7</v>
      </c>
      <c r="D783" s="2">
        <v>0.1</v>
      </c>
      <c r="F783">
        <v>2.0979999999999999</v>
      </c>
      <c r="G783">
        <v>3.2</v>
      </c>
    </row>
    <row r="784" spans="2:7" x14ac:dyDescent="0.2">
      <c r="B784" s="1">
        <v>43997</v>
      </c>
      <c r="C784">
        <v>2.7</v>
      </c>
      <c r="D784" s="2">
        <v>0.1</v>
      </c>
      <c r="F784">
        <v>2.0979999999999999</v>
      </c>
      <c r="G784">
        <v>3.2</v>
      </c>
    </row>
    <row r="785" spans="2:7" x14ac:dyDescent="0.2">
      <c r="B785" s="1">
        <v>43998</v>
      </c>
      <c r="C785">
        <v>2.7</v>
      </c>
      <c r="D785" s="2">
        <v>0.1</v>
      </c>
      <c r="F785">
        <v>2.0979999999999999</v>
      </c>
      <c r="G785">
        <v>3.2</v>
      </c>
    </row>
    <row r="786" spans="2:7" x14ac:dyDescent="0.2">
      <c r="B786" s="1">
        <v>43999</v>
      </c>
      <c r="C786">
        <v>2.7</v>
      </c>
      <c r="D786" s="2">
        <v>0.1</v>
      </c>
      <c r="F786">
        <v>2.129</v>
      </c>
      <c r="G786">
        <v>3.2</v>
      </c>
    </row>
    <row r="787" spans="2:7" x14ac:dyDescent="0.2">
      <c r="B787" s="1">
        <v>44000</v>
      </c>
      <c r="C787">
        <v>2.7</v>
      </c>
      <c r="D787" s="2">
        <v>0.1</v>
      </c>
      <c r="F787">
        <v>2.129</v>
      </c>
      <c r="G787">
        <v>3.2</v>
      </c>
    </row>
    <row r="788" spans="2:7" x14ac:dyDescent="0.2">
      <c r="B788" s="1">
        <v>44001</v>
      </c>
      <c r="C788">
        <v>2.7</v>
      </c>
      <c r="D788" s="2">
        <v>0.1</v>
      </c>
      <c r="F788">
        <v>2.129</v>
      </c>
      <c r="G788">
        <v>3.2</v>
      </c>
    </row>
    <row r="789" spans="2:7" x14ac:dyDescent="0.2">
      <c r="B789" s="1">
        <v>44004</v>
      </c>
      <c r="C789">
        <v>2.7</v>
      </c>
      <c r="D789" s="2">
        <v>0.1</v>
      </c>
      <c r="F789">
        <v>2.129</v>
      </c>
      <c r="G789">
        <v>3.2</v>
      </c>
    </row>
    <row r="790" spans="2:7" x14ac:dyDescent="0.2">
      <c r="B790" s="1">
        <v>44005</v>
      </c>
      <c r="C790">
        <v>2.7</v>
      </c>
      <c r="D790" s="2">
        <v>0.1</v>
      </c>
      <c r="F790">
        <v>2.129</v>
      </c>
      <c r="G790">
        <v>3.2</v>
      </c>
    </row>
    <row r="791" spans="2:7" x14ac:dyDescent="0.2">
      <c r="B791" s="1">
        <v>44006</v>
      </c>
      <c r="C791">
        <v>2.7</v>
      </c>
      <c r="D791" s="2">
        <v>0.1</v>
      </c>
      <c r="F791">
        <v>2.1739999999999999</v>
      </c>
      <c r="G791">
        <v>3.2</v>
      </c>
    </row>
    <row r="792" spans="2:7" x14ac:dyDescent="0.2">
      <c r="B792" s="1">
        <v>44007</v>
      </c>
      <c r="C792">
        <v>2.7</v>
      </c>
      <c r="D792" s="2">
        <v>0.6</v>
      </c>
      <c r="F792">
        <v>2.1739999999999999</v>
      </c>
      <c r="G792">
        <v>3</v>
      </c>
    </row>
    <row r="793" spans="2:7" x14ac:dyDescent="0.2">
      <c r="B793" s="1">
        <v>44008</v>
      </c>
      <c r="C793">
        <v>2.7</v>
      </c>
      <c r="D793" s="2">
        <v>0.6</v>
      </c>
      <c r="F793">
        <v>2.1739999999999999</v>
      </c>
      <c r="G793">
        <v>3</v>
      </c>
    </row>
    <row r="794" spans="2:7" x14ac:dyDescent="0.2">
      <c r="B794" s="1">
        <v>44011</v>
      </c>
      <c r="C794">
        <v>2.7</v>
      </c>
      <c r="D794" s="2">
        <v>0.6</v>
      </c>
      <c r="F794">
        <v>2.1739999999999999</v>
      </c>
      <c r="G794">
        <v>3</v>
      </c>
    </row>
    <row r="795" spans="2:7" x14ac:dyDescent="0.2">
      <c r="B795" s="1">
        <v>44012</v>
      </c>
      <c r="C795">
        <v>2.5</v>
      </c>
      <c r="D795" s="2">
        <v>0.6</v>
      </c>
      <c r="F795">
        <v>2.1739999999999999</v>
      </c>
      <c r="G795">
        <v>3</v>
      </c>
    </row>
    <row r="796" spans="2:7" x14ac:dyDescent="0.2">
      <c r="B796" s="1">
        <v>44013</v>
      </c>
      <c r="C796">
        <v>2.5</v>
      </c>
      <c r="D796" s="2">
        <v>0.6</v>
      </c>
      <c r="F796">
        <v>2.177</v>
      </c>
      <c r="G796">
        <v>3</v>
      </c>
    </row>
    <row r="797" spans="2:7" x14ac:dyDescent="0.2">
      <c r="B797" s="1">
        <v>44014</v>
      </c>
      <c r="C797">
        <v>2.5</v>
      </c>
      <c r="D797" s="2">
        <v>0.6</v>
      </c>
      <c r="F797">
        <v>2.177</v>
      </c>
      <c r="G797">
        <v>3</v>
      </c>
    </row>
    <row r="798" spans="2:7" x14ac:dyDescent="0.2">
      <c r="B798" s="1">
        <v>44015</v>
      </c>
      <c r="C798">
        <v>2.5</v>
      </c>
      <c r="D798" s="2">
        <v>0.6</v>
      </c>
      <c r="F798">
        <v>2.177</v>
      </c>
      <c r="G798">
        <v>3</v>
      </c>
    </row>
    <row r="799" spans="2:7" x14ac:dyDescent="0.2">
      <c r="B799" s="1">
        <v>44018</v>
      </c>
      <c r="C799">
        <v>2.5</v>
      </c>
      <c r="D799" s="2">
        <v>0.6</v>
      </c>
      <c r="F799">
        <v>2.177</v>
      </c>
      <c r="G799">
        <v>3</v>
      </c>
    </row>
    <row r="800" spans="2:7" x14ac:dyDescent="0.2">
      <c r="B800" s="1">
        <v>44019</v>
      </c>
      <c r="C800">
        <v>2.5</v>
      </c>
      <c r="D800" s="2">
        <v>0.6</v>
      </c>
      <c r="F800">
        <v>2.177</v>
      </c>
      <c r="G800">
        <v>3</v>
      </c>
    </row>
    <row r="801" spans="2:7" x14ac:dyDescent="0.2">
      <c r="B801" s="1">
        <v>44020</v>
      </c>
      <c r="C801">
        <v>2.5</v>
      </c>
      <c r="D801" s="2">
        <v>0.6</v>
      </c>
      <c r="F801">
        <v>2.1949999999999998</v>
      </c>
      <c r="G801">
        <v>3</v>
      </c>
    </row>
    <row r="802" spans="2:7" x14ac:dyDescent="0.2">
      <c r="B802" s="1">
        <v>44021</v>
      </c>
      <c r="C802">
        <v>2.5</v>
      </c>
      <c r="D802" s="2">
        <v>0.6</v>
      </c>
      <c r="F802">
        <v>2.1949999999999998</v>
      </c>
      <c r="G802">
        <v>3</v>
      </c>
    </row>
    <row r="803" spans="2:7" x14ac:dyDescent="0.2">
      <c r="B803" s="1">
        <v>44022</v>
      </c>
      <c r="C803">
        <v>2.5</v>
      </c>
      <c r="D803" s="2">
        <v>0.6</v>
      </c>
      <c r="F803">
        <v>2.1949999999999998</v>
      </c>
      <c r="G803">
        <v>3</v>
      </c>
    </row>
    <row r="804" spans="2:7" x14ac:dyDescent="0.2">
      <c r="B804" s="1">
        <v>44025</v>
      </c>
      <c r="C804">
        <v>2.5</v>
      </c>
      <c r="D804" s="2">
        <v>0.6</v>
      </c>
      <c r="F804">
        <v>2.1949999999999998</v>
      </c>
      <c r="G804">
        <v>3</v>
      </c>
    </row>
    <row r="805" spans="2:7" x14ac:dyDescent="0.2">
      <c r="B805" s="1">
        <v>44026</v>
      </c>
      <c r="C805">
        <v>2.5</v>
      </c>
      <c r="D805" s="2">
        <v>0.6</v>
      </c>
      <c r="F805">
        <v>2.1949999999999998</v>
      </c>
      <c r="G805">
        <v>3</v>
      </c>
    </row>
    <row r="806" spans="2:7" x14ac:dyDescent="0.2">
      <c r="B806" s="1">
        <v>44027</v>
      </c>
      <c r="C806">
        <v>2.5</v>
      </c>
      <c r="D806" s="2">
        <v>0.6</v>
      </c>
      <c r="F806">
        <v>2.1859999999999999</v>
      </c>
      <c r="G806">
        <v>3</v>
      </c>
    </row>
    <row r="807" spans="2:7" x14ac:dyDescent="0.2">
      <c r="B807" s="1">
        <v>44028</v>
      </c>
      <c r="C807">
        <v>2.5</v>
      </c>
      <c r="D807" s="2">
        <v>0.6</v>
      </c>
      <c r="F807">
        <v>2.1859999999999999</v>
      </c>
      <c r="G807">
        <v>3</v>
      </c>
    </row>
    <row r="808" spans="2:7" x14ac:dyDescent="0.2">
      <c r="B808" s="1">
        <v>44029</v>
      </c>
      <c r="C808">
        <v>2.5</v>
      </c>
      <c r="D808" s="2">
        <v>0.6</v>
      </c>
      <c r="F808">
        <v>2.1859999999999999</v>
      </c>
      <c r="G808">
        <v>3</v>
      </c>
    </row>
    <row r="809" spans="2:7" x14ac:dyDescent="0.2">
      <c r="B809" s="1">
        <v>44032</v>
      </c>
      <c r="C809">
        <v>2.5</v>
      </c>
      <c r="D809" s="2">
        <v>0.6</v>
      </c>
      <c r="F809">
        <v>2.1859999999999999</v>
      </c>
      <c r="G809">
        <v>3</v>
      </c>
    </row>
    <row r="810" spans="2:7" x14ac:dyDescent="0.2">
      <c r="B810" s="1">
        <v>44033</v>
      </c>
      <c r="C810">
        <v>2.5</v>
      </c>
      <c r="D810" s="2">
        <v>0.6</v>
      </c>
      <c r="F810">
        <v>2.1859999999999999</v>
      </c>
      <c r="G810">
        <v>3</v>
      </c>
    </row>
    <row r="811" spans="2:7" x14ac:dyDescent="0.2">
      <c r="B811" s="1">
        <v>44034</v>
      </c>
      <c r="C811">
        <v>2.5</v>
      </c>
      <c r="D811" s="2">
        <v>0.6</v>
      </c>
      <c r="F811">
        <v>2.1749999999999998</v>
      </c>
      <c r="G811">
        <v>3</v>
      </c>
    </row>
    <row r="812" spans="2:7" x14ac:dyDescent="0.2">
      <c r="B812" s="1">
        <v>44035</v>
      </c>
      <c r="C812">
        <v>2.5</v>
      </c>
      <c r="D812" s="2">
        <v>0.6</v>
      </c>
      <c r="F812">
        <v>2.1749999999999998</v>
      </c>
      <c r="G812">
        <v>3</v>
      </c>
    </row>
    <row r="813" spans="2:7" x14ac:dyDescent="0.2">
      <c r="B813" s="1">
        <v>44036</v>
      </c>
      <c r="C813">
        <v>2.5</v>
      </c>
      <c r="D813" s="2">
        <v>0.6</v>
      </c>
      <c r="F813">
        <v>2.1749999999999998</v>
      </c>
      <c r="G813">
        <v>3</v>
      </c>
    </row>
    <row r="814" spans="2:7" x14ac:dyDescent="0.2">
      <c r="B814" s="1">
        <v>44039</v>
      </c>
      <c r="C814">
        <v>2.5</v>
      </c>
      <c r="D814" s="2">
        <v>0.6</v>
      </c>
      <c r="F814">
        <v>2.1749999999999998</v>
      </c>
      <c r="G814">
        <v>3</v>
      </c>
    </row>
    <row r="815" spans="2:7" x14ac:dyDescent="0.2">
      <c r="B815" s="1">
        <v>44040</v>
      </c>
      <c r="C815">
        <v>2.5</v>
      </c>
      <c r="D815" s="2">
        <v>1</v>
      </c>
      <c r="F815">
        <v>2.1749999999999998</v>
      </c>
      <c r="G815">
        <v>3</v>
      </c>
    </row>
    <row r="816" spans="2:7" x14ac:dyDescent="0.2">
      <c r="B816" s="1">
        <v>44041</v>
      </c>
      <c r="C816">
        <v>2.5</v>
      </c>
      <c r="D816" s="2">
        <v>1</v>
      </c>
      <c r="F816">
        <v>2.1760000000000002</v>
      </c>
      <c r="G816">
        <v>3</v>
      </c>
    </row>
    <row r="817" spans="2:7" x14ac:dyDescent="0.2">
      <c r="B817" s="1">
        <v>44042</v>
      </c>
      <c r="C817">
        <v>2.5</v>
      </c>
      <c r="D817" s="2">
        <v>1</v>
      </c>
      <c r="F817">
        <v>2.1760000000000002</v>
      </c>
      <c r="G817">
        <v>3</v>
      </c>
    </row>
    <row r="818" spans="2:7" x14ac:dyDescent="0.2">
      <c r="B818" s="1">
        <v>44043</v>
      </c>
      <c r="C818">
        <v>2.6</v>
      </c>
      <c r="D818" s="2">
        <v>1</v>
      </c>
      <c r="F818">
        <v>2.1760000000000002</v>
      </c>
      <c r="G818">
        <v>3</v>
      </c>
    </row>
    <row r="819" spans="2:7" x14ac:dyDescent="0.2">
      <c r="B819" s="1">
        <v>44046</v>
      </c>
      <c r="C819">
        <v>2.6</v>
      </c>
      <c r="D819" s="2">
        <v>1</v>
      </c>
      <c r="F819">
        <v>2.1760000000000002</v>
      </c>
      <c r="G819">
        <v>3</v>
      </c>
    </row>
    <row r="820" spans="2:7" x14ac:dyDescent="0.2">
      <c r="B820" s="1">
        <v>44047</v>
      </c>
      <c r="C820">
        <v>2.6</v>
      </c>
      <c r="D820" s="2">
        <v>1</v>
      </c>
      <c r="F820">
        <v>2.1760000000000002</v>
      </c>
      <c r="G820">
        <v>3</v>
      </c>
    </row>
    <row r="821" spans="2:7" x14ac:dyDescent="0.2">
      <c r="B821" s="1">
        <v>44048</v>
      </c>
      <c r="C821">
        <v>2.6</v>
      </c>
      <c r="D821" s="2">
        <v>1</v>
      </c>
      <c r="F821">
        <v>2.1659999999999999</v>
      </c>
      <c r="G821">
        <v>3</v>
      </c>
    </row>
    <row r="822" spans="2:7" x14ac:dyDescent="0.2">
      <c r="B822" s="1">
        <v>44049</v>
      </c>
      <c r="C822">
        <v>2.6</v>
      </c>
      <c r="D822" s="2">
        <v>1</v>
      </c>
      <c r="F822">
        <v>2.1659999999999999</v>
      </c>
      <c r="G822">
        <v>3</v>
      </c>
    </row>
    <row r="823" spans="2:7" x14ac:dyDescent="0.2">
      <c r="B823" s="1">
        <v>44050</v>
      </c>
      <c r="C823">
        <v>2.6</v>
      </c>
      <c r="D823" s="2">
        <v>1</v>
      </c>
      <c r="F823">
        <v>2.1659999999999999</v>
      </c>
      <c r="G823">
        <v>3</v>
      </c>
    </row>
    <row r="824" spans="2:7" x14ac:dyDescent="0.2">
      <c r="B824" s="1">
        <v>44053</v>
      </c>
      <c r="C824">
        <v>2.6</v>
      </c>
      <c r="D824" s="2">
        <v>1</v>
      </c>
      <c r="F824">
        <v>2.1659999999999999</v>
      </c>
      <c r="G824">
        <v>3</v>
      </c>
    </row>
    <row r="825" spans="2:7" x14ac:dyDescent="0.2">
      <c r="B825" s="1">
        <v>44054</v>
      </c>
      <c r="C825">
        <v>2.6</v>
      </c>
      <c r="D825" s="2">
        <v>1</v>
      </c>
      <c r="F825">
        <v>2.1659999999999999</v>
      </c>
      <c r="G825">
        <v>3</v>
      </c>
    </row>
    <row r="826" spans="2:7" x14ac:dyDescent="0.2">
      <c r="B826" s="1">
        <v>44055</v>
      </c>
      <c r="C826">
        <v>2.6</v>
      </c>
      <c r="D826" s="2">
        <v>1</v>
      </c>
      <c r="F826">
        <v>2.1659999999999999</v>
      </c>
      <c r="G826">
        <v>3</v>
      </c>
    </row>
    <row r="827" spans="2:7" x14ac:dyDescent="0.2">
      <c r="B827" s="1">
        <v>44056</v>
      </c>
      <c r="C827">
        <v>2.6</v>
      </c>
      <c r="D827" s="2">
        <v>1</v>
      </c>
      <c r="F827">
        <v>2.1659999999999999</v>
      </c>
      <c r="G827">
        <v>3</v>
      </c>
    </row>
    <row r="828" spans="2:7" x14ac:dyDescent="0.2">
      <c r="B828" s="1">
        <v>44057</v>
      </c>
      <c r="C828">
        <v>2.6</v>
      </c>
      <c r="D828" s="2">
        <v>1</v>
      </c>
      <c r="F828">
        <v>2.1659999999999999</v>
      </c>
      <c r="G828">
        <v>3</v>
      </c>
    </row>
    <row r="829" spans="2:7" x14ac:dyDescent="0.2">
      <c r="B829" s="1">
        <v>44060</v>
      </c>
      <c r="C829">
        <v>2.6</v>
      </c>
      <c r="D829" s="2">
        <v>1</v>
      </c>
      <c r="F829">
        <v>2.1659999999999999</v>
      </c>
      <c r="G829">
        <v>3</v>
      </c>
    </row>
    <row r="830" spans="2:7" x14ac:dyDescent="0.2">
      <c r="B830" s="1">
        <v>44061</v>
      </c>
      <c r="C830">
        <v>2.6</v>
      </c>
      <c r="D830" s="2">
        <v>1</v>
      </c>
      <c r="F830">
        <v>2.1659999999999999</v>
      </c>
      <c r="G830">
        <v>3</v>
      </c>
    </row>
    <row r="831" spans="2:7" x14ac:dyDescent="0.2">
      <c r="B831" s="1">
        <v>44062</v>
      </c>
      <c r="C831">
        <v>2.6</v>
      </c>
      <c r="D831" s="2">
        <v>1</v>
      </c>
      <c r="F831">
        <v>2.1819999999999999</v>
      </c>
      <c r="G831">
        <v>3</v>
      </c>
    </row>
    <row r="832" spans="2:7" x14ac:dyDescent="0.2">
      <c r="B832" s="1">
        <v>44063</v>
      </c>
      <c r="C832">
        <v>2.6</v>
      </c>
      <c r="D832" s="2">
        <v>1</v>
      </c>
      <c r="F832">
        <v>2.1819999999999999</v>
      </c>
      <c r="G832">
        <v>3</v>
      </c>
    </row>
    <row r="833" spans="2:7" x14ac:dyDescent="0.2">
      <c r="B833" s="1">
        <v>44064</v>
      </c>
      <c r="C833">
        <v>2.6</v>
      </c>
      <c r="D833" s="2">
        <v>1</v>
      </c>
      <c r="F833">
        <v>2.1819999999999999</v>
      </c>
      <c r="G833">
        <v>3</v>
      </c>
    </row>
    <row r="834" spans="2:7" x14ac:dyDescent="0.2">
      <c r="B834" s="1">
        <v>44067</v>
      </c>
      <c r="C834">
        <v>2.6</v>
      </c>
      <c r="D834" s="2">
        <v>1</v>
      </c>
      <c r="F834">
        <v>2.1819999999999999</v>
      </c>
      <c r="G834">
        <v>3</v>
      </c>
    </row>
    <row r="835" spans="2:7" x14ac:dyDescent="0.2">
      <c r="B835" s="1">
        <v>44068</v>
      </c>
      <c r="C835">
        <v>2.6</v>
      </c>
      <c r="D835" s="2">
        <v>1</v>
      </c>
      <c r="F835">
        <v>2.1819999999999999</v>
      </c>
      <c r="G835">
        <v>3</v>
      </c>
    </row>
    <row r="836" spans="2:7" x14ac:dyDescent="0.2">
      <c r="B836" s="1">
        <v>44069</v>
      </c>
      <c r="C836">
        <v>2.6</v>
      </c>
      <c r="D836" s="2">
        <v>1.3</v>
      </c>
      <c r="F836">
        <v>2.222</v>
      </c>
      <c r="G836">
        <v>3.1</v>
      </c>
    </row>
    <row r="837" spans="2:7" x14ac:dyDescent="0.2">
      <c r="B837" s="1">
        <v>44070</v>
      </c>
      <c r="C837">
        <v>2.6</v>
      </c>
      <c r="D837" s="2">
        <v>1.3</v>
      </c>
      <c r="F837">
        <v>2.222</v>
      </c>
      <c r="G837">
        <v>3.1</v>
      </c>
    </row>
    <row r="838" spans="2:7" x14ac:dyDescent="0.2">
      <c r="B838" s="1">
        <v>44071</v>
      </c>
      <c r="C838">
        <v>2.6</v>
      </c>
      <c r="D838" s="2">
        <v>1.3</v>
      </c>
      <c r="F838">
        <v>2.222</v>
      </c>
      <c r="G838">
        <v>3.1</v>
      </c>
    </row>
    <row r="839" spans="2:7" x14ac:dyDescent="0.2">
      <c r="B839" s="1">
        <v>44074</v>
      </c>
      <c r="C839">
        <v>2.7</v>
      </c>
      <c r="D839" s="2">
        <v>1.3</v>
      </c>
      <c r="F839">
        <v>2.222</v>
      </c>
      <c r="G839">
        <v>3.1</v>
      </c>
    </row>
    <row r="840" spans="2:7" x14ac:dyDescent="0.2">
      <c r="B840" s="1">
        <v>44075</v>
      </c>
      <c r="C840">
        <v>2.7</v>
      </c>
      <c r="D840" s="2">
        <v>1.3</v>
      </c>
      <c r="F840">
        <v>2.222</v>
      </c>
      <c r="G840">
        <v>3.1</v>
      </c>
    </row>
    <row r="841" spans="2:7" x14ac:dyDescent="0.2">
      <c r="B841" s="1">
        <v>44076</v>
      </c>
      <c r="C841">
        <v>2.7</v>
      </c>
      <c r="D841" s="2">
        <v>1.3</v>
      </c>
      <c r="F841">
        <v>2.2109999999999999</v>
      </c>
      <c r="G841">
        <v>3.1</v>
      </c>
    </row>
    <row r="842" spans="2:7" x14ac:dyDescent="0.2">
      <c r="B842" s="1">
        <v>44077</v>
      </c>
      <c r="C842">
        <v>2.7</v>
      </c>
      <c r="D842" s="2">
        <v>1.3</v>
      </c>
      <c r="F842">
        <v>2.2109999999999999</v>
      </c>
      <c r="G842">
        <v>3.1</v>
      </c>
    </row>
    <row r="843" spans="2:7" x14ac:dyDescent="0.2">
      <c r="B843" s="1">
        <v>44078</v>
      </c>
      <c r="C843">
        <v>2.7</v>
      </c>
      <c r="D843" s="2">
        <v>1.3</v>
      </c>
      <c r="F843">
        <v>2.2109999999999999</v>
      </c>
      <c r="G843">
        <v>3.1</v>
      </c>
    </row>
    <row r="844" spans="2:7" x14ac:dyDescent="0.2">
      <c r="B844" s="1">
        <v>44081</v>
      </c>
      <c r="C844">
        <v>2.7</v>
      </c>
      <c r="D844" s="2">
        <v>1.3</v>
      </c>
      <c r="F844">
        <v>2.2109999999999999</v>
      </c>
      <c r="G844">
        <v>3.1</v>
      </c>
    </row>
    <row r="845" spans="2:7" x14ac:dyDescent="0.2">
      <c r="B845" s="1">
        <v>44082</v>
      </c>
      <c r="C845">
        <v>2.7</v>
      </c>
      <c r="D845" s="2">
        <v>1.3</v>
      </c>
      <c r="F845">
        <v>2.2109999999999999</v>
      </c>
      <c r="G845">
        <v>3.1</v>
      </c>
    </row>
    <row r="846" spans="2:7" x14ac:dyDescent="0.2">
      <c r="B846" s="1">
        <v>44083</v>
      </c>
      <c r="C846">
        <v>2.7</v>
      </c>
      <c r="D846" s="2">
        <v>1.3</v>
      </c>
      <c r="F846">
        <v>2.1829999999999998</v>
      </c>
      <c r="G846">
        <v>3.1</v>
      </c>
    </row>
    <row r="847" spans="2:7" x14ac:dyDescent="0.2">
      <c r="B847" s="1">
        <v>44084</v>
      </c>
      <c r="C847">
        <v>2.7</v>
      </c>
      <c r="D847" s="2">
        <v>1.3</v>
      </c>
      <c r="F847">
        <v>2.1829999999999998</v>
      </c>
      <c r="G847">
        <v>3.1</v>
      </c>
    </row>
    <row r="848" spans="2:7" x14ac:dyDescent="0.2">
      <c r="B848" s="1">
        <v>44085</v>
      </c>
      <c r="C848">
        <v>2.7</v>
      </c>
      <c r="D848" s="2">
        <v>1.3</v>
      </c>
      <c r="F848">
        <v>2.1829999999999998</v>
      </c>
      <c r="G848">
        <v>3.1</v>
      </c>
    </row>
    <row r="849" spans="2:7" x14ac:dyDescent="0.2">
      <c r="B849" s="1">
        <v>44088</v>
      </c>
      <c r="C849">
        <v>2.7</v>
      </c>
      <c r="D849" s="2">
        <v>1.3</v>
      </c>
      <c r="F849">
        <v>2.1829999999999998</v>
      </c>
      <c r="G849">
        <v>3.1</v>
      </c>
    </row>
    <row r="850" spans="2:7" x14ac:dyDescent="0.2">
      <c r="B850" s="1">
        <v>44089</v>
      </c>
      <c r="C850">
        <v>2.7</v>
      </c>
      <c r="D850" s="2">
        <v>1.3</v>
      </c>
      <c r="F850">
        <v>2.1829999999999998</v>
      </c>
      <c r="G850">
        <v>3.1</v>
      </c>
    </row>
    <row r="851" spans="2:7" x14ac:dyDescent="0.2">
      <c r="B851" s="1">
        <v>44090</v>
      </c>
      <c r="C851">
        <v>2.7</v>
      </c>
      <c r="D851" s="2">
        <v>1.3</v>
      </c>
      <c r="F851">
        <v>2.1680000000000001</v>
      </c>
      <c r="G851">
        <v>3.1</v>
      </c>
    </row>
    <row r="852" spans="2:7" x14ac:dyDescent="0.2">
      <c r="B852" s="1">
        <v>44091</v>
      </c>
      <c r="C852">
        <v>2.7</v>
      </c>
      <c r="D852" s="2">
        <v>1.3</v>
      </c>
      <c r="F852">
        <v>2.1680000000000001</v>
      </c>
      <c r="G852">
        <v>3.1</v>
      </c>
    </row>
    <row r="853" spans="2:7" x14ac:dyDescent="0.2">
      <c r="B853" s="1">
        <v>44092</v>
      </c>
      <c r="C853">
        <v>2.7</v>
      </c>
      <c r="D853" s="2">
        <v>1.3</v>
      </c>
      <c r="F853">
        <v>2.1680000000000001</v>
      </c>
      <c r="G853">
        <v>3.1</v>
      </c>
    </row>
    <row r="854" spans="2:7" x14ac:dyDescent="0.2">
      <c r="B854" s="1">
        <v>44095</v>
      </c>
      <c r="C854">
        <v>2.7</v>
      </c>
      <c r="D854" s="2">
        <v>1.3</v>
      </c>
      <c r="F854">
        <v>2.1680000000000001</v>
      </c>
      <c r="G854">
        <v>3.1</v>
      </c>
    </row>
    <row r="855" spans="2:7" x14ac:dyDescent="0.2">
      <c r="B855" s="1">
        <v>44096</v>
      </c>
      <c r="C855">
        <v>2.7</v>
      </c>
      <c r="D855" s="2">
        <v>1.3</v>
      </c>
      <c r="F855">
        <v>2.1680000000000001</v>
      </c>
      <c r="G855">
        <v>3.1</v>
      </c>
    </row>
    <row r="856" spans="2:7" x14ac:dyDescent="0.2">
      <c r="B856" s="1">
        <v>44097</v>
      </c>
      <c r="C856">
        <v>2.7</v>
      </c>
      <c r="D856" s="2">
        <v>1.3</v>
      </c>
      <c r="F856">
        <v>2.169</v>
      </c>
      <c r="G856">
        <v>3.1</v>
      </c>
    </row>
    <row r="857" spans="2:7" x14ac:dyDescent="0.2">
      <c r="B857" s="1">
        <v>44098</v>
      </c>
      <c r="C857">
        <v>2.7</v>
      </c>
      <c r="D857" s="2">
        <v>1.3</v>
      </c>
      <c r="F857">
        <v>2.169</v>
      </c>
      <c r="G857">
        <v>3.1</v>
      </c>
    </row>
    <row r="858" spans="2:7" x14ac:dyDescent="0.2">
      <c r="B858" s="1">
        <v>44099</v>
      </c>
      <c r="C858">
        <v>2.7</v>
      </c>
      <c r="D858" s="2">
        <v>1.4</v>
      </c>
      <c r="F858">
        <v>2.169</v>
      </c>
      <c r="G858">
        <v>2.6</v>
      </c>
    </row>
    <row r="859" spans="2:7" x14ac:dyDescent="0.2">
      <c r="B859" s="1">
        <v>44102</v>
      </c>
      <c r="C859">
        <v>2.7</v>
      </c>
      <c r="D859" s="2">
        <v>1.4</v>
      </c>
      <c r="F859">
        <v>2.169</v>
      </c>
      <c r="G859">
        <v>2.6</v>
      </c>
    </row>
    <row r="860" spans="2:7" x14ac:dyDescent="0.2">
      <c r="B860" s="1">
        <v>44103</v>
      </c>
      <c r="C860">
        <v>2.7</v>
      </c>
      <c r="D860" s="2">
        <v>1.4</v>
      </c>
      <c r="F860">
        <v>2.169</v>
      </c>
      <c r="G860">
        <v>2.6</v>
      </c>
    </row>
    <row r="861" spans="2:7" x14ac:dyDescent="0.2">
      <c r="B861" s="1">
        <v>44104</v>
      </c>
      <c r="C861">
        <v>2.7</v>
      </c>
      <c r="D861" s="2">
        <v>1.4</v>
      </c>
      <c r="F861">
        <v>2.1720000000000002</v>
      </c>
      <c r="G861">
        <v>2.6</v>
      </c>
    </row>
    <row r="862" spans="2:7" x14ac:dyDescent="0.2">
      <c r="B862" s="1">
        <v>44105</v>
      </c>
      <c r="C862">
        <v>2.7</v>
      </c>
      <c r="D862" s="2">
        <v>1.4</v>
      </c>
      <c r="F862">
        <v>2.1720000000000002</v>
      </c>
      <c r="G862">
        <v>2.6</v>
      </c>
    </row>
    <row r="863" spans="2:7" x14ac:dyDescent="0.2">
      <c r="B863" s="1">
        <v>44106</v>
      </c>
      <c r="C863">
        <v>2.7</v>
      </c>
      <c r="D863" s="2">
        <v>1.4</v>
      </c>
      <c r="F863">
        <v>2.1720000000000002</v>
      </c>
      <c r="G863">
        <v>2.6</v>
      </c>
    </row>
    <row r="864" spans="2:7" x14ac:dyDescent="0.2">
      <c r="B864" s="1">
        <v>44109</v>
      </c>
      <c r="C864">
        <v>2.7</v>
      </c>
      <c r="D864" s="2">
        <v>1.4</v>
      </c>
      <c r="F864">
        <v>2.1720000000000002</v>
      </c>
      <c r="G864">
        <v>2.6</v>
      </c>
    </row>
    <row r="865" spans="2:7" x14ac:dyDescent="0.2">
      <c r="B865" s="1">
        <v>44110</v>
      </c>
      <c r="C865">
        <v>2.7</v>
      </c>
      <c r="D865" s="2">
        <v>1.4</v>
      </c>
      <c r="F865">
        <v>2.1720000000000002</v>
      </c>
      <c r="G865">
        <v>2.6</v>
      </c>
    </row>
    <row r="866" spans="2:7" x14ac:dyDescent="0.2">
      <c r="B866" s="1">
        <v>44111</v>
      </c>
      <c r="C866">
        <v>2.7</v>
      </c>
      <c r="D866" s="2">
        <v>1.4</v>
      </c>
      <c r="F866">
        <v>2.1669999999999998</v>
      </c>
      <c r="G866">
        <v>2.6</v>
      </c>
    </row>
    <row r="867" spans="2:7" x14ac:dyDescent="0.2">
      <c r="B867" s="1">
        <v>44112</v>
      </c>
      <c r="C867">
        <v>2.7</v>
      </c>
      <c r="D867" s="2">
        <v>1.4</v>
      </c>
      <c r="F867">
        <v>2.1669999999999998</v>
      </c>
      <c r="G867">
        <v>2.6</v>
      </c>
    </row>
    <row r="868" spans="2:7" x14ac:dyDescent="0.2">
      <c r="B868" s="1">
        <v>44113</v>
      </c>
      <c r="C868">
        <v>2.7</v>
      </c>
      <c r="D868" s="2">
        <v>1.4</v>
      </c>
      <c r="F868">
        <v>2.1669999999999998</v>
      </c>
      <c r="G868">
        <v>2.6</v>
      </c>
    </row>
    <row r="869" spans="2:7" x14ac:dyDescent="0.2">
      <c r="B869" s="1">
        <v>44116</v>
      </c>
      <c r="C869">
        <v>2.7</v>
      </c>
      <c r="D869" s="2">
        <v>1.4</v>
      </c>
      <c r="F869">
        <v>2.1669999999999998</v>
      </c>
      <c r="G869">
        <v>2.6</v>
      </c>
    </row>
    <row r="870" spans="2:7" x14ac:dyDescent="0.2">
      <c r="B870" s="1">
        <v>44117</v>
      </c>
      <c r="C870">
        <v>2.7</v>
      </c>
      <c r="D870" s="2">
        <v>1.4</v>
      </c>
      <c r="F870">
        <v>2.1669999999999998</v>
      </c>
      <c r="G870">
        <v>2.6</v>
      </c>
    </row>
    <row r="871" spans="2:7" x14ac:dyDescent="0.2">
      <c r="B871" s="1">
        <v>44118</v>
      </c>
      <c r="C871">
        <v>2.7</v>
      </c>
      <c r="D871" s="2">
        <v>1.4</v>
      </c>
      <c r="F871">
        <v>2.15</v>
      </c>
      <c r="G871">
        <v>2.6</v>
      </c>
    </row>
    <row r="872" spans="2:7" x14ac:dyDescent="0.2">
      <c r="B872" s="1">
        <v>44119</v>
      </c>
      <c r="C872">
        <v>2.7</v>
      </c>
      <c r="D872" s="2">
        <v>1.4</v>
      </c>
      <c r="F872">
        <v>2.15</v>
      </c>
      <c r="G872">
        <v>2.6</v>
      </c>
    </row>
    <row r="873" spans="2:7" x14ac:dyDescent="0.2">
      <c r="B873" s="1">
        <v>44120</v>
      </c>
      <c r="C873">
        <v>2.7</v>
      </c>
      <c r="D873" s="2">
        <v>1.4</v>
      </c>
      <c r="F873">
        <v>2.15</v>
      </c>
      <c r="G873">
        <v>2.6</v>
      </c>
    </row>
    <row r="874" spans="2:7" x14ac:dyDescent="0.2">
      <c r="B874" s="1">
        <v>44123</v>
      </c>
      <c r="C874">
        <v>2.7</v>
      </c>
      <c r="D874" s="2">
        <v>1.4</v>
      </c>
      <c r="F874">
        <v>2.15</v>
      </c>
      <c r="G874">
        <v>2.6</v>
      </c>
    </row>
    <row r="875" spans="2:7" x14ac:dyDescent="0.2">
      <c r="B875" s="1">
        <v>44124</v>
      </c>
      <c r="C875">
        <v>2.7</v>
      </c>
      <c r="D875" s="2">
        <v>1.4</v>
      </c>
      <c r="F875">
        <v>2.15</v>
      </c>
      <c r="G875">
        <v>2.6</v>
      </c>
    </row>
    <row r="876" spans="2:7" x14ac:dyDescent="0.2">
      <c r="B876" s="1">
        <v>44125</v>
      </c>
      <c r="C876">
        <v>2.7</v>
      </c>
      <c r="D876" s="2">
        <v>1.4</v>
      </c>
      <c r="F876">
        <v>2.1429999999999998</v>
      </c>
      <c r="G876">
        <v>2.6</v>
      </c>
    </row>
    <row r="877" spans="2:7" x14ac:dyDescent="0.2">
      <c r="B877" s="1">
        <v>44126</v>
      </c>
      <c r="C877">
        <v>2.7</v>
      </c>
      <c r="D877" s="2">
        <v>1.4</v>
      </c>
      <c r="F877">
        <v>2.1429999999999998</v>
      </c>
      <c r="G877">
        <v>2.6</v>
      </c>
    </row>
    <row r="878" spans="2:7" x14ac:dyDescent="0.2">
      <c r="B878" s="1">
        <v>44127</v>
      </c>
      <c r="C878">
        <v>2.7</v>
      </c>
      <c r="D878" s="2">
        <v>1.4</v>
      </c>
      <c r="F878">
        <v>2.1429999999999998</v>
      </c>
      <c r="G878">
        <v>2.6</v>
      </c>
    </row>
    <row r="879" spans="2:7" x14ac:dyDescent="0.2">
      <c r="B879" s="1">
        <v>44130</v>
      </c>
      <c r="C879">
        <v>2.7</v>
      </c>
      <c r="D879" s="2">
        <v>1.4</v>
      </c>
      <c r="F879">
        <v>2.1429999999999998</v>
      </c>
      <c r="G879">
        <v>2.6</v>
      </c>
    </row>
    <row r="880" spans="2:7" x14ac:dyDescent="0.2">
      <c r="B880" s="1">
        <v>44131</v>
      </c>
      <c r="C880">
        <v>2.7</v>
      </c>
      <c r="D880" s="2">
        <v>1.4</v>
      </c>
      <c r="F880">
        <v>2.1429999999999998</v>
      </c>
      <c r="G880">
        <v>2.6</v>
      </c>
    </row>
    <row r="881" spans="2:7" x14ac:dyDescent="0.2">
      <c r="B881" s="1">
        <v>44132</v>
      </c>
      <c r="C881">
        <v>2.7</v>
      </c>
      <c r="D881" s="2">
        <v>1.2</v>
      </c>
      <c r="F881">
        <v>2.1120000000000001</v>
      </c>
      <c r="G881">
        <v>2.6</v>
      </c>
    </row>
    <row r="882" spans="2:7" x14ac:dyDescent="0.2">
      <c r="B882" s="1">
        <v>44133</v>
      </c>
      <c r="C882">
        <v>2.7</v>
      </c>
      <c r="D882" s="2">
        <v>1.2</v>
      </c>
      <c r="F882">
        <v>2.1120000000000001</v>
      </c>
      <c r="G882">
        <v>2.6</v>
      </c>
    </row>
    <row r="883" spans="2:7" x14ac:dyDescent="0.2">
      <c r="B883" s="1">
        <v>44134</v>
      </c>
      <c r="C883">
        <v>2.7</v>
      </c>
      <c r="D883" s="2">
        <v>1.2</v>
      </c>
      <c r="F883">
        <v>2.1120000000000001</v>
      </c>
      <c r="G883">
        <v>2.6</v>
      </c>
    </row>
    <row r="884" spans="2:7" x14ac:dyDescent="0.2">
      <c r="B884" s="1">
        <v>44137</v>
      </c>
      <c r="C884">
        <v>2.4</v>
      </c>
      <c r="D884" s="2">
        <v>1.2</v>
      </c>
      <c r="F884">
        <v>2.1120000000000001</v>
      </c>
      <c r="G884">
        <v>2.6</v>
      </c>
    </row>
    <row r="885" spans="2:7" x14ac:dyDescent="0.2">
      <c r="B885" s="1">
        <v>44138</v>
      </c>
      <c r="C885">
        <v>2.4</v>
      </c>
      <c r="D885" s="2">
        <v>1.2</v>
      </c>
      <c r="F885">
        <v>2.1120000000000001</v>
      </c>
      <c r="G885">
        <v>2.6</v>
      </c>
    </row>
    <row r="886" spans="2:7" x14ac:dyDescent="0.2">
      <c r="B886" s="1">
        <v>44139</v>
      </c>
      <c r="C886">
        <v>2.4</v>
      </c>
      <c r="D886" s="2">
        <v>1.2</v>
      </c>
      <c r="F886">
        <v>2.0960000000000001</v>
      </c>
      <c r="G886">
        <v>2.6</v>
      </c>
    </row>
    <row r="887" spans="2:7" x14ac:dyDescent="0.2">
      <c r="B887" s="1">
        <v>44140</v>
      </c>
      <c r="C887">
        <v>2.4</v>
      </c>
      <c r="D887" s="2">
        <v>1.2</v>
      </c>
      <c r="F887">
        <v>2.0960000000000001</v>
      </c>
      <c r="G887">
        <v>2.6</v>
      </c>
    </row>
    <row r="888" spans="2:7" x14ac:dyDescent="0.2">
      <c r="B888" s="1">
        <v>44141</v>
      </c>
      <c r="C888">
        <v>2.4</v>
      </c>
      <c r="D888" s="2">
        <v>1.2</v>
      </c>
      <c r="F888">
        <v>2.0960000000000001</v>
      </c>
      <c r="G888">
        <v>2.6</v>
      </c>
    </row>
    <row r="889" spans="2:7" x14ac:dyDescent="0.2">
      <c r="B889" s="1">
        <v>44144</v>
      </c>
      <c r="C889">
        <v>2.4</v>
      </c>
      <c r="D889" s="2">
        <v>1.2</v>
      </c>
      <c r="F889">
        <v>2.0960000000000001</v>
      </c>
      <c r="G889">
        <v>2.6</v>
      </c>
    </row>
    <row r="890" spans="2:7" x14ac:dyDescent="0.2">
      <c r="B890" s="1">
        <v>44145</v>
      </c>
      <c r="C890">
        <v>2.4</v>
      </c>
      <c r="D890" s="2">
        <v>1.2</v>
      </c>
      <c r="F890">
        <v>2.0960000000000001</v>
      </c>
      <c r="G890">
        <v>2.6</v>
      </c>
    </row>
    <row r="891" spans="2:7" x14ac:dyDescent="0.2">
      <c r="B891" s="1">
        <v>44146</v>
      </c>
      <c r="C891">
        <v>2.4</v>
      </c>
      <c r="D891" s="2">
        <v>1.2</v>
      </c>
      <c r="F891">
        <v>2.1110000000000002</v>
      </c>
      <c r="G891">
        <v>2.6</v>
      </c>
    </row>
    <row r="892" spans="2:7" x14ac:dyDescent="0.2">
      <c r="B892" s="1">
        <v>44147</v>
      </c>
      <c r="C892">
        <v>2.4</v>
      </c>
      <c r="D892" s="2">
        <v>1.2</v>
      </c>
      <c r="F892">
        <v>2.1110000000000002</v>
      </c>
      <c r="G892">
        <v>2.6</v>
      </c>
    </row>
    <row r="893" spans="2:7" x14ac:dyDescent="0.2">
      <c r="B893" s="1">
        <v>44148</v>
      </c>
      <c r="C893">
        <v>2.4</v>
      </c>
      <c r="D893" s="2">
        <v>1.2</v>
      </c>
      <c r="F893">
        <v>2.1110000000000002</v>
      </c>
      <c r="G893">
        <v>2.6</v>
      </c>
    </row>
    <row r="894" spans="2:7" x14ac:dyDescent="0.2">
      <c r="B894" s="1">
        <v>44151</v>
      </c>
      <c r="C894">
        <v>2.4</v>
      </c>
      <c r="D894" s="2">
        <v>1.2</v>
      </c>
      <c r="F894">
        <v>2.1110000000000002</v>
      </c>
      <c r="G894">
        <v>2.6</v>
      </c>
    </row>
    <row r="895" spans="2:7" x14ac:dyDescent="0.2">
      <c r="B895" s="1">
        <v>44152</v>
      </c>
      <c r="C895">
        <v>2.4</v>
      </c>
      <c r="D895" s="2">
        <v>1.2</v>
      </c>
      <c r="F895">
        <v>2.1110000000000002</v>
      </c>
      <c r="G895">
        <v>2.6</v>
      </c>
    </row>
    <row r="896" spans="2:7" x14ac:dyDescent="0.2">
      <c r="B896" s="1">
        <v>44153</v>
      </c>
      <c r="C896">
        <v>2.4</v>
      </c>
      <c r="D896" s="2">
        <v>1.2</v>
      </c>
      <c r="F896">
        <v>2.1019999999999999</v>
      </c>
      <c r="G896">
        <v>2.6</v>
      </c>
    </row>
    <row r="897" spans="2:7" x14ac:dyDescent="0.2">
      <c r="B897" s="1">
        <v>44154</v>
      </c>
      <c r="C897">
        <v>2.4</v>
      </c>
      <c r="D897" s="2">
        <v>1.2</v>
      </c>
      <c r="F897">
        <v>2.1019999999999999</v>
      </c>
      <c r="G897">
        <v>2.6</v>
      </c>
    </row>
    <row r="898" spans="2:7" x14ac:dyDescent="0.2">
      <c r="B898" s="1">
        <v>44155</v>
      </c>
      <c r="C898">
        <v>2.4</v>
      </c>
      <c r="D898" s="2">
        <v>1.2</v>
      </c>
      <c r="F898">
        <v>2.1019999999999999</v>
      </c>
      <c r="G898">
        <v>2.6</v>
      </c>
    </row>
    <row r="899" spans="2:7" x14ac:dyDescent="0.2">
      <c r="B899" s="1">
        <v>44158</v>
      </c>
      <c r="C899">
        <v>2.4</v>
      </c>
      <c r="D899" s="2">
        <v>1.2</v>
      </c>
      <c r="F899">
        <v>2.1019999999999999</v>
      </c>
      <c r="G899">
        <v>2.6</v>
      </c>
    </row>
    <row r="900" spans="2:7" x14ac:dyDescent="0.2">
      <c r="B900" s="1">
        <v>44159</v>
      </c>
      <c r="C900">
        <v>2.4</v>
      </c>
      <c r="D900" s="2">
        <v>1.2</v>
      </c>
      <c r="F900">
        <v>2.1019999999999999</v>
      </c>
      <c r="G900">
        <v>2.6</v>
      </c>
    </row>
    <row r="901" spans="2:7" x14ac:dyDescent="0.2">
      <c r="B901" s="1">
        <v>44160</v>
      </c>
      <c r="C901">
        <v>2.4</v>
      </c>
      <c r="D901" s="2">
        <v>1.2</v>
      </c>
      <c r="F901">
        <v>2.12</v>
      </c>
      <c r="G901">
        <v>2.8</v>
      </c>
    </row>
    <row r="902" spans="2:7" x14ac:dyDescent="0.2">
      <c r="B902" s="1">
        <v>44161</v>
      </c>
      <c r="C902">
        <v>2.4</v>
      </c>
      <c r="D902" s="2">
        <v>1.2</v>
      </c>
      <c r="F902">
        <v>2.12</v>
      </c>
      <c r="G902">
        <v>2.8</v>
      </c>
    </row>
    <row r="903" spans="2:7" x14ac:dyDescent="0.2">
      <c r="B903" s="1">
        <v>44162</v>
      </c>
      <c r="C903">
        <v>2.4</v>
      </c>
      <c r="D903" s="2">
        <v>1.2</v>
      </c>
      <c r="F903">
        <v>2.12</v>
      </c>
      <c r="G903">
        <v>2.8</v>
      </c>
    </row>
    <row r="904" spans="2:7" x14ac:dyDescent="0.2">
      <c r="B904" s="1">
        <v>44165</v>
      </c>
      <c r="C904">
        <v>2.5</v>
      </c>
      <c r="D904" s="2">
        <v>1.2</v>
      </c>
      <c r="F904">
        <v>2.12</v>
      </c>
      <c r="G904">
        <v>2.8</v>
      </c>
    </row>
    <row r="905" spans="2:7" x14ac:dyDescent="0.2">
      <c r="B905" s="1">
        <v>44166</v>
      </c>
      <c r="C905">
        <v>2.5</v>
      </c>
      <c r="D905" s="2">
        <v>1.2</v>
      </c>
      <c r="F905">
        <v>2.12</v>
      </c>
      <c r="G905">
        <v>2.8</v>
      </c>
    </row>
    <row r="906" spans="2:7" x14ac:dyDescent="0.2">
      <c r="B906" s="1">
        <v>44167</v>
      </c>
      <c r="C906">
        <v>2.5</v>
      </c>
      <c r="D906" s="2">
        <v>1.2</v>
      </c>
      <c r="F906">
        <v>2.1560000000000001</v>
      </c>
      <c r="G906">
        <v>2.8</v>
      </c>
    </row>
    <row r="907" spans="2:7" x14ac:dyDescent="0.2">
      <c r="B907" s="1">
        <v>44168</v>
      </c>
      <c r="C907">
        <v>2.5</v>
      </c>
      <c r="D907" s="2">
        <v>1.2</v>
      </c>
      <c r="F907">
        <v>2.1560000000000001</v>
      </c>
      <c r="G907">
        <v>2.8</v>
      </c>
    </row>
    <row r="908" spans="2:7" x14ac:dyDescent="0.2">
      <c r="B908" s="1">
        <v>44169</v>
      </c>
      <c r="C908">
        <v>2.5</v>
      </c>
      <c r="D908" s="2">
        <v>1.2</v>
      </c>
      <c r="F908">
        <v>2.1560000000000001</v>
      </c>
      <c r="G908">
        <v>2.8</v>
      </c>
    </row>
    <row r="909" spans="2:7" x14ac:dyDescent="0.2">
      <c r="B909" s="1">
        <v>44172</v>
      </c>
      <c r="C909">
        <v>2.5</v>
      </c>
      <c r="D909" s="2">
        <v>1.2</v>
      </c>
      <c r="F909">
        <v>2.1560000000000001</v>
      </c>
      <c r="G909">
        <v>2.8</v>
      </c>
    </row>
    <row r="910" spans="2:7" x14ac:dyDescent="0.2">
      <c r="B910" s="1">
        <v>44173</v>
      </c>
      <c r="C910">
        <v>2.5</v>
      </c>
      <c r="D910" s="2">
        <v>1.2</v>
      </c>
      <c r="F910">
        <v>2.1560000000000001</v>
      </c>
      <c r="G910">
        <v>2.8</v>
      </c>
    </row>
    <row r="911" spans="2:7" x14ac:dyDescent="0.2">
      <c r="B911" s="1">
        <v>44174</v>
      </c>
      <c r="C911">
        <v>2.5</v>
      </c>
      <c r="D911" s="2">
        <v>1.2</v>
      </c>
      <c r="F911">
        <v>2.1579999999999999</v>
      </c>
      <c r="G911">
        <v>2.8</v>
      </c>
    </row>
    <row r="912" spans="2:7" x14ac:dyDescent="0.2">
      <c r="B912" s="1">
        <v>44175</v>
      </c>
      <c r="C912">
        <v>2.5</v>
      </c>
      <c r="D912" s="2">
        <v>1.2</v>
      </c>
      <c r="F912">
        <v>2.1579999999999999</v>
      </c>
      <c r="G912">
        <v>2.8</v>
      </c>
    </row>
    <row r="913" spans="2:7" x14ac:dyDescent="0.2">
      <c r="B913" s="1">
        <v>44176</v>
      </c>
      <c r="C913">
        <v>2.5</v>
      </c>
      <c r="D913" s="2">
        <v>1.2</v>
      </c>
      <c r="F913">
        <v>2.1579999999999999</v>
      </c>
      <c r="G913">
        <v>2.8</v>
      </c>
    </row>
    <row r="914" spans="2:7" x14ac:dyDescent="0.2">
      <c r="B914" s="1">
        <v>44179</v>
      </c>
      <c r="C914">
        <v>2.5</v>
      </c>
      <c r="D914" s="2">
        <v>1.2</v>
      </c>
      <c r="F914">
        <v>2.1579999999999999</v>
      </c>
      <c r="G914">
        <v>2.8</v>
      </c>
    </row>
    <row r="915" spans="2:7" x14ac:dyDescent="0.2">
      <c r="B915" s="1">
        <v>44180</v>
      </c>
      <c r="C915">
        <v>2.5</v>
      </c>
      <c r="D915" s="2">
        <v>1.2</v>
      </c>
      <c r="F915">
        <v>2.1579999999999999</v>
      </c>
      <c r="G915">
        <v>2.8</v>
      </c>
    </row>
    <row r="916" spans="2:7" x14ac:dyDescent="0.2">
      <c r="B916" s="1">
        <v>44181</v>
      </c>
      <c r="C916">
        <v>2.5</v>
      </c>
      <c r="D916" s="2">
        <v>1.2</v>
      </c>
      <c r="F916">
        <v>2.2240000000000002</v>
      </c>
      <c r="G916">
        <v>2.8</v>
      </c>
    </row>
    <row r="917" spans="2:7" x14ac:dyDescent="0.2">
      <c r="B917" s="1">
        <v>44182</v>
      </c>
      <c r="C917">
        <v>2.5</v>
      </c>
      <c r="D917" s="2">
        <v>1.2</v>
      </c>
      <c r="F917">
        <v>2.2240000000000002</v>
      </c>
      <c r="G917">
        <v>2.8</v>
      </c>
    </row>
    <row r="918" spans="2:7" x14ac:dyDescent="0.2">
      <c r="B918" s="1">
        <v>44183</v>
      </c>
      <c r="C918">
        <v>2.5</v>
      </c>
      <c r="D918" s="2">
        <v>1.2</v>
      </c>
      <c r="F918">
        <v>2.2240000000000002</v>
      </c>
      <c r="G918">
        <v>2.8</v>
      </c>
    </row>
    <row r="919" spans="2:7" x14ac:dyDescent="0.2">
      <c r="B919" s="1">
        <v>44186</v>
      </c>
      <c r="C919">
        <v>2.5</v>
      </c>
      <c r="D919" s="2">
        <v>1.2</v>
      </c>
      <c r="F919">
        <v>2.2240000000000002</v>
      </c>
      <c r="G919">
        <v>2.8</v>
      </c>
    </row>
    <row r="920" spans="2:7" x14ac:dyDescent="0.2">
      <c r="B920" s="1">
        <v>44187</v>
      </c>
      <c r="C920">
        <v>2.5</v>
      </c>
      <c r="D920" s="2">
        <v>1.2</v>
      </c>
      <c r="F920">
        <v>2.2240000000000002</v>
      </c>
      <c r="G920">
        <v>2.8</v>
      </c>
    </row>
    <row r="921" spans="2:7" x14ac:dyDescent="0.2">
      <c r="B921" s="1">
        <v>44188</v>
      </c>
      <c r="C921">
        <v>2.5</v>
      </c>
      <c r="D921" s="2">
        <v>1.2</v>
      </c>
      <c r="F921">
        <v>2.2429999999999999</v>
      </c>
      <c r="G921">
        <v>2.8</v>
      </c>
    </row>
    <row r="922" spans="2:7" x14ac:dyDescent="0.2">
      <c r="B922" s="1">
        <v>44189</v>
      </c>
      <c r="C922">
        <v>2.5</v>
      </c>
      <c r="D922" s="2">
        <v>1.2</v>
      </c>
      <c r="F922">
        <v>2.2429999999999999</v>
      </c>
      <c r="G922">
        <v>2.8</v>
      </c>
    </row>
    <row r="923" spans="2:7" x14ac:dyDescent="0.2">
      <c r="B923" s="1">
        <v>44190</v>
      </c>
      <c r="C923">
        <v>2.5</v>
      </c>
      <c r="D923" s="2">
        <v>1.2</v>
      </c>
      <c r="F923">
        <v>2.2429999999999999</v>
      </c>
      <c r="G923">
        <v>2.8</v>
      </c>
    </row>
    <row r="924" spans="2:7" x14ac:dyDescent="0.2">
      <c r="B924" s="1">
        <v>44193</v>
      </c>
      <c r="C924">
        <v>2.5</v>
      </c>
      <c r="D924" s="2">
        <v>1.4</v>
      </c>
      <c r="F924">
        <v>2.2429999999999999</v>
      </c>
      <c r="G924">
        <v>2.5</v>
      </c>
    </row>
    <row r="925" spans="2:7" x14ac:dyDescent="0.2">
      <c r="B925" s="1">
        <v>44194</v>
      </c>
      <c r="C925">
        <v>2.5</v>
      </c>
      <c r="D925" s="2">
        <v>1.4</v>
      </c>
      <c r="F925">
        <v>2.2429999999999999</v>
      </c>
      <c r="G925">
        <v>2.5</v>
      </c>
    </row>
    <row r="926" spans="2:7" x14ac:dyDescent="0.2">
      <c r="B926" s="1">
        <v>44195</v>
      </c>
      <c r="C926">
        <v>2.5</v>
      </c>
      <c r="D926" s="2">
        <v>1.4</v>
      </c>
      <c r="F926">
        <v>2.2490000000000001</v>
      </c>
      <c r="G926">
        <v>2.5</v>
      </c>
    </row>
    <row r="927" spans="2:7" x14ac:dyDescent="0.2">
      <c r="B927" s="1">
        <v>44196</v>
      </c>
      <c r="C927">
        <v>2.5</v>
      </c>
      <c r="D927" s="2">
        <v>1.4</v>
      </c>
      <c r="F927">
        <v>2.2490000000000001</v>
      </c>
      <c r="G927">
        <v>2.5</v>
      </c>
    </row>
    <row r="928" spans="2:7" x14ac:dyDescent="0.2">
      <c r="B928" s="1">
        <v>44197</v>
      </c>
      <c r="C928">
        <v>2.5</v>
      </c>
      <c r="D928" s="2">
        <v>1.4</v>
      </c>
      <c r="F928">
        <v>2.2490000000000001</v>
      </c>
      <c r="G928">
        <v>2.5</v>
      </c>
    </row>
    <row r="929" spans="2:7" x14ac:dyDescent="0.2">
      <c r="B929" s="1">
        <v>44200</v>
      </c>
      <c r="C929">
        <v>2.5</v>
      </c>
      <c r="D929" s="2">
        <v>1.4</v>
      </c>
      <c r="F929">
        <v>2.2490000000000001</v>
      </c>
      <c r="G929">
        <v>2.5</v>
      </c>
    </row>
    <row r="930" spans="2:7" x14ac:dyDescent="0.2">
      <c r="B930" s="1">
        <v>44201</v>
      </c>
      <c r="C930">
        <v>2.5</v>
      </c>
      <c r="D930" s="2">
        <v>1.4</v>
      </c>
      <c r="F930">
        <v>2.2490000000000001</v>
      </c>
      <c r="G930">
        <v>2.5</v>
      </c>
    </row>
    <row r="931" spans="2:7" x14ac:dyDescent="0.2">
      <c r="B931" s="1">
        <v>44202</v>
      </c>
      <c r="C931">
        <v>2.5</v>
      </c>
      <c r="D931" s="2">
        <v>1.4</v>
      </c>
      <c r="F931">
        <v>2.3170000000000002</v>
      </c>
      <c r="G931">
        <v>2.5</v>
      </c>
    </row>
    <row r="932" spans="2:7" x14ac:dyDescent="0.2">
      <c r="B932" s="1">
        <v>44203</v>
      </c>
      <c r="C932">
        <v>2.5</v>
      </c>
      <c r="D932" s="2">
        <v>1.4</v>
      </c>
      <c r="F932">
        <v>2.3170000000000002</v>
      </c>
      <c r="G932">
        <v>2.5</v>
      </c>
    </row>
    <row r="933" spans="2:7" x14ac:dyDescent="0.2">
      <c r="B933" s="1">
        <v>44204</v>
      </c>
      <c r="C933">
        <v>2.5</v>
      </c>
      <c r="D933" s="2">
        <v>1.4</v>
      </c>
      <c r="F933">
        <v>2.3170000000000002</v>
      </c>
      <c r="G933">
        <v>2.5</v>
      </c>
    </row>
    <row r="934" spans="2:7" x14ac:dyDescent="0.2">
      <c r="B934" s="1">
        <v>44207</v>
      </c>
      <c r="C934">
        <v>2.5</v>
      </c>
      <c r="D934" s="2">
        <v>1.4</v>
      </c>
      <c r="F934">
        <v>2.3170000000000002</v>
      </c>
      <c r="G934">
        <v>2.5</v>
      </c>
    </row>
    <row r="935" spans="2:7" x14ac:dyDescent="0.2">
      <c r="B935" s="1">
        <v>44208</v>
      </c>
      <c r="C935">
        <v>2.5</v>
      </c>
      <c r="D935" s="2">
        <v>1.4</v>
      </c>
      <c r="F935">
        <v>2.3170000000000002</v>
      </c>
      <c r="G935">
        <v>2.5</v>
      </c>
    </row>
    <row r="936" spans="2:7" x14ac:dyDescent="0.2">
      <c r="B936" s="1">
        <v>44209</v>
      </c>
      <c r="C936">
        <v>2.5</v>
      </c>
      <c r="D936" s="2">
        <v>1.4</v>
      </c>
      <c r="F936">
        <v>2.379</v>
      </c>
      <c r="G936">
        <v>2.5</v>
      </c>
    </row>
    <row r="937" spans="2:7" x14ac:dyDescent="0.2">
      <c r="B937" s="1">
        <v>44210</v>
      </c>
      <c r="C937">
        <v>2.5</v>
      </c>
      <c r="D937" s="2">
        <v>1.4</v>
      </c>
      <c r="F937">
        <v>2.379</v>
      </c>
      <c r="G937">
        <v>2.5</v>
      </c>
    </row>
    <row r="938" spans="2:7" x14ac:dyDescent="0.2">
      <c r="B938" s="1">
        <v>44211</v>
      </c>
      <c r="C938">
        <v>2.5</v>
      </c>
      <c r="D938" s="2">
        <v>1.4</v>
      </c>
      <c r="F938">
        <v>2.379</v>
      </c>
      <c r="G938">
        <v>2.5</v>
      </c>
    </row>
    <row r="939" spans="2:7" x14ac:dyDescent="0.2">
      <c r="B939" s="1">
        <v>44214</v>
      </c>
      <c r="C939">
        <v>2.5</v>
      </c>
      <c r="D939" s="2">
        <v>1.4</v>
      </c>
      <c r="F939">
        <v>2.379</v>
      </c>
      <c r="G939">
        <v>2.5</v>
      </c>
    </row>
    <row r="940" spans="2:7" x14ac:dyDescent="0.2">
      <c r="B940" s="1">
        <v>44215</v>
      </c>
      <c r="C940">
        <v>2.5</v>
      </c>
      <c r="D940" s="2">
        <v>1.4</v>
      </c>
      <c r="F940">
        <v>2.379</v>
      </c>
      <c r="G940">
        <v>2.5</v>
      </c>
    </row>
    <row r="941" spans="2:7" x14ac:dyDescent="0.2">
      <c r="B941" s="1">
        <v>44216</v>
      </c>
      <c r="C941">
        <v>2.5</v>
      </c>
      <c r="D941" s="2">
        <v>1.4</v>
      </c>
      <c r="F941">
        <v>2.3919999999999999</v>
      </c>
      <c r="G941">
        <v>2.5</v>
      </c>
    </row>
    <row r="942" spans="2:7" x14ac:dyDescent="0.2">
      <c r="B942" s="1">
        <v>44217</v>
      </c>
      <c r="C942">
        <v>2.5</v>
      </c>
      <c r="D942" s="2">
        <v>1.4</v>
      </c>
      <c r="F942">
        <v>2.3919999999999999</v>
      </c>
      <c r="G942">
        <v>2.5</v>
      </c>
    </row>
    <row r="943" spans="2:7" x14ac:dyDescent="0.2">
      <c r="B943" s="1">
        <v>44218</v>
      </c>
      <c r="C943">
        <v>2.5</v>
      </c>
      <c r="D943" s="2">
        <v>1.4</v>
      </c>
      <c r="F943">
        <v>2.3919999999999999</v>
      </c>
      <c r="G943">
        <v>2.5</v>
      </c>
    </row>
    <row r="944" spans="2:7" x14ac:dyDescent="0.2">
      <c r="B944" s="1">
        <v>44221</v>
      </c>
      <c r="C944">
        <v>2.5</v>
      </c>
      <c r="D944" s="2">
        <v>1.4</v>
      </c>
      <c r="F944">
        <v>2.3919999999999999</v>
      </c>
      <c r="G944">
        <v>2.5</v>
      </c>
    </row>
    <row r="945" spans="2:7" x14ac:dyDescent="0.2">
      <c r="B945" s="1">
        <v>44222</v>
      </c>
      <c r="C945">
        <v>2.5</v>
      </c>
      <c r="D945" s="2">
        <v>1.4</v>
      </c>
      <c r="F945">
        <v>2.3919999999999999</v>
      </c>
      <c r="G945">
        <v>2.5</v>
      </c>
    </row>
    <row r="946" spans="2:7" x14ac:dyDescent="0.2">
      <c r="B946" s="1">
        <v>44223</v>
      </c>
      <c r="C946">
        <v>2.5</v>
      </c>
      <c r="D946" s="2">
        <v>1.4</v>
      </c>
      <c r="F946">
        <v>2.4089999999999998</v>
      </c>
      <c r="G946">
        <v>3</v>
      </c>
    </row>
    <row r="947" spans="2:7" x14ac:dyDescent="0.2">
      <c r="B947" s="1">
        <v>44224</v>
      </c>
      <c r="C947">
        <v>2.5</v>
      </c>
      <c r="D947" s="2">
        <v>1.4</v>
      </c>
      <c r="F947">
        <v>2.4089999999999998</v>
      </c>
      <c r="G947">
        <v>3</v>
      </c>
    </row>
    <row r="948" spans="2:7" x14ac:dyDescent="0.2">
      <c r="B948" s="1">
        <v>44225</v>
      </c>
      <c r="C948">
        <v>2.5</v>
      </c>
      <c r="D948" s="2">
        <v>1.4</v>
      </c>
      <c r="F948">
        <v>2.4089999999999998</v>
      </c>
      <c r="G948">
        <v>3</v>
      </c>
    </row>
    <row r="949" spans="2:7" x14ac:dyDescent="0.2">
      <c r="B949" s="1">
        <v>44228</v>
      </c>
      <c r="C949">
        <v>2.7</v>
      </c>
      <c r="D949" s="2">
        <v>1.4</v>
      </c>
      <c r="F949">
        <v>2.4089999999999998</v>
      </c>
      <c r="G949">
        <v>3</v>
      </c>
    </row>
    <row r="950" spans="2:7" x14ac:dyDescent="0.2">
      <c r="B950" s="1">
        <v>44229</v>
      </c>
      <c r="C950">
        <v>2.7</v>
      </c>
      <c r="D950" s="2">
        <v>1.4</v>
      </c>
      <c r="F950">
        <v>2.4089999999999998</v>
      </c>
      <c r="G950">
        <v>3</v>
      </c>
    </row>
    <row r="951" spans="2:7" x14ac:dyDescent="0.2">
      <c r="B951" s="1">
        <v>44230</v>
      </c>
      <c r="C951">
        <v>2.7</v>
      </c>
      <c r="D951" s="2">
        <v>1.4</v>
      </c>
      <c r="F951">
        <v>2.4609999999999999</v>
      </c>
      <c r="G951">
        <v>3</v>
      </c>
    </row>
    <row r="952" spans="2:7" x14ac:dyDescent="0.2">
      <c r="B952" s="1">
        <v>44231</v>
      </c>
      <c r="C952">
        <v>2.7</v>
      </c>
      <c r="D952" s="2">
        <v>1.4</v>
      </c>
      <c r="F952">
        <v>2.4609999999999999</v>
      </c>
      <c r="G952">
        <v>3</v>
      </c>
    </row>
    <row r="953" spans="2:7" x14ac:dyDescent="0.2">
      <c r="B953" s="1">
        <v>44232</v>
      </c>
      <c r="C953">
        <v>2.7</v>
      </c>
      <c r="D953" s="2">
        <v>1.4</v>
      </c>
      <c r="F953">
        <v>2.4609999999999999</v>
      </c>
      <c r="G953">
        <v>3</v>
      </c>
    </row>
    <row r="954" spans="2:7" x14ac:dyDescent="0.2">
      <c r="B954" s="1">
        <v>44235</v>
      </c>
      <c r="C954">
        <v>2.7</v>
      </c>
      <c r="D954" s="2">
        <v>1.4</v>
      </c>
      <c r="F954">
        <v>2.4609999999999999</v>
      </c>
      <c r="G954">
        <v>3</v>
      </c>
    </row>
    <row r="955" spans="2:7" x14ac:dyDescent="0.2">
      <c r="B955" s="1">
        <v>44236</v>
      </c>
      <c r="C955">
        <v>2.7</v>
      </c>
      <c r="D955" s="2">
        <v>1.4</v>
      </c>
      <c r="F955">
        <v>2.4609999999999999</v>
      </c>
      <c r="G955">
        <v>3</v>
      </c>
    </row>
    <row r="956" spans="2:7" x14ac:dyDescent="0.2">
      <c r="B956" s="1">
        <v>44237</v>
      </c>
      <c r="C956">
        <v>2.7</v>
      </c>
      <c r="D956" s="2">
        <v>1.4</v>
      </c>
      <c r="F956">
        <v>2.5009999999999999</v>
      </c>
      <c r="G956">
        <v>3</v>
      </c>
    </row>
    <row r="957" spans="2:7" x14ac:dyDescent="0.2">
      <c r="B957" s="1">
        <v>44238</v>
      </c>
      <c r="C957">
        <v>2.7</v>
      </c>
      <c r="D957" s="2">
        <v>1.4</v>
      </c>
      <c r="F957">
        <v>2.5009999999999999</v>
      </c>
      <c r="G957">
        <v>3</v>
      </c>
    </row>
    <row r="958" spans="2:7" x14ac:dyDescent="0.2">
      <c r="B958" s="1">
        <v>44239</v>
      </c>
      <c r="C958">
        <v>2.7</v>
      </c>
      <c r="D958" s="2">
        <v>1.4</v>
      </c>
      <c r="F958">
        <v>2.5009999999999999</v>
      </c>
      <c r="G958">
        <v>3</v>
      </c>
    </row>
    <row r="959" spans="2:7" x14ac:dyDescent="0.2">
      <c r="B959" s="1">
        <v>44242</v>
      </c>
      <c r="C959">
        <v>2.7</v>
      </c>
      <c r="D959" s="2">
        <v>1.4</v>
      </c>
      <c r="F959">
        <v>2.5009999999999999</v>
      </c>
      <c r="G959">
        <v>3</v>
      </c>
    </row>
    <row r="960" spans="2:7" x14ac:dyDescent="0.2">
      <c r="B960" s="1">
        <v>44243</v>
      </c>
      <c r="C960">
        <v>2.7</v>
      </c>
      <c r="D960" s="2">
        <v>1.4</v>
      </c>
      <c r="F960">
        <v>2.5009999999999999</v>
      </c>
      <c r="G960">
        <v>3</v>
      </c>
    </row>
    <row r="961" spans="2:7" x14ac:dyDescent="0.2">
      <c r="B961" s="1">
        <v>44244</v>
      </c>
      <c r="C961">
        <v>2.7</v>
      </c>
      <c r="D961" s="2">
        <v>1.4</v>
      </c>
      <c r="F961">
        <v>2.633</v>
      </c>
      <c r="G961">
        <v>3</v>
      </c>
    </row>
    <row r="962" spans="2:7" x14ac:dyDescent="0.2">
      <c r="B962" s="1">
        <v>44245</v>
      </c>
      <c r="C962">
        <v>2.7</v>
      </c>
      <c r="D962" s="2">
        <v>1.4</v>
      </c>
      <c r="F962">
        <v>2.633</v>
      </c>
      <c r="G962">
        <v>3</v>
      </c>
    </row>
    <row r="963" spans="2:7" x14ac:dyDescent="0.2">
      <c r="B963" s="1">
        <v>44246</v>
      </c>
      <c r="C963">
        <v>2.7</v>
      </c>
      <c r="D963" s="2">
        <v>1.4</v>
      </c>
      <c r="F963">
        <v>2.633</v>
      </c>
      <c r="G963">
        <v>3</v>
      </c>
    </row>
    <row r="964" spans="2:7" x14ac:dyDescent="0.2">
      <c r="B964" s="1">
        <v>44249</v>
      </c>
      <c r="C964">
        <v>2.7</v>
      </c>
      <c r="D964" s="2">
        <v>1.4</v>
      </c>
      <c r="F964">
        <v>2.633</v>
      </c>
      <c r="G964">
        <v>3</v>
      </c>
    </row>
    <row r="965" spans="2:7" x14ac:dyDescent="0.2">
      <c r="B965" s="1">
        <v>44250</v>
      </c>
      <c r="C965">
        <v>2.7</v>
      </c>
      <c r="D965" s="2">
        <v>1.4</v>
      </c>
      <c r="F965">
        <v>2.633</v>
      </c>
      <c r="G965">
        <v>3</v>
      </c>
    </row>
    <row r="966" spans="2:7" x14ac:dyDescent="0.2">
      <c r="B966" s="1">
        <v>44251</v>
      </c>
      <c r="C966">
        <v>2.7</v>
      </c>
      <c r="D966" s="2">
        <v>1.7</v>
      </c>
      <c r="F966">
        <v>2.7109999999999999</v>
      </c>
      <c r="G966">
        <v>3.3</v>
      </c>
    </row>
    <row r="967" spans="2:7" x14ac:dyDescent="0.2">
      <c r="B967" s="1">
        <v>44252</v>
      </c>
      <c r="C967">
        <v>2.7</v>
      </c>
      <c r="D967" s="2">
        <v>1.7</v>
      </c>
      <c r="F967">
        <v>2.7109999999999999</v>
      </c>
      <c r="G967">
        <v>3.3</v>
      </c>
    </row>
    <row r="968" spans="2:7" x14ac:dyDescent="0.2">
      <c r="B968" s="1">
        <v>44253</v>
      </c>
      <c r="C968">
        <v>2.7</v>
      </c>
      <c r="D968" s="2">
        <v>1.7</v>
      </c>
      <c r="F968">
        <v>2.7109999999999999</v>
      </c>
      <c r="G968">
        <v>3.3</v>
      </c>
    </row>
    <row r="969" spans="2:7" x14ac:dyDescent="0.2">
      <c r="B969" s="1">
        <v>44256</v>
      </c>
      <c r="C969">
        <v>2.7</v>
      </c>
      <c r="D969" s="2">
        <v>1.7</v>
      </c>
      <c r="F969">
        <v>2.7109999999999999</v>
      </c>
      <c r="G969">
        <v>3.3</v>
      </c>
    </row>
    <row r="970" spans="2:7" x14ac:dyDescent="0.2">
      <c r="B970" s="1">
        <v>44257</v>
      </c>
      <c r="C970">
        <v>2.7</v>
      </c>
      <c r="D970" s="2">
        <v>1.7</v>
      </c>
      <c r="F970">
        <v>2.7109999999999999</v>
      </c>
      <c r="G970">
        <v>3.3</v>
      </c>
    </row>
    <row r="971" spans="2:7" x14ac:dyDescent="0.2">
      <c r="B971" s="1">
        <v>44258</v>
      </c>
      <c r="C971">
        <v>2.7</v>
      </c>
      <c r="D971" s="2">
        <v>1.7</v>
      </c>
      <c r="F971">
        <v>2.7709999999999999</v>
      </c>
      <c r="G971">
        <v>3.3</v>
      </c>
    </row>
    <row r="972" spans="2:7" x14ac:dyDescent="0.2">
      <c r="B972" s="1">
        <v>44259</v>
      </c>
      <c r="C972">
        <v>2.7</v>
      </c>
      <c r="D972" s="2">
        <v>1.7</v>
      </c>
      <c r="F972">
        <v>2.7709999999999999</v>
      </c>
      <c r="G972">
        <v>3.3</v>
      </c>
    </row>
    <row r="973" spans="2:7" x14ac:dyDescent="0.2">
      <c r="B973" s="1">
        <v>44260</v>
      </c>
      <c r="C973">
        <v>2.7</v>
      </c>
      <c r="D973" s="2">
        <v>1.7</v>
      </c>
      <c r="F973">
        <v>2.7709999999999999</v>
      </c>
      <c r="G973">
        <v>3.3</v>
      </c>
    </row>
    <row r="974" spans="2:7" x14ac:dyDescent="0.2">
      <c r="B974" s="1">
        <v>44263</v>
      </c>
      <c r="C974">
        <v>2.7</v>
      </c>
      <c r="D974" s="2">
        <v>1.7</v>
      </c>
      <c r="F974">
        <v>2.7709999999999999</v>
      </c>
      <c r="G974">
        <v>3.3</v>
      </c>
    </row>
    <row r="975" spans="2:7" x14ac:dyDescent="0.2">
      <c r="B975" s="1">
        <v>44264</v>
      </c>
      <c r="C975">
        <v>2.7</v>
      </c>
      <c r="D975" s="2">
        <v>1.7</v>
      </c>
      <c r="F975">
        <v>2.7709999999999999</v>
      </c>
      <c r="G975">
        <v>3.3</v>
      </c>
    </row>
    <row r="976" spans="2:7" x14ac:dyDescent="0.2">
      <c r="B976" s="1">
        <v>44265</v>
      </c>
      <c r="C976">
        <v>2.7</v>
      </c>
      <c r="D976" s="2">
        <v>1.7</v>
      </c>
      <c r="F976">
        <v>2.8530000000000002</v>
      </c>
      <c r="G976">
        <v>3.3</v>
      </c>
    </row>
    <row r="977" spans="2:7" x14ac:dyDescent="0.2">
      <c r="B977" s="1">
        <v>44266</v>
      </c>
      <c r="C977">
        <v>2.7</v>
      </c>
      <c r="D977" s="2">
        <v>1.7</v>
      </c>
      <c r="F977">
        <v>2.8530000000000002</v>
      </c>
      <c r="G977">
        <v>3.3</v>
      </c>
    </row>
    <row r="978" spans="2:7" x14ac:dyDescent="0.2">
      <c r="B978" s="1">
        <v>44267</v>
      </c>
      <c r="C978">
        <v>2.7</v>
      </c>
      <c r="D978" s="2">
        <v>1.7</v>
      </c>
      <c r="F978">
        <v>2.8530000000000002</v>
      </c>
      <c r="G978">
        <v>3.3</v>
      </c>
    </row>
    <row r="979" spans="2:7" x14ac:dyDescent="0.2">
      <c r="B979" s="1">
        <v>44270</v>
      </c>
      <c r="C979">
        <v>2.7</v>
      </c>
      <c r="D979" s="2">
        <v>1.7</v>
      </c>
      <c r="F979">
        <v>2.8530000000000002</v>
      </c>
      <c r="G979">
        <v>3.3</v>
      </c>
    </row>
    <row r="980" spans="2:7" x14ac:dyDescent="0.2">
      <c r="B980" s="1">
        <v>44271</v>
      </c>
      <c r="C980">
        <v>2.7</v>
      </c>
      <c r="D980" s="2">
        <v>1.7</v>
      </c>
      <c r="F980">
        <v>2.8530000000000002</v>
      </c>
      <c r="G980">
        <v>3.3</v>
      </c>
    </row>
    <row r="981" spans="2:7" x14ac:dyDescent="0.2">
      <c r="B981" s="1">
        <v>44272</v>
      </c>
      <c r="C981">
        <v>2.7</v>
      </c>
      <c r="D981" s="2">
        <v>1.7</v>
      </c>
      <c r="F981">
        <v>2.8650000000000002</v>
      </c>
      <c r="G981">
        <v>3.3</v>
      </c>
    </row>
    <row r="982" spans="2:7" x14ac:dyDescent="0.2">
      <c r="B982" s="1">
        <v>44273</v>
      </c>
      <c r="C982">
        <v>2.7</v>
      </c>
      <c r="D982" s="2">
        <v>1.7</v>
      </c>
      <c r="F982">
        <v>2.8650000000000002</v>
      </c>
      <c r="G982">
        <v>3.3</v>
      </c>
    </row>
    <row r="983" spans="2:7" x14ac:dyDescent="0.2">
      <c r="B983" s="1">
        <v>44274</v>
      </c>
      <c r="C983">
        <v>2.7</v>
      </c>
      <c r="D983" s="2">
        <v>1.7</v>
      </c>
      <c r="F983">
        <v>2.8650000000000002</v>
      </c>
      <c r="G983">
        <v>3.3</v>
      </c>
    </row>
    <row r="984" spans="2:7" x14ac:dyDescent="0.2">
      <c r="B984" s="1">
        <v>44277</v>
      </c>
      <c r="C984">
        <v>2.7</v>
      </c>
      <c r="D984" s="2">
        <v>1.7</v>
      </c>
      <c r="F984">
        <v>2.8650000000000002</v>
      </c>
      <c r="G984">
        <v>3.3</v>
      </c>
    </row>
    <row r="985" spans="2:7" x14ac:dyDescent="0.2">
      <c r="B985" s="1">
        <v>44278</v>
      </c>
      <c r="C985">
        <v>2.7</v>
      </c>
      <c r="D985" s="2">
        <v>1.7</v>
      </c>
      <c r="F985">
        <v>2.8650000000000002</v>
      </c>
      <c r="G985">
        <v>3.3</v>
      </c>
    </row>
    <row r="986" spans="2:7" x14ac:dyDescent="0.2">
      <c r="B986" s="1">
        <v>44279</v>
      </c>
      <c r="C986">
        <v>2.7</v>
      </c>
      <c r="D986" s="2">
        <v>1.7</v>
      </c>
      <c r="F986">
        <v>2.8519999999999999</v>
      </c>
      <c r="G986">
        <v>3.3</v>
      </c>
    </row>
    <row r="987" spans="2:7" x14ac:dyDescent="0.2">
      <c r="B987" s="1">
        <v>44280</v>
      </c>
      <c r="C987">
        <v>2.7</v>
      </c>
      <c r="D987" s="2">
        <v>1.7</v>
      </c>
      <c r="F987">
        <v>2.8519999999999999</v>
      </c>
      <c r="G987">
        <v>3.3</v>
      </c>
    </row>
    <row r="988" spans="2:7" x14ac:dyDescent="0.2">
      <c r="B988" s="1">
        <v>44281</v>
      </c>
      <c r="C988">
        <v>2.7</v>
      </c>
      <c r="D988" s="2">
        <v>2.6</v>
      </c>
      <c r="F988">
        <v>2.8519999999999999</v>
      </c>
      <c r="G988">
        <v>3.1</v>
      </c>
    </row>
    <row r="989" spans="2:7" x14ac:dyDescent="0.2">
      <c r="B989" s="1">
        <v>44284</v>
      </c>
      <c r="C989">
        <v>2.7</v>
      </c>
      <c r="D989" s="2">
        <v>2.6</v>
      </c>
      <c r="F989">
        <v>2.8519999999999999</v>
      </c>
      <c r="G989">
        <v>3.1</v>
      </c>
    </row>
    <row r="990" spans="2:7" x14ac:dyDescent="0.2">
      <c r="B990" s="1">
        <v>44285</v>
      </c>
      <c r="C990">
        <v>2.7</v>
      </c>
      <c r="D990" s="2">
        <v>2.6</v>
      </c>
      <c r="F990">
        <v>2.8519999999999999</v>
      </c>
      <c r="G990">
        <v>3.1</v>
      </c>
    </row>
    <row r="991" spans="2:7" x14ac:dyDescent="0.2">
      <c r="B991" s="1">
        <v>44286</v>
      </c>
      <c r="C991">
        <v>2.8</v>
      </c>
      <c r="D991" s="2">
        <v>2.6</v>
      </c>
      <c r="F991">
        <v>2.8570000000000002</v>
      </c>
      <c r="G991">
        <v>3.1</v>
      </c>
    </row>
    <row r="992" spans="2:7" x14ac:dyDescent="0.2">
      <c r="B992" s="1">
        <v>44287</v>
      </c>
      <c r="C992">
        <v>2.8</v>
      </c>
      <c r="D992" s="2">
        <v>2.6</v>
      </c>
      <c r="F992">
        <v>2.8570000000000002</v>
      </c>
      <c r="G992">
        <v>3.1</v>
      </c>
    </row>
    <row r="993" spans="2:7" x14ac:dyDescent="0.2">
      <c r="B993" s="1">
        <v>44288</v>
      </c>
      <c r="C993">
        <v>2.8</v>
      </c>
      <c r="D993" s="2">
        <v>2.6</v>
      </c>
      <c r="F993">
        <v>2.8570000000000002</v>
      </c>
      <c r="G993">
        <v>3.1</v>
      </c>
    </row>
    <row r="994" spans="2:7" x14ac:dyDescent="0.2">
      <c r="B994" s="1">
        <v>44291</v>
      </c>
      <c r="C994">
        <v>2.8</v>
      </c>
      <c r="D994" s="2">
        <v>2.6</v>
      </c>
      <c r="F994">
        <v>2.8570000000000002</v>
      </c>
      <c r="G994">
        <v>3.1</v>
      </c>
    </row>
    <row r="995" spans="2:7" x14ac:dyDescent="0.2">
      <c r="B995" s="1">
        <v>44292</v>
      </c>
      <c r="C995">
        <v>2.8</v>
      </c>
      <c r="D995" s="2">
        <v>2.6</v>
      </c>
      <c r="F995">
        <v>2.8570000000000002</v>
      </c>
      <c r="G995">
        <v>3.1</v>
      </c>
    </row>
    <row r="996" spans="2:7" x14ac:dyDescent="0.2">
      <c r="B996" s="1">
        <v>44293</v>
      </c>
      <c r="C996">
        <v>2.8</v>
      </c>
      <c r="D996" s="2">
        <v>2.6</v>
      </c>
      <c r="F996">
        <v>2.8490000000000002</v>
      </c>
      <c r="G996">
        <v>3.1</v>
      </c>
    </row>
    <row r="997" spans="2:7" x14ac:dyDescent="0.2">
      <c r="B997" s="1">
        <v>44294</v>
      </c>
      <c r="C997">
        <v>2.8</v>
      </c>
      <c r="D997" s="2">
        <v>2.6</v>
      </c>
      <c r="F997">
        <v>2.8490000000000002</v>
      </c>
      <c r="G997">
        <v>3.1</v>
      </c>
    </row>
    <row r="998" spans="2:7" x14ac:dyDescent="0.2">
      <c r="B998" s="1">
        <v>44295</v>
      </c>
      <c r="C998">
        <v>2.8</v>
      </c>
      <c r="D998" s="2">
        <v>2.6</v>
      </c>
      <c r="F998">
        <v>2.8490000000000002</v>
      </c>
      <c r="G998">
        <v>3.1</v>
      </c>
    </row>
    <row r="999" spans="2:7" x14ac:dyDescent="0.2">
      <c r="B999" s="1">
        <v>44298</v>
      </c>
      <c r="C999">
        <v>2.8</v>
      </c>
      <c r="D999" s="2">
        <v>2.6</v>
      </c>
      <c r="F999">
        <v>2.8490000000000002</v>
      </c>
      <c r="G999">
        <v>3.1</v>
      </c>
    </row>
    <row r="1000" spans="2:7" x14ac:dyDescent="0.2">
      <c r="B1000" s="1">
        <v>44299</v>
      </c>
      <c r="C1000">
        <v>2.8</v>
      </c>
      <c r="D1000" s="2">
        <v>2.6</v>
      </c>
      <c r="F1000">
        <v>2.8490000000000002</v>
      </c>
      <c r="G1000">
        <v>3.1</v>
      </c>
    </row>
    <row r="1001" spans="2:7" x14ac:dyDescent="0.2">
      <c r="B1001" s="1">
        <v>44300</v>
      </c>
      <c r="C1001">
        <v>2.8</v>
      </c>
      <c r="D1001" s="2">
        <v>2.6</v>
      </c>
      <c r="F1001">
        <v>2.855</v>
      </c>
      <c r="G1001">
        <v>3.1</v>
      </c>
    </row>
    <row r="1002" spans="2:7" x14ac:dyDescent="0.2">
      <c r="B1002" s="1">
        <v>44301</v>
      </c>
      <c r="C1002">
        <v>2.8</v>
      </c>
      <c r="D1002" s="2">
        <v>2.6</v>
      </c>
      <c r="F1002">
        <v>2.855</v>
      </c>
      <c r="G1002">
        <v>3.1</v>
      </c>
    </row>
    <row r="1003" spans="2:7" x14ac:dyDescent="0.2">
      <c r="B1003" s="1">
        <v>44302</v>
      </c>
      <c r="C1003">
        <v>2.8</v>
      </c>
      <c r="D1003" s="2">
        <v>2.6</v>
      </c>
      <c r="F1003">
        <v>2.855</v>
      </c>
      <c r="G1003">
        <v>3.1</v>
      </c>
    </row>
    <row r="1004" spans="2:7" x14ac:dyDescent="0.2">
      <c r="B1004" s="1">
        <v>44305</v>
      </c>
      <c r="C1004">
        <v>2.8</v>
      </c>
      <c r="D1004" s="2">
        <v>2.6</v>
      </c>
      <c r="F1004">
        <v>2.855</v>
      </c>
      <c r="G1004">
        <v>3.1</v>
      </c>
    </row>
    <row r="1005" spans="2:7" x14ac:dyDescent="0.2">
      <c r="B1005" s="1">
        <v>44306</v>
      </c>
      <c r="C1005">
        <v>2.8</v>
      </c>
      <c r="D1005" s="2">
        <v>2.6</v>
      </c>
      <c r="F1005">
        <v>2.855</v>
      </c>
      <c r="G1005">
        <v>3.1</v>
      </c>
    </row>
    <row r="1006" spans="2:7" x14ac:dyDescent="0.2">
      <c r="B1006" s="1">
        <v>44307</v>
      </c>
      <c r="C1006">
        <v>2.8</v>
      </c>
      <c r="D1006" s="2">
        <v>2.6</v>
      </c>
      <c r="F1006">
        <v>2.8719999999999999</v>
      </c>
      <c r="G1006">
        <v>3.1</v>
      </c>
    </row>
    <row r="1007" spans="2:7" x14ac:dyDescent="0.2">
      <c r="B1007" s="1">
        <v>44308</v>
      </c>
      <c r="C1007">
        <v>2.8</v>
      </c>
      <c r="D1007" s="2">
        <v>2.6</v>
      </c>
      <c r="F1007">
        <v>2.8719999999999999</v>
      </c>
      <c r="G1007">
        <v>3.1</v>
      </c>
    </row>
    <row r="1008" spans="2:7" x14ac:dyDescent="0.2">
      <c r="B1008" s="1">
        <v>44309</v>
      </c>
      <c r="C1008">
        <v>2.8</v>
      </c>
      <c r="D1008" s="2">
        <v>2.6</v>
      </c>
      <c r="F1008">
        <v>2.8719999999999999</v>
      </c>
      <c r="G1008">
        <v>3.1</v>
      </c>
    </row>
    <row r="1009" spans="2:7" x14ac:dyDescent="0.2">
      <c r="B1009" s="1">
        <v>44312</v>
      </c>
      <c r="C1009">
        <v>2.8</v>
      </c>
      <c r="D1009" s="2">
        <v>2.6</v>
      </c>
      <c r="F1009">
        <v>2.8719999999999999</v>
      </c>
      <c r="G1009">
        <v>3.1</v>
      </c>
    </row>
    <row r="1010" spans="2:7" x14ac:dyDescent="0.2">
      <c r="B1010" s="1">
        <v>44313</v>
      </c>
      <c r="C1010">
        <v>2.8</v>
      </c>
      <c r="D1010" s="2">
        <v>4.2</v>
      </c>
      <c r="F1010">
        <v>2.8719999999999999</v>
      </c>
      <c r="G1010">
        <v>3.4</v>
      </c>
    </row>
    <row r="1011" spans="2:7" x14ac:dyDescent="0.2">
      <c r="B1011" s="1">
        <v>44314</v>
      </c>
      <c r="C1011">
        <v>2.8</v>
      </c>
      <c r="D1011" s="2">
        <v>4.2</v>
      </c>
      <c r="F1011">
        <v>2.89</v>
      </c>
      <c r="G1011">
        <v>3.4</v>
      </c>
    </row>
    <row r="1012" spans="2:7" x14ac:dyDescent="0.2">
      <c r="B1012" s="1">
        <v>44315</v>
      </c>
      <c r="C1012">
        <v>2.8</v>
      </c>
      <c r="D1012" s="2">
        <v>4.2</v>
      </c>
      <c r="F1012">
        <v>2.89</v>
      </c>
      <c r="G1012">
        <v>3.4</v>
      </c>
    </row>
    <row r="1013" spans="2:7" x14ac:dyDescent="0.2">
      <c r="B1013" s="1">
        <v>44316</v>
      </c>
      <c r="C1013">
        <v>2.7</v>
      </c>
      <c r="D1013" s="2">
        <v>4.2</v>
      </c>
      <c r="F1013">
        <v>2.89</v>
      </c>
      <c r="G1013">
        <v>3.4</v>
      </c>
    </row>
    <row r="1014" spans="2:7" x14ac:dyDescent="0.2">
      <c r="B1014" s="1">
        <v>44319</v>
      </c>
      <c r="C1014">
        <v>2.7</v>
      </c>
      <c r="D1014" s="2">
        <v>4.2</v>
      </c>
      <c r="F1014">
        <v>2.89</v>
      </c>
      <c r="G1014">
        <v>3.4</v>
      </c>
    </row>
    <row r="1015" spans="2:7" x14ac:dyDescent="0.2">
      <c r="B1015" s="1">
        <v>44320</v>
      </c>
      <c r="C1015">
        <v>2.7</v>
      </c>
      <c r="D1015" s="2">
        <v>4.2</v>
      </c>
      <c r="F1015">
        <v>2.89</v>
      </c>
      <c r="G1015">
        <v>3.4</v>
      </c>
    </row>
    <row r="1016" spans="2:7" x14ac:dyDescent="0.2">
      <c r="B1016" s="1">
        <v>44321</v>
      </c>
      <c r="C1016">
        <v>2.7</v>
      </c>
      <c r="D1016" s="2">
        <v>4.2</v>
      </c>
      <c r="F1016">
        <v>2.9609999999999999</v>
      </c>
      <c r="G1016">
        <v>3.4</v>
      </c>
    </row>
    <row r="1017" spans="2:7" x14ac:dyDescent="0.2">
      <c r="B1017" s="1">
        <v>44322</v>
      </c>
      <c r="C1017">
        <v>2.7</v>
      </c>
      <c r="D1017" s="2">
        <v>4.2</v>
      </c>
      <c r="F1017">
        <v>2.9609999999999999</v>
      </c>
      <c r="G1017">
        <v>3.4</v>
      </c>
    </row>
    <row r="1018" spans="2:7" x14ac:dyDescent="0.2">
      <c r="B1018" s="1">
        <v>44323</v>
      </c>
      <c r="C1018">
        <v>2.7</v>
      </c>
      <c r="D1018" s="2">
        <v>4.2</v>
      </c>
      <c r="F1018">
        <v>2.9609999999999999</v>
      </c>
      <c r="G1018">
        <v>3.4</v>
      </c>
    </row>
    <row r="1019" spans="2:7" x14ac:dyDescent="0.2">
      <c r="B1019" s="1">
        <v>44326</v>
      </c>
      <c r="C1019">
        <v>2.7</v>
      </c>
      <c r="D1019" s="2">
        <v>4.2</v>
      </c>
      <c r="F1019">
        <v>2.9609999999999999</v>
      </c>
      <c r="G1019">
        <v>3.4</v>
      </c>
    </row>
    <row r="1020" spans="2:7" x14ac:dyDescent="0.2">
      <c r="B1020" s="1">
        <v>44327</v>
      </c>
      <c r="C1020">
        <v>2.7</v>
      </c>
      <c r="D1020" s="2">
        <v>4.2</v>
      </c>
      <c r="F1020">
        <v>2.9609999999999999</v>
      </c>
      <c r="G1020">
        <v>3.4</v>
      </c>
    </row>
    <row r="1021" spans="2:7" x14ac:dyDescent="0.2">
      <c r="B1021" s="1">
        <v>44328</v>
      </c>
      <c r="C1021">
        <v>2.7</v>
      </c>
      <c r="D1021" s="2">
        <v>4.2</v>
      </c>
      <c r="F1021">
        <v>3.028</v>
      </c>
      <c r="G1021">
        <v>3.4</v>
      </c>
    </row>
    <row r="1022" spans="2:7" x14ac:dyDescent="0.2">
      <c r="B1022" s="1">
        <v>44329</v>
      </c>
      <c r="C1022">
        <v>2.7</v>
      </c>
      <c r="D1022" s="2">
        <v>4.2</v>
      </c>
      <c r="F1022">
        <v>3.028</v>
      </c>
      <c r="G1022">
        <v>3.4</v>
      </c>
    </row>
    <row r="1023" spans="2:7" x14ac:dyDescent="0.2">
      <c r="B1023" s="1">
        <v>44330</v>
      </c>
      <c r="C1023">
        <v>2.7</v>
      </c>
      <c r="D1023" s="2">
        <v>4.2</v>
      </c>
      <c r="F1023">
        <v>3.028</v>
      </c>
      <c r="G1023">
        <v>3.4</v>
      </c>
    </row>
    <row r="1024" spans="2:7" x14ac:dyDescent="0.2">
      <c r="B1024" s="1">
        <v>44333</v>
      </c>
      <c r="C1024">
        <v>2.7</v>
      </c>
      <c r="D1024" s="2">
        <v>4.2</v>
      </c>
      <c r="F1024">
        <v>3.028</v>
      </c>
      <c r="G1024">
        <v>3.4</v>
      </c>
    </row>
    <row r="1025" spans="2:7" x14ac:dyDescent="0.2">
      <c r="B1025" s="1">
        <v>44334</v>
      </c>
      <c r="C1025">
        <v>2.7</v>
      </c>
      <c r="D1025" s="2">
        <v>4.2</v>
      </c>
      <c r="F1025">
        <v>3.028</v>
      </c>
      <c r="G1025">
        <v>3.4</v>
      </c>
    </row>
    <row r="1026" spans="2:7" x14ac:dyDescent="0.2">
      <c r="B1026" s="1">
        <v>44335</v>
      </c>
      <c r="C1026">
        <v>2.7</v>
      </c>
      <c r="D1026" s="2">
        <v>4.2</v>
      </c>
      <c r="F1026">
        <v>3.02</v>
      </c>
      <c r="G1026">
        <v>3.4</v>
      </c>
    </row>
    <row r="1027" spans="2:7" x14ac:dyDescent="0.2">
      <c r="B1027" s="1">
        <v>44336</v>
      </c>
      <c r="C1027">
        <v>2.7</v>
      </c>
      <c r="D1027" s="2">
        <v>4.2</v>
      </c>
      <c r="F1027">
        <v>3.02</v>
      </c>
      <c r="G1027">
        <v>3.4</v>
      </c>
    </row>
    <row r="1028" spans="2:7" x14ac:dyDescent="0.2">
      <c r="B1028" s="1">
        <v>44337</v>
      </c>
      <c r="C1028">
        <v>2.7</v>
      </c>
      <c r="D1028" s="2">
        <v>4.2</v>
      </c>
      <c r="F1028">
        <v>3.02</v>
      </c>
      <c r="G1028">
        <v>3.4</v>
      </c>
    </row>
    <row r="1029" spans="2:7" x14ac:dyDescent="0.2">
      <c r="B1029" s="1">
        <v>44340</v>
      </c>
      <c r="C1029">
        <v>2.7</v>
      </c>
      <c r="D1029" s="2">
        <v>4.2</v>
      </c>
      <c r="F1029">
        <v>3.02</v>
      </c>
      <c r="G1029">
        <v>3.4</v>
      </c>
    </row>
    <row r="1030" spans="2:7" x14ac:dyDescent="0.2">
      <c r="B1030" s="1">
        <v>44341</v>
      </c>
      <c r="C1030">
        <v>2.7</v>
      </c>
      <c r="D1030" s="2">
        <v>4.2</v>
      </c>
      <c r="F1030">
        <v>3.02</v>
      </c>
      <c r="G1030">
        <v>3.4</v>
      </c>
    </row>
    <row r="1031" spans="2:7" x14ac:dyDescent="0.2">
      <c r="B1031" s="1">
        <v>44342</v>
      </c>
      <c r="C1031">
        <v>2.7</v>
      </c>
      <c r="D1031" s="2">
        <v>5</v>
      </c>
      <c r="F1031">
        <v>3.0270000000000001</v>
      </c>
      <c r="G1031">
        <v>4.5999999999999996</v>
      </c>
    </row>
    <row r="1032" spans="2:7" x14ac:dyDescent="0.2">
      <c r="B1032" s="1">
        <v>44343</v>
      </c>
      <c r="C1032">
        <v>2.7</v>
      </c>
      <c r="D1032" s="2">
        <v>5</v>
      </c>
      <c r="F1032">
        <v>3.0270000000000001</v>
      </c>
      <c r="G1032">
        <v>4.5999999999999996</v>
      </c>
    </row>
    <row r="1033" spans="2:7" x14ac:dyDescent="0.2">
      <c r="B1033" s="1">
        <v>44344</v>
      </c>
      <c r="C1033">
        <v>2.7</v>
      </c>
      <c r="D1033" s="2">
        <v>5</v>
      </c>
      <c r="F1033">
        <v>3.0270000000000001</v>
      </c>
      <c r="G1033">
        <v>4.5999999999999996</v>
      </c>
    </row>
    <row r="1034" spans="2:7" x14ac:dyDescent="0.2">
      <c r="B1034" s="1">
        <v>44347</v>
      </c>
      <c r="C1034">
        <v>3</v>
      </c>
      <c r="D1034" s="2">
        <v>5</v>
      </c>
      <c r="F1034">
        <v>3.0270000000000001</v>
      </c>
      <c r="G1034">
        <v>4.5999999999999996</v>
      </c>
    </row>
    <row r="1035" spans="2:7" x14ac:dyDescent="0.2">
      <c r="B1035" s="1">
        <v>44348</v>
      </c>
      <c r="C1035">
        <v>3</v>
      </c>
      <c r="D1035" s="2">
        <v>5</v>
      </c>
      <c r="F1035">
        <v>3.0270000000000001</v>
      </c>
      <c r="G1035">
        <v>4.5999999999999996</v>
      </c>
    </row>
    <row r="1036" spans="2:7" x14ac:dyDescent="0.2">
      <c r="B1036" s="1">
        <v>44349</v>
      </c>
      <c r="C1036">
        <v>3</v>
      </c>
      <c r="D1036" s="2">
        <v>5</v>
      </c>
      <c r="F1036">
        <v>3.0350000000000001</v>
      </c>
      <c r="G1036">
        <v>4.5999999999999996</v>
      </c>
    </row>
    <row r="1037" spans="2:7" x14ac:dyDescent="0.2">
      <c r="B1037" s="1">
        <v>44350</v>
      </c>
      <c r="C1037">
        <v>3</v>
      </c>
      <c r="D1037" s="2">
        <v>5</v>
      </c>
      <c r="F1037">
        <v>3.0350000000000001</v>
      </c>
      <c r="G1037">
        <v>4.5999999999999996</v>
      </c>
    </row>
    <row r="1038" spans="2:7" x14ac:dyDescent="0.2">
      <c r="B1038" s="1">
        <v>44351</v>
      </c>
      <c r="C1038">
        <v>3</v>
      </c>
      <c r="D1038" s="2">
        <v>5</v>
      </c>
      <c r="F1038">
        <v>3.0350000000000001</v>
      </c>
      <c r="G1038">
        <v>4.5999999999999996</v>
      </c>
    </row>
    <row r="1039" spans="2:7" x14ac:dyDescent="0.2">
      <c r="B1039" s="1">
        <v>44354</v>
      </c>
      <c r="C1039">
        <v>3</v>
      </c>
      <c r="D1039" s="2">
        <v>5</v>
      </c>
      <c r="F1039">
        <v>3.0350000000000001</v>
      </c>
      <c r="G1039">
        <v>4.5999999999999996</v>
      </c>
    </row>
    <row r="1040" spans="2:7" x14ac:dyDescent="0.2">
      <c r="B1040" s="1">
        <v>44355</v>
      </c>
      <c r="C1040">
        <v>3</v>
      </c>
      <c r="D1040" s="2">
        <v>5</v>
      </c>
      <c r="F1040">
        <v>3.0350000000000001</v>
      </c>
      <c r="G1040">
        <v>4.5999999999999996</v>
      </c>
    </row>
    <row r="1041" spans="2:7" x14ac:dyDescent="0.2">
      <c r="B1041" s="1">
        <v>44356</v>
      </c>
      <c r="C1041">
        <v>3</v>
      </c>
      <c r="D1041" s="2">
        <v>5</v>
      </c>
      <c r="F1041">
        <v>3.069</v>
      </c>
      <c r="G1041">
        <v>4.5999999999999996</v>
      </c>
    </row>
    <row r="1042" spans="2:7" x14ac:dyDescent="0.2">
      <c r="B1042" s="1">
        <v>44357</v>
      </c>
      <c r="C1042">
        <v>3</v>
      </c>
      <c r="D1042" s="2">
        <v>5</v>
      </c>
      <c r="F1042">
        <v>3.069</v>
      </c>
      <c r="G1042">
        <v>4.5999999999999996</v>
      </c>
    </row>
    <row r="1043" spans="2:7" x14ac:dyDescent="0.2">
      <c r="B1043" s="1">
        <v>44358</v>
      </c>
      <c r="C1043">
        <v>3</v>
      </c>
      <c r="D1043" s="2">
        <v>5</v>
      </c>
      <c r="F1043">
        <v>3.069</v>
      </c>
      <c r="G1043">
        <v>4.5999999999999996</v>
      </c>
    </row>
    <row r="1044" spans="2:7" x14ac:dyDescent="0.2">
      <c r="B1044" s="1">
        <v>44361</v>
      </c>
      <c r="C1044">
        <v>3</v>
      </c>
      <c r="D1044" s="2">
        <v>5</v>
      </c>
      <c r="F1044">
        <v>3.069</v>
      </c>
      <c r="G1044">
        <v>4.5999999999999996</v>
      </c>
    </row>
    <row r="1045" spans="2:7" x14ac:dyDescent="0.2">
      <c r="B1045" s="1">
        <v>44362</v>
      </c>
      <c r="C1045">
        <v>3</v>
      </c>
      <c r="D1045" s="2">
        <v>5</v>
      </c>
      <c r="F1045">
        <v>3.069</v>
      </c>
      <c r="G1045">
        <v>4.5999999999999996</v>
      </c>
    </row>
    <row r="1046" spans="2:7" x14ac:dyDescent="0.2">
      <c r="B1046" s="1">
        <v>44363</v>
      </c>
      <c r="C1046">
        <v>3</v>
      </c>
      <c r="D1046" s="2">
        <v>5</v>
      </c>
      <c r="F1046">
        <v>3.06</v>
      </c>
      <c r="G1046">
        <v>4.5999999999999996</v>
      </c>
    </row>
    <row r="1047" spans="2:7" x14ac:dyDescent="0.2">
      <c r="B1047" s="1">
        <v>44364</v>
      </c>
      <c r="C1047">
        <v>3</v>
      </c>
      <c r="D1047" s="2">
        <v>5</v>
      </c>
      <c r="F1047">
        <v>3.06</v>
      </c>
      <c r="G1047">
        <v>4.5999999999999996</v>
      </c>
    </row>
    <row r="1048" spans="2:7" x14ac:dyDescent="0.2">
      <c r="B1048" s="1">
        <v>44365</v>
      </c>
      <c r="C1048">
        <v>3</v>
      </c>
      <c r="D1048" s="2">
        <v>5</v>
      </c>
      <c r="F1048">
        <v>3.06</v>
      </c>
      <c r="G1048">
        <v>4.5999999999999996</v>
      </c>
    </row>
    <row r="1049" spans="2:7" x14ac:dyDescent="0.2">
      <c r="B1049" s="1">
        <v>44368</v>
      </c>
      <c r="C1049">
        <v>3</v>
      </c>
      <c r="D1049" s="2">
        <v>5</v>
      </c>
      <c r="F1049">
        <v>3.06</v>
      </c>
      <c r="G1049">
        <v>4.5999999999999996</v>
      </c>
    </row>
    <row r="1050" spans="2:7" x14ac:dyDescent="0.2">
      <c r="B1050" s="1">
        <v>44369</v>
      </c>
      <c r="C1050">
        <v>3</v>
      </c>
      <c r="D1050" s="2">
        <v>5</v>
      </c>
      <c r="F1050">
        <v>3.06</v>
      </c>
      <c r="G1050">
        <v>4.5999999999999996</v>
      </c>
    </row>
    <row r="1051" spans="2:7" x14ac:dyDescent="0.2">
      <c r="B1051" s="1">
        <v>44370</v>
      </c>
      <c r="C1051">
        <v>3</v>
      </c>
      <c r="D1051" s="2">
        <v>5</v>
      </c>
      <c r="F1051">
        <v>3.0910000000000002</v>
      </c>
      <c r="G1051">
        <v>4.5999999999999996</v>
      </c>
    </row>
    <row r="1052" spans="2:7" x14ac:dyDescent="0.2">
      <c r="B1052" s="1">
        <v>44371</v>
      </c>
      <c r="C1052">
        <v>3</v>
      </c>
      <c r="D1052" s="2">
        <v>5</v>
      </c>
      <c r="F1052">
        <v>3.0910000000000002</v>
      </c>
      <c r="G1052">
        <v>4.5999999999999996</v>
      </c>
    </row>
    <row r="1053" spans="2:7" x14ac:dyDescent="0.2">
      <c r="B1053" s="1">
        <v>44372</v>
      </c>
      <c r="C1053">
        <v>3</v>
      </c>
      <c r="D1053" s="2">
        <v>5.4</v>
      </c>
      <c r="F1053">
        <v>3.0910000000000002</v>
      </c>
      <c r="G1053">
        <v>4.2</v>
      </c>
    </row>
    <row r="1054" spans="2:7" x14ac:dyDescent="0.2">
      <c r="B1054" s="1">
        <v>44375</v>
      </c>
      <c r="C1054">
        <v>3</v>
      </c>
      <c r="D1054" s="2">
        <v>5.4</v>
      </c>
      <c r="F1054">
        <v>3.0910000000000002</v>
      </c>
      <c r="G1054">
        <v>4.2</v>
      </c>
    </row>
    <row r="1055" spans="2:7" x14ac:dyDescent="0.2">
      <c r="B1055" s="1">
        <v>44376</v>
      </c>
      <c r="C1055">
        <v>3</v>
      </c>
      <c r="D1055" s="2">
        <v>5.4</v>
      </c>
      <c r="F1055">
        <v>3.0910000000000002</v>
      </c>
      <c r="G1055">
        <v>4.2</v>
      </c>
    </row>
    <row r="1056" spans="2:7" x14ac:dyDescent="0.2">
      <c r="B1056" s="1">
        <v>44377</v>
      </c>
      <c r="C1056">
        <v>2.8</v>
      </c>
      <c r="D1056" s="2">
        <v>5.4</v>
      </c>
      <c r="F1056">
        <v>3.1219999999999999</v>
      </c>
      <c r="G1056">
        <v>4.2</v>
      </c>
    </row>
    <row r="1057" spans="2:7" x14ac:dyDescent="0.2">
      <c r="B1057" s="1">
        <v>44378</v>
      </c>
      <c r="C1057">
        <v>2.8</v>
      </c>
      <c r="D1057" s="2">
        <v>5.4</v>
      </c>
      <c r="F1057">
        <v>3.1219999999999999</v>
      </c>
      <c r="G1057">
        <v>4.2</v>
      </c>
    </row>
    <row r="1058" spans="2:7" x14ac:dyDescent="0.2">
      <c r="B1058" s="1">
        <v>44379</v>
      </c>
      <c r="C1058">
        <v>2.8</v>
      </c>
      <c r="D1058" s="2">
        <v>5.4</v>
      </c>
      <c r="F1058">
        <v>3.1219999999999999</v>
      </c>
      <c r="G1058">
        <v>4.2</v>
      </c>
    </row>
    <row r="1059" spans="2:7" x14ac:dyDescent="0.2">
      <c r="B1059" s="1">
        <v>44382</v>
      </c>
      <c r="C1059">
        <v>2.8</v>
      </c>
      <c r="D1059" s="2">
        <v>5.4</v>
      </c>
      <c r="F1059">
        <v>3.1219999999999999</v>
      </c>
      <c r="G1059">
        <v>4.2</v>
      </c>
    </row>
    <row r="1060" spans="2:7" x14ac:dyDescent="0.2">
      <c r="B1060" s="1">
        <v>44383</v>
      </c>
      <c r="C1060">
        <v>2.8</v>
      </c>
      <c r="D1060" s="2">
        <v>5.4</v>
      </c>
      <c r="F1060">
        <v>3.1219999999999999</v>
      </c>
      <c r="G1060">
        <v>4.2</v>
      </c>
    </row>
    <row r="1061" spans="2:7" x14ac:dyDescent="0.2">
      <c r="B1061" s="1">
        <v>44384</v>
      </c>
      <c r="C1061">
        <v>2.8</v>
      </c>
      <c r="D1061" s="2">
        <v>5.4</v>
      </c>
      <c r="F1061">
        <v>3.133</v>
      </c>
      <c r="G1061">
        <v>4.2</v>
      </c>
    </row>
    <row r="1062" spans="2:7" x14ac:dyDescent="0.2">
      <c r="B1062" s="1">
        <v>44385</v>
      </c>
      <c r="C1062">
        <v>2.8</v>
      </c>
      <c r="D1062" s="2">
        <v>5.4</v>
      </c>
      <c r="F1062">
        <v>3.133</v>
      </c>
      <c r="G1062">
        <v>4.2</v>
      </c>
    </row>
    <row r="1063" spans="2:7" x14ac:dyDescent="0.2">
      <c r="B1063" s="1">
        <v>44386</v>
      </c>
      <c r="C1063">
        <v>2.8</v>
      </c>
      <c r="D1063" s="2">
        <v>5.4</v>
      </c>
      <c r="F1063">
        <v>3.133</v>
      </c>
      <c r="G1063">
        <v>4.2</v>
      </c>
    </row>
    <row r="1064" spans="2:7" x14ac:dyDescent="0.2">
      <c r="B1064" s="1">
        <v>44389</v>
      </c>
      <c r="C1064">
        <v>2.8</v>
      </c>
      <c r="D1064" s="2">
        <v>5.4</v>
      </c>
      <c r="F1064">
        <v>3.133</v>
      </c>
      <c r="G1064">
        <v>4.2</v>
      </c>
    </row>
    <row r="1065" spans="2:7" x14ac:dyDescent="0.2">
      <c r="B1065" s="1">
        <v>44390</v>
      </c>
      <c r="C1065">
        <v>2.8</v>
      </c>
      <c r="D1065" s="2">
        <v>5.4</v>
      </c>
      <c r="F1065">
        <v>3.133</v>
      </c>
      <c r="G1065">
        <v>4.2</v>
      </c>
    </row>
    <row r="1066" spans="2:7" x14ac:dyDescent="0.2">
      <c r="B1066" s="1">
        <v>44391</v>
      </c>
      <c r="C1066">
        <v>2.8</v>
      </c>
      <c r="D1066" s="2">
        <v>5.4</v>
      </c>
      <c r="F1066">
        <v>3.153</v>
      </c>
      <c r="G1066">
        <v>4.2</v>
      </c>
    </row>
    <row r="1067" spans="2:7" x14ac:dyDescent="0.2">
      <c r="B1067" s="1">
        <v>44392</v>
      </c>
      <c r="C1067">
        <v>2.8</v>
      </c>
      <c r="D1067" s="2">
        <v>5.4</v>
      </c>
      <c r="F1067">
        <v>3.153</v>
      </c>
      <c r="G1067">
        <v>4.2</v>
      </c>
    </row>
    <row r="1068" spans="2:7" x14ac:dyDescent="0.2">
      <c r="B1068" s="1">
        <v>44393</v>
      </c>
      <c r="C1068">
        <v>2.8</v>
      </c>
      <c r="D1068" s="2">
        <v>5.4</v>
      </c>
      <c r="F1068">
        <v>3.153</v>
      </c>
      <c r="G1068">
        <v>4.2</v>
      </c>
    </row>
    <row r="1069" spans="2:7" x14ac:dyDescent="0.2">
      <c r="B1069" s="1">
        <v>44396</v>
      </c>
      <c r="C1069">
        <v>2.8</v>
      </c>
      <c r="D1069" s="2">
        <v>5.4</v>
      </c>
      <c r="F1069">
        <v>3.153</v>
      </c>
      <c r="G1069">
        <v>4.2</v>
      </c>
    </row>
    <row r="1070" spans="2:7" x14ac:dyDescent="0.2">
      <c r="B1070" s="1">
        <v>44397</v>
      </c>
      <c r="C1070">
        <v>2.8</v>
      </c>
      <c r="D1070" s="2">
        <v>5.4</v>
      </c>
      <c r="F1070">
        <v>3.153</v>
      </c>
      <c r="G1070">
        <v>4.2</v>
      </c>
    </row>
    <row r="1071" spans="2:7" x14ac:dyDescent="0.2">
      <c r="B1071" s="1">
        <v>44398</v>
      </c>
      <c r="C1071">
        <v>2.8</v>
      </c>
      <c r="D1071" s="2">
        <v>5.4</v>
      </c>
      <c r="F1071">
        <v>3.1360000000000001</v>
      </c>
      <c r="G1071">
        <v>4.2</v>
      </c>
    </row>
    <row r="1072" spans="2:7" x14ac:dyDescent="0.2">
      <c r="B1072" s="1">
        <v>44399</v>
      </c>
      <c r="C1072">
        <v>2.8</v>
      </c>
      <c r="D1072" s="2">
        <v>5.4</v>
      </c>
      <c r="F1072">
        <v>3.1360000000000001</v>
      </c>
      <c r="G1072">
        <v>4.2</v>
      </c>
    </row>
    <row r="1073" spans="2:7" x14ac:dyDescent="0.2">
      <c r="B1073" s="1">
        <v>44400</v>
      </c>
      <c r="C1073">
        <v>2.8</v>
      </c>
      <c r="D1073" s="2">
        <v>5.4</v>
      </c>
      <c r="F1073">
        <v>3.1360000000000001</v>
      </c>
      <c r="G1073">
        <v>4.2</v>
      </c>
    </row>
    <row r="1074" spans="2:7" x14ac:dyDescent="0.2">
      <c r="B1074" s="1">
        <v>44403</v>
      </c>
      <c r="C1074">
        <v>2.8</v>
      </c>
      <c r="D1074" s="2">
        <v>5.4</v>
      </c>
      <c r="F1074">
        <v>3.1360000000000001</v>
      </c>
      <c r="G1074">
        <v>4.2</v>
      </c>
    </row>
    <row r="1075" spans="2:7" x14ac:dyDescent="0.2">
      <c r="B1075" s="1">
        <v>44404</v>
      </c>
      <c r="C1075">
        <v>2.8</v>
      </c>
      <c r="D1075" s="2">
        <v>5.4</v>
      </c>
      <c r="F1075">
        <v>3.1360000000000001</v>
      </c>
      <c r="G1075">
        <v>4.2</v>
      </c>
    </row>
    <row r="1076" spans="2:7" x14ac:dyDescent="0.2">
      <c r="B1076" s="1">
        <v>44405</v>
      </c>
      <c r="C1076">
        <v>2.8</v>
      </c>
      <c r="D1076" s="2">
        <v>5.4</v>
      </c>
      <c r="F1076">
        <v>3.1589999999999998</v>
      </c>
      <c r="G1076">
        <v>4.7</v>
      </c>
    </row>
    <row r="1077" spans="2:7" x14ac:dyDescent="0.2">
      <c r="B1077" s="1">
        <v>44406</v>
      </c>
      <c r="C1077">
        <v>2.8</v>
      </c>
      <c r="D1077" s="2">
        <v>5.4</v>
      </c>
      <c r="F1077">
        <v>3.1589999999999998</v>
      </c>
      <c r="G1077">
        <v>4.7</v>
      </c>
    </row>
    <row r="1078" spans="2:7" x14ac:dyDescent="0.2">
      <c r="B1078" s="1">
        <v>44407</v>
      </c>
      <c r="C1078">
        <v>2.8</v>
      </c>
      <c r="D1078" s="2">
        <v>5.4</v>
      </c>
      <c r="F1078">
        <v>3.1589999999999998</v>
      </c>
      <c r="G1078">
        <v>4.7</v>
      </c>
    </row>
    <row r="1079" spans="2:7" x14ac:dyDescent="0.2">
      <c r="B1079" s="1">
        <v>44410</v>
      </c>
      <c r="C1079">
        <v>2.8</v>
      </c>
      <c r="D1079" s="2">
        <v>5.4</v>
      </c>
      <c r="F1079">
        <v>3.1589999999999998</v>
      </c>
      <c r="G1079">
        <v>4.7</v>
      </c>
    </row>
    <row r="1080" spans="2:7" x14ac:dyDescent="0.2">
      <c r="B1080" s="1">
        <v>44411</v>
      </c>
      <c r="C1080">
        <v>2.8</v>
      </c>
      <c r="D1080" s="2">
        <v>5.4</v>
      </c>
      <c r="F1080">
        <v>3.1589999999999998</v>
      </c>
      <c r="G1080">
        <v>4.7</v>
      </c>
    </row>
    <row r="1081" spans="2:7" x14ac:dyDescent="0.2">
      <c r="B1081" s="1">
        <v>44412</v>
      </c>
      <c r="C1081">
        <v>2.8</v>
      </c>
      <c r="D1081" s="2">
        <v>5.4</v>
      </c>
      <c r="F1081">
        <v>3.1720000000000002</v>
      </c>
      <c r="G1081">
        <v>4.7</v>
      </c>
    </row>
    <row r="1082" spans="2:7" x14ac:dyDescent="0.2">
      <c r="B1082" s="1">
        <v>44413</v>
      </c>
      <c r="C1082">
        <v>2.8</v>
      </c>
      <c r="D1082" s="2">
        <v>5.4</v>
      </c>
      <c r="F1082">
        <v>3.1720000000000002</v>
      </c>
      <c r="G1082">
        <v>4.7</v>
      </c>
    </row>
    <row r="1083" spans="2:7" x14ac:dyDescent="0.2">
      <c r="B1083" s="1">
        <v>44414</v>
      </c>
      <c r="C1083">
        <v>2.8</v>
      </c>
      <c r="D1083" s="2">
        <v>5.4</v>
      </c>
      <c r="F1083">
        <v>3.1720000000000002</v>
      </c>
      <c r="G1083">
        <v>4.7</v>
      </c>
    </row>
    <row r="1084" spans="2:7" x14ac:dyDescent="0.2">
      <c r="B1084" s="1">
        <v>44417</v>
      </c>
      <c r="C1084">
        <v>2.8</v>
      </c>
      <c r="D1084" s="2">
        <v>5.4</v>
      </c>
      <c r="F1084">
        <v>3.1720000000000002</v>
      </c>
      <c r="G1084">
        <v>4.7</v>
      </c>
    </row>
    <row r="1085" spans="2:7" x14ac:dyDescent="0.2">
      <c r="B1085" s="1">
        <v>44418</v>
      </c>
      <c r="C1085">
        <v>2.8</v>
      </c>
      <c r="D1085" s="2">
        <v>5.4</v>
      </c>
      <c r="F1085">
        <v>3.1720000000000002</v>
      </c>
      <c r="G1085">
        <v>4.7</v>
      </c>
    </row>
    <row r="1086" spans="2:7" x14ac:dyDescent="0.2">
      <c r="B1086" s="1">
        <v>44419</v>
      </c>
      <c r="C1086">
        <v>2.8</v>
      </c>
      <c r="D1086" s="2">
        <v>5.4</v>
      </c>
      <c r="F1086">
        <v>3.1739999999999999</v>
      </c>
      <c r="G1086">
        <v>4.7</v>
      </c>
    </row>
    <row r="1087" spans="2:7" x14ac:dyDescent="0.2">
      <c r="B1087" s="1">
        <v>44420</v>
      </c>
      <c r="C1087">
        <v>2.8</v>
      </c>
      <c r="D1087" s="2">
        <v>5.4</v>
      </c>
      <c r="F1087">
        <v>3.1739999999999999</v>
      </c>
      <c r="G1087">
        <v>4.7</v>
      </c>
    </row>
    <row r="1088" spans="2:7" x14ac:dyDescent="0.2">
      <c r="B1088" s="1">
        <v>44421</v>
      </c>
      <c r="C1088">
        <v>2.8</v>
      </c>
      <c r="D1088" s="2">
        <v>5.4</v>
      </c>
      <c r="F1088">
        <v>3.1739999999999999</v>
      </c>
      <c r="G1088">
        <v>4.7</v>
      </c>
    </row>
    <row r="1089" spans="2:7" x14ac:dyDescent="0.2">
      <c r="B1089" s="1">
        <v>44424</v>
      </c>
      <c r="C1089">
        <v>2.8</v>
      </c>
      <c r="D1089" s="2">
        <v>5.4</v>
      </c>
      <c r="F1089">
        <v>3.1739999999999999</v>
      </c>
      <c r="G1089">
        <v>4.7</v>
      </c>
    </row>
    <row r="1090" spans="2:7" x14ac:dyDescent="0.2">
      <c r="B1090" s="1">
        <v>44425</v>
      </c>
      <c r="C1090">
        <v>2.8</v>
      </c>
      <c r="D1090" s="2">
        <v>5.4</v>
      </c>
      <c r="F1090">
        <v>3.1739999999999999</v>
      </c>
      <c r="G1090">
        <v>4.7</v>
      </c>
    </row>
    <row r="1091" spans="2:7" x14ac:dyDescent="0.2">
      <c r="B1091" s="1">
        <v>44426</v>
      </c>
      <c r="C1091">
        <v>2.8</v>
      </c>
      <c r="D1091" s="2">
        <v>5.4</v>
      </c>
      <c r="F1091">
        <v>3.145</v>
      </c>
      <c r="G1091">
        <v>4.7</v>
      </c>
    </row>
    <row r="1092" spans="2:7" x14ac:dyDescent="0.2">
      <c r="B1092" s="1">
        <v>44427</v>
      </c>
      <c r="C1092">
        <v>2.8</v>
      </c>
      <c r="D1092" s="2">
        <v>5.4</v>
      </c>
      <c r="F1092">
        <v>3.145</v>
      </c>
      <c r="G1092">
        <v>4.7</v>
      </c>
    </row>
    <row r="1093" spans="2:7" x14ac:dyDescent="0.2">
      <c r="B1093" s="1">
        <v>44428</v>
      </c>
      <c r="C1093">
        <v>2.8</v>
      </c>
      <c r="D1093" s="2">
        <v>5.4</v>
      </c>
      <c r="F1093">
        <v>3.145</v>
      </c>
      <c r="G1093">
        <v>4.7</v>
      </c>
    </row>
    <row r="1094" spans="2:7" x14ac:dyDescent="0.2">
      <c r="B1094" s="1">
        <v>44431</v>
      </c>
      <c r="C1094">
        <v>2.8</v>
      </c>
      <c r="D1094" s="2">
        <v>5.4</v>
      </c>
      <c r="F1094">
        <v>3.145</v>
      </c>
      <c r="G1094">
        <v>4.7</v>
      </c>
    </row>
    <row r="1095" spans="2:7" x14ac:dyDescent="0.2">
      <c r="B1095" s="1">
        <v>44432</v>
      </c>
      <c r="C1095">
        <v>2.8</v>
      </c>
      <c r="D1095" s="2">
        <v>5.4</v>
      </c>
      <c r="F1095">
        <v>3.145</v>
      </c>
      <c r="G1095">
        <v>4.7</v>
      </c>
    </row>
    <row r="1096" spans="2:7" x14ac:dyDescent="0.2">
      <c r="B1096" s="1">
        <v>44433</v>
      </c>
      <c r="C1096">
        <v>2.8</v>
      </c>
      <c r="D1096" s="2">
        <v>5.4</v>
      </c>
      <c r="F1096">
        <v>3.1389999999999998</v>
      </c>
      <c r="G1096">
        <v>4.7</v>
      </c>
    </row>
    <row r="1097" spans="2:7" x14ac:dyDescent="0.2">
      <c r="B1097" s="1">
        <v>44434</v>
      </c>
      <c r="C1097">
        <v>2.8</v>
      </c>
      <c r="D1097" s="2">
        <v>5.3</v>
      </c>
      <c r="F1097">
        <v>3.1389999999999998</v>
      </c>
      <c r="G1097">
        <v>4.5999999999999996</v>
      </c>
    </row>
    <row r="1098" spans="2:7" x14ac:dyDescent="0.2">
      <c r="B1098" s="1">
        <v>44435</v>
      </c>
      <c r="C1098">
        <v>2.8</v>
      </c>
      <c r="D1098" s="2">
        <v>5.3</v>
      </c>
      <c r="F1098">
        <v>3.1389999999999998</v>
      </c>
      <c r="G1098">
        <v>4.5999999999999996</v>
      </c>
    </row>
    <row r="1099" spans="2:7" x14ac:dyDescent="0.2">
      <c r="B1099" s="1">
        <v>44438</v>
      </c>
      <c r="C1099">
        <v>2.8</v>
      </c>
      <c r="D1099" s="2">
        <v>5.3</v>
      </c>
      <c r="F1099">
        <v>3.1389999999999998</v>
      </c>
      <c r="G1099">
        <v>4.5999999999999996</v>
      </c>
    </row>
    <row r="1100" spans="2:7" x14ac:dyDescent="0.2">
      <c r="B1100" s="1">
        <v>44439</v>
      </c>
      <c r="C1100">
        <v>2.9</v>
      </c>
      <c r="D1100" s="2">
        <v>5.3</v>
      </c>
      <c r="F1100">
        <v>3.1389999999999998</v>
      </c>
      <c r="G1100">
        <v>4.5999999999999996</v>
      </c>
    </row>
    <row r="1101" spans="2:7" x14ac:dyDescent="0.2">
      <c r="B1101" s="1">
        <v>44440</v>
      </c>
      <c r="C1101">
        <v>2.9</v>
      </c>
      <c r="D1101" s="2">
        <v>5.3</v>
      </c>
      <c r="F1101">
        <v>3.1760000000000002</v>
      </c>
      <c r="G1101">
        <v>4.5999999999999996</v>
      </c>
    </row>
    <row r="1102" spans="2:7" x14ac:dyDescent="0.2">
      <c r="B1102" s="1">
        <v>44441</v>
      </c>
      <c r="C1102">
        <v>2.9</v>
      </c>
      <c r="D1102" s="2">
        <v>5.3</v>
      </c>
      <c r="F1102">
        <v>3.1760000000000002</v>
      </c>
      <c r="G1102">
        <v>4.5999999999999996</v>
      </c>
    </row>
    <row r="1103" spans="2:7" x14ac:dyDescent="0.2">
      <c r="B1103" s="1">
        <v>44442</v>
      </c>
      <c r="C1103">
        <v>2.9</v>
      </c>
      <c r="D1103" s="2">
        <v>5.3</v>
      </c>
      <c r="F1103">
        <v>3.1760000000000002</v>
      </c>
      <c r="G1103">
        <v>4.5999999999999996</v>
      </c>
    </row>
    <row r="1104" spans="2:7" x14ac:dyDescent="0.2">
      <c r="B1104" s="1">
        <v>44445</v>
      </c>
      <c r="C1104">
        <v>2.9</v>
      </c>
      <c r="D1104" s="2">
        <v>5.3</v>
      </c>
      <c r="F1104">
        <v>3.1760000000000002</v>
      </c>
      <c r="G1104">
        <v>4.5999999999999996</v>
      </c>
    </row>
    <row r="1105" spans="2:7" x14ac:dyDescent="0.2">
      <c r="B1105" s="1">
        <v>44446</v>
      </c>
      <c r="C1105">
        <v>2.9</v>
      </c>
      <c r="D1105" s="2">
        <v>5.3</v>
      </c>
      <c r="F1105">
        <v>3.1760000000000002</v>
      </c>
      <c r="G1105">
        <v>4.5999999999999996</v>
      </c>
    </row>
    <row r="1106" spans="2:7" x14ac:dyDescent="0.2">
      <c r="B1106" s="1">
        <v>44447</v>
      </c>
      <c r="C1106">
        <v>2.9</v>
      </c>
      <c r="D1106" s="2">
        <v>5.3</v>
      </c>
      <c r="F1106">
        <v>3.165</v>
      </c>
      <c r="G1106">
        <v>4.5999999999999996</v>
      </c>
    </row>
    <row r="1107" spans="2:7" x14ac:dyDescent="0.2">
      <c r="B1107" s="1">
        <v>44448</v>
      </c>
      <c r="C1107">
        <v>2.9</v>
      </c>
      <c r="D1107" s="2">
        <v>5.3</v>
      </c>
      <c r="F1107">
        <v>3.165</v>
      </c>
      <c r="G1107">
        <v>4.5999999999999996</v>
      </c>
    </row>
    <row r="1108" spans="2:7" x14ac:dyDescent="0.2">
      <c r="B1108" s="1">
        <v>44449</v>
      </c>
      <c r="C1108">
        <v>2.9</v>
      </c>
      <c r="D1108" s="2">
        <v>5.3</v>
      </c>
      <c r="F1108">
        <v>3.165</v>
      </c>
      <c r="G1108">
        <v>4.5999999999999996</v>
      </c>
    </row>
    <row r="1109" spans="2:7" x14ac:dyDescent="0.2">
      <c r="B1109" s="1">
        <v>44452</v>
      </c>
      <c r="C1109">
        <v>2.9</v>
      </c>
      <c r="D1109" s="2">
        <v>5.3</v>
      </c>
      <c r="F1109">
        <v>3.165</v>
      </c>
      <c r="G1109">
        <v>4.5999999999999996</v>
      </c>
    </row>
    <row r="1110" spans="2:7" x14ac:dyDescent="0.2">
      <c r="B1110" s="1">
        <v>44453</v>
      </c>
      <c r="C1110">
        <v>2.9</v>
      </c>
      <c r="D1110" s="2">
        <v>5.3</v>
      </c>
      <c r="F1110">
        <v>3.165</v>
      </c>
      <c r="G1110">
        <v>4.5999999999999996</v>
      </c>
    </row>
    <row r="1111" spans="2:7" x14ac:dyDescent="0.2">
      <c r="B1111" s="1">
        <v>44454</v>
      </c>
      <c r="C1111">
        <v>2.9</v>
      </c>
      <c r="D1111" s="2">
        <v>5.3</v>
      </c>
      <c r="F1111">
        <v>3.1840000000000002</v>
      </c>
      <c r="G1111">
        <v>4.5999999999999996</v>
      </c>
    </row>
    <row r="1112" spans="2:7" x14ac:dyDescent="0.2">
      <c r="B1112" s="1">
        <v>44455</v>
      </c>
      <c r="C1112">
        <v>2.9</v>
      </c>
      <c r="D1112" s="2">
        <v>5.3</v>
      </c>
      <c r="F1112">
        <v>3.1840000000000002</v>
      </c>
      <c r="G1112">
        <v>4.5999999999999996</v>
      </c>
    </row>
    <row r="1113" spans="2:7" x14ac:dyDescent="0.2">
      <c r="B1113" s="1">
        <v>44456</v>
      </c>
      <c r="C1113">
        <v>2.9</v>
      </c>
      <c r="D1113" s="2">
        <v>5.3</v>
      </c>
      <c r="F1113">
        <v>3.1840000000000002</v>
      </c>
      <c r="G1113">
        <v>4.5999999999999996</v>
      </c>
    </row>
    <row r="1114" spans="2:7" x14ac:dyDescent="0.2">
      <c r="B1114" s="1">
        <v>44459</v>
      </c>
      <c r="C1114">
        <v>2.9</v>
      </c>
      <c r="D1114" s="2">
        <v>5.3</v>
      </c>
      <c r="F1114">
        <v>3.1840000000000002</v>
      </c>
      <c r="G1114">
        <v>4.5999999999999996</v>
      </c>
    </row>
    <row r="1115" spans="2:7" x14ac:dyDescent="0.2">
      <c r="B1115" s="1">
        <v>44460</v>
      </c>
      <c r="C1115">
        <v>2.9</v>
      </c>
      <c r="D1115" s="2">
        <v>5.3</v>
      </c>
      <c r="F1115">
        <v>3.1840000000000002</v>
      </c>
      <c r="G1115">
        <v>4.5999999999999996</v>
      </c>
    </row>
    <row r="1116" spans="2:7" x14ac:dyDescent="0.2">
      <c r="B1116" s="1">
        <v>44461</v>
      </c>
      <c r="C1116">
        <v>2.9</v>
      </c>
      <c r="D1116" s="2">
        <v>5.3</v>
      </c>
      <c r="F1116">
        <v>3.1749999999999998</v>
      </c>
      <c r="G1116">
        <v>4.5999999999999996</v>
      </c>
    </row>
    <row r="1117" spans="2:7" x14ac:dyDescent="0.2">
      <c r="B1117" s="1">
        <v>44462</v>
      </c>
      <c r="C1117">
        <v>2.9</v>
      </c>
      <c r="D1117" s="2">
        <v>5.3</v>
      </c>
      <c r="F1117">
        <v>3.1749999999999998</v>
      </c>
      <c r="G1117">
        <v>4.5999999999999996</v>
      </c>
    </row>
    <row r="1118" spans="2:7" x14ac:dyDescent="0.2">
      <c r="B1118" s="1">
        <v>44463</v>
      </c>
      <c r="C1118">
        <v>2.9</v>
      </c>
      <c r="D1118" s="2">
        <v>5.3</v>
      </c>
      <c r="F1118">
        <v>3.1749999999999998</v>
      </c>
      <c r="G1118">
        <v>4.5999999999999996</v>
      </c>
    </row>
    <row r="1119" spans="2:7" x14ac:dyDescent="0.2">
      <c r="B1119" s="1">
        <v>44466</v>
      </c>
      <c r="C1119">
        <v>2.9</v>
      </c>
      <c r="D1119" s="2">
        <v>5.4</v>
      </c>
      <c r="F1119">
        <v>3.1749999999999998</v>
      </c>
      <c r="G1119">
        <v>4.5999999999999996</v>
      </c>
    </row>
    <row r="1120" spans="2:7" x14ac:dyDescent="0.2">
      <c r="B1120" s="1">
        <v>44467</v>
      </c>
      <c r="C1120">
        <v>2.9</v>
      </c>
      <c r="D1120" s="2">
        <v>5.4</v>
      </c>
      <c r="F1120">
        <v>3.1749999999999998</v>
      </c>
      <c r="G1120">
        <v>4.5999999999999996</v>
      </c>
    </row>
    <row r="1121" spans="2:7" x14ac:dyDescent="0.2">
      <c r="B1121" s="1">
        <v>44468</v>
      </c>
      <c r="C1121">
        <v>2.9</v>
      </c>
      <c r="D1121" s="2">
        <v>5.4</v>
      </c>
      <c r="F1121">
        <v>3.19</v>
      </c>
      <c r="G1121">
        <v>4.5999999999999996</v>
      </c>
    </row>
    <row r="1122" spans="2:7" x14ac:dyDescent="0.2">
      <c r="B1122" s="1">
        <v>44469</v>
      </c>
      <c r="C1122">
        <v>3</v>
      </c>
      <c r="D1122" s="2">
        <v>5.4</v>
      </c>
      <c r="F1122">
        <v>3.19</v>
      </c>
      <c r="G1122">
        <v>4.5999999999999996</v>
      </c>
    </row>
    <row r="1123" spans="2:7" x14ac:dyDescent="0.2">
      <c r="B1123" s="1">
        <v>44470</v>
      </c>
      <c r="C1123">
        <v>3</v>
      </c>
      <c r="D1123" s="2">
        <v>5.4</v>
      </c>
      <c r="F1123">
        <v>3.19</v>
      </c>
      <c r="G1123">
        <v>4.5999999999999996</v>
      </c>
    </row>
    <row r="1124" spans="2:7" x14ac:dyDescent="0.2">
      <c r="B1124" s="1">
        <v>44473</v>
      </c>
      <c r="C1124">
        <v>3</v>
      </c>
      <c r="D1124" s="2">
        <v>5.4</v>
      </c>
      <c r="F1124">
        <v>3.19</v>
      </c>
      <c r="G1124">
        <v>4.5999999999999996</v>
      </c>
    </row>
    <row r="1125" spans="2:7" x14ac:dyDescent="0.2">
      <c r="B1125" s="1">
        <v>44474</v>
      </c>
      <c r="C1125">
        <v>3</v>
      </c>
      <c r="D1125" s="2">
        <v>5.4</v>
      </c>
      <c r="F1125">
        <v>3.19</v>
      </c>
      <c r="G1125">
        <v>4.5999999999999996</v>
      </c>
    </row>
    <row r="1126" spans="2:7" x14ac:dyDescent="0.2">
      <c r="B1126" s="1">
        <v>44475</v>
      </c>
      <c r="C1126">
        <v>3</v>
      </c>
      <c r="D1126" s="2">
        <v>5.4</v>
      </c>
      <c r="F1126">
        <v>3.2669999999999999</v>
      </c>
      <c r="G1126">
        <v>4.5999999999999996</v>
      </c>
    </row>
    <row r="1127" spans="2:7" x14ac:dyDescent="0.2">
      <c r="B1127" s="1">
        <v>44476</v>
      </c>
      <c r="C1127">
        <v>3</v>
      </c>
      <c r="D1127" s="2">
        <v>5.4</v>
      </c>
      <c r="F1127">
        <v>3.2669999999999999</v>
      </c>
      <c r="G1127">
        <v>4.5999999999999996</v>
      </c>
    </row>
    <row r="1128" spans="2:7" x14ac:dyDescent="0.2">
      <c r="B1128" s="1">
        <v>44477</v>
      </c>
      <c r="C1128">
        <v>3</v>
      </c>
      <c r="D1128" s="2">
        <v>5.4</v>
      </c>
      <c r="F1128">
        <v>3.2669999999999999</v>
      </c>
      <c r="G1128">
        <v>4.5999999999999996</v>
      </c>
    </row>
    <row r="1129" spans="2:7" x14ac:dyDescent="0.2">
      <c r="B1129" s="1">
        <v>44480</v>
      </c>
      <c r="C1129">
        <v>3</v>
      </c>
      <c r="D1129" s="2">
        <v>5.4</v>
      </c>
      <c r="F1129">
        <v>3.2669999999999999</v>
      </c>
      <c r="G1129">
        <v>4.5999999999999996</v>
      </c>
    </row>
    <row r="1130" spans="2:7" x14ac:dyDescent="0.2">
      <c r="B1130" s="1">
        <v>44481</v>
      </c>
      <c r="C1130">
        <v>3</v>
      </c>
      <c r="D1130" s="2">
        <v>5.4</v>
      </c>
      <c r="F1130">
        <v>3.2669999999999999</v>
      </c>
      <c r="G1130">
        <v>4.5999999999999996</v>
      </c>
    </row>
    <row r="1131" spans="2:7" x14ac:dyDescent="0.2">
      <c r="B1131" s="1">
        <v>44482</v>
      </c>
      <c r="C1131">
        <v>3</v>
      </c>
      <c r="D1131" s="2">
        <v>5.4</v>
      </c>
      <c r="F1131">
        <v>3.3220000000000001</v>
      </c>
      <c r="G1131">
        <v>4.5999999999999996</v>
      </c>
    </row>
    <row r="1132" spans="2:7" x14ac:dyDescent="0.2">
      <c r="B1132" s="1">
        <v>44483</v>
      </c>
      <c r="C1132">
        <v>3</v>
      </c>
      <c r="D1132" s="2">
        <v>5.4</v>
      </c>
      <c r="F1132">
        <v>3.3220000000000001</v>
      </c>
      <c r="G1132">
        <v>4.5999999999999996</v>
      </c>
    </row>
    <row r="1133" spans="2:7" x14ac:dyDescent="0.2">
      <c r="B1133" s="1">
        <v>44484</v>
      </c>
      <c r="C1133">
        <v>3</v>
      </c>
      <c r="D1133" s="2">
        <v>5.4</v>
      </c>
      <c r="F1133">
        <v>3.3220000000000001</v>
      </c>
      <c r="G1133">
        <v>4.5999999999999996</v>
      </c>
    </row>
    <row r="1134" spans="2:7" x14ac:dyDescent="0.2">
      <c r="B1134" s="1">
        <v>44487</v>
      </c>
      <c r="C1134">
        <v>3</v>
      </c>
      <c r="D1134" s="2">
        <v>5.4</v>
      </c>
      <c r="F1134">
        <v>3.3220000000000001</v>
      </c>
      <c r="G1134">
        <v>4.5999999999999996</v>
      </c>
    </row>
    <row r="1135" spans="2:7" x14ac:dyDescent="0.2">
      <c r="B1135" s="1">
        <v>44488</v>
      </c>
      <c r="C1135">
        <v>3</v>
      </c>
      <c r="D1135" s="2">
        <v>5.4</v>
      </c>
      <c r="F1135">
        <v>3.3220000000000001</v>
      </c>
      <c r="G1135">
        <v>4.5999999999999996</v>
      </c>
    </row>
    <row r="1136" spans="2:7" x14ac:dyDescent="0.2">
      <c r="B1136" s="1">
        <v>44489</v>
      </c>
      <c r="C1136">
        <v>3</v>
      </c>
      <c r="D1136" s="2">
        <v>5.4</v>
      </c>
      <c r="F1136">
        <v>3.383</v>
      </c>
      <c r="G1136">
        <v>4.5999999999999996</v>
      </c>
    </row>
    <row r="1137" spans="2:7" x14ac:dyDescent="0.2">
      <c r="B1137" s="1">
        <v>44490</v>
      </c>
      <c r="C1137">
        <v>3</v>
      </c>
      <c r="D1137" s="2">
        <v>5.4</v>
      </c>
      <c r="F1137">
        <v>3.383</v>
      </c>
      <c r="G1137">
        <v>4.5999999999999996</v>
      </c>
    </row>
    <row r="1138" spans="2:7" x14ac:dyDescent="0.2">
      <c r="B1138" s="1">
        <v>44491</v>
      </c>
      <c r="C1138">
        <v>3</v>
      </c>
      <c r="D1138" s="2">
        <v>5.4</v>
      </c>
      <c r="F1138">
        <v>3.383</v>
      </c>
      <c r="G1138">
        <v>4.5999999999999996</v>
      </c>
    </row>
    <row r="1139" spans="2:7" x14ac:dyDescent="0.2">
      <c r="B1139" s="1">
        <v>44494</v>
      </c>
      <c r="C1139">
        <v>3</v>
      </c>
      <c r="D1139" s="2">
        <v>5.4</v>
      </c>
      <c r="F1139">
        <v>3.383</v>
      </c>
      <c r="G1139">
        <v>4.5999999999999996</v>
      </c>
    </row>
    <row r="1140" spans="2:7" x14ac:dyDescent="0.2">
      <c r="B1140" s="1">
        <v>44495</v>
      </c>
      <c r="C1140">
        <v>3</v>
      </c>
      <c r="D1140" s="2">
        <v>5.4</v>
      </c>
      <c r="F1140">
        <v>3.383</v>
      </c>
      <c r="G1140">
        <v>4.5999999999999996</v>
      </c>
    </row>
    <row r="1141" spans="2:7" x14ac:dyDescent="0.2">
      <c r="B1141" s="1">
        <v>44496</v>
      </c>
      <c r="C1141">
        <v>3</v>
      </c>
      <c r="D1141" s="2">
        <v>6.2</v>
      </c>
      <c r="F1141">
        <v>3.39</v>
      </c>
      <c r="G1141">
        <v>4.8</v>
      </c>
    </row>
    <row r="1142" spans="2:7" x14ac:dyDescent="0.2">
      <c r="B1142" s="1">
        <v>44497</v>
      </c>
      <c r="C1142">
        <v>3</v>
      </c>
      <c r="D1142" s="2">
        <v>6.2</v>
      </c>
      <c r="F1142">
        <v>3.39</v>
      </c>
      <c r="G1142">
        <v>4.8</v>
      </c>
    </row>
    <row r="1143" spans="2:7" x14ac:dyDescent="0.2">
      <c r="B1143" s="1">
        <v>44498</v>
      </c>
      <c r="C1143">
        <v>3</v>
      </c>
      <c r="D1143" s="2">
        <v>6.2</v>
      </c>
      <c r="F1143">
        <v>3.39</v>
      </c>
      <c r="G1143">
        <v>4.8</v>
      </c>
    </row>
    <row r="1144" spans="2:7" x14ac:dyDescent="0.2">
      <c r="B1144" s="1">
        <v>44501</v>
      </c>
      <c r="C1144">
        <v>2.9</v>
      </c>
      <c r="D1144" s="2">
        <v>6.2</v>
      </c>
      <c r="F1144">
        <v>3.39</v>
      </c>
      <c r="G1144">
        <v>4.8</v>
      </c>
    </row>
    <row r="1145" spans="2:7" x14ac:dyDescent="0.2">
      <c r="B1145" s="1">
        <v>44502</v>
      </c>
      <c r="C1145">
        <v>2.9</v>
      </c>
      <c r="D1145" s="2">
        <v>6.2</v>
      </c>
      <c r="F1145">
        <v>3.39</v>
      </c>
      <c r="G1145">
        <v>4.8</v>
      </c>
    </row>
    <row r="1146" spans="2:7" x14ac:dyDescent="0.2">
      <c r="B1146" s="1">
        <v>44503</v>
      </c>
      <c r="C1146">
        <v>2.9</v>
      </c>
      <c r="D1146" s="2">
        <v>6.2</v>
      </c>
      <c r="F1146">
        <v>3.41</v>
      </c>
      <c r="G1146">
        <v>4.8</v>
      </c>
    </row>
    <row r="1147" spans="2:7" x14ac:dyDescent="0.2">
      <c r="B1147" s="1">
        <v>44504</v>
      </c>
      <c r="C1147">
        <v>2.9</v>
      </c>
      <c r="D1147" s="2">
        <v>6.2</v>
      </c>
      <c r="F1147">
        <v>3.41</v>
      </c>
      <c r="G1147">
        <v>4.8</v>
      </c>
    </row>
    <row r="1148" spans="2:7" x14ac:dyDescent="0.2">
      <c r="B1148" s="1">
        <v>44505</v>
      </c>
      <c r="C1148">
        <v>2.9</v>
      </c>
      <c r="D1148" s="2">
        <v>6.2</v>
      </c>
      <c r="F1148">
        <v>3.41</v>
      </c>
      <c r="G1148">
        <v>4.8</v>
      </c>
    </row>
    <row r="1149" spans="2:7" x14ac:dyDescent="0.2">
      <c r="B1149" s="1">
        <v>44508</v>
      </c>
      <c r="C1149">
        <v>2.9</v>
      </c>
      <c r="D1149" s="2">
        <v>6.2</v>
      </c>
      <c r="F1149">
        <v>3.41</v>
      </c>
      <c r="G1149">
        <v>4.8</v>
      </c>
    </row>
    <row r="1150" spans="2:7" x14ac:dyDescent="0.2">
      <c r="B1150" s="1">
        <v>44509</v>
      </c>
      <c r="C1150">
        <v>2.9</v>
      </c>
      <c r="D1150" s="2">
        <v>6.2</v>
      </c>
      <c r="F1150">
        <v>3.41</v>
      </c>
      <c r="G1150">
        <v>4.8</v>
      </c>
    </row>
    <row r="1151" spans="2:7" x14ac:dyDescent="0.2">
      <c r="B1151" s="1">
        <v>44510</v>
      </c>
      <c r="C1151">
        <v>2.9</v>
      </c>
      <c r="D1151" s="2">
        <v>6.2</v>
      </c>
      <c r="F1151">
        <v>3.399</v>
      </c>
      <c r="G1151">
        <v>4.8</v>
      </c>
    </row>
    <row r="1152" spans="2:7" x14ac:dyDescent="0.2">
      <c r="B1152" s="1">
        <v>44511</v>
      </c>
      <c r="C1152">
        <v>2.9</v>
      </c>
      <c r="D1152" s="2">
        <v>6.2</v>
      </c>
      <c r="F1152">
        <v>3.399</v>
      </c>
      <c r="G1152">
        <v>4.8</v>
      </c>
    </row>
    <row r="1153" spans="2:7" x14ac:dyDescent="0.2">
      <c r="B1153" s="1">
        <v>44512</v>
      </c>
      <c r="C1153">
        <v>2.9</v>
      </c>
      <c r="D1153" s="2">
        <v>6.2</v>
      </c>
      <c r="F1153">
        <v>3.399</v>
      </c>
      <c r="G1153">
        <v>4.8</v>
      </c>
    </row>
    <row r="1154" spans="2:7" x14ac:dyDescent="0.2">
      <c r="B1154" s="1">
        <v>44515</v>
      </c>
      <c r="C1154">
        <v>2.9</v>
      </c>
      <c r="D1154" s="2">
        <v>6.2</v>
      </c>
      <c r="F1154">
        <v>3.399</v>
      </c>
      <c r="G1154">
        <v>4.8</v>
      </c>
    </row>
    <row r="1155" spans="2:7" x14ac:dyDescent="0.2">
      <c r="B1155" s="1">
        <v>44516</v>
      </c>
      <c r="C1155">
        <v>2.9</v>
      </c>
      <c r="D1155" s="2">
        <v>6.2</v>
      </c>
      <c r="F1155">
        <v>3.399</v>
      </c>
      <c r="G1155">
        <v>4.8</v>
      </c>
    </row>
    <row r="1156" spans="2:7" x14ac:dyDescent="0.2">
      <c r="B1156" s="1">
        <v>44517</v>
      </c>
      <c r="C1156">
        <v>2.9</v>
      </c>
      <c r="D1156" s="2">
        <v>6.2</v>
      </c>
      <c r="F1156">
        <v>3.395</v>
      </c>
      <c r="G1156">
        <v>4.8</v>
      </c>
    </row>
    <row r="1157" spans="2:7" x14ac:dyDescent="0.2">
      <c r="B1157" s="1">
        <v>44518</v>
      </c>
      <c r="C1157">
        <v>2.9</v>
      </c>
      <c r="D1157" s="2">
        <v>6.2</v>
      </c>
      <c r="F1157">
        <v>3.395</v>
      </c>
      <c r="G1157">
        <v>4.8</v>
      </c>
    </row>
    <row r="1158" spans="2:7" x14ac:dyDescent="0.2">
      <c r="B1158" s="1">
        <v>44519</v>
      </c>
      <c r="C1158">
        <v>2.9</v>
      </c>
      <c r="D1158" s="2">
        <v>6.2</v>
      </c>
      <c r="F1158">
        <v>3.395</v>
      </c>
      <c r="G1158">
        <v>4.8</v>
      </c>
    </row>
    <row r="1159" spans="2:7" x14ac:dyDescent="0.2">
      <c r="B1159" s="1">
        <v>44522</v>
      </c>
      <c r="C1159">
        <v>2.9</v>
      </c>
      <c r="D1159" s="2">
        <v>6.2</v>
      </c>
      <c r="F1159">
        <v>3.395</v>
      </c>
      <c r="G1159">
        <v>4.8</v>
      </c>
    </row>
    <row r="1160" spans="2:7" x14ac:dyDescent="0.2">
      <c r="B1160" s="1">
        <v>44523</v>
      </c>
      <c r="C1160">
        <v>2.9</v>
      </c>
      <c r="D1160" s="2">
        <v>6.2</v>
      </c>
      <c r="F1160">
        <v>3.395</v>
      </c>
      <c r="G1160">
        <v>4.8</v>
      </c>
    </row>
    <row r="1161" spans="2:7" x14ac:dyDescent="0.2">
      <c r="B1161" s="1">
        <v>44524</v>
      </c>
      <c r="C1161">
        <v>2.9</v>
      </c>
      <c r="D1161" s="2">
        <v>6.2</v>
      </c>
      <c r="F1161">
        <v>3.38</v>
      </c>
      <c r="G1161">
        <v>4.8</v>
      </c>
    </row>
    <row r="1162" spans="2:7" x14ac:dyDescent="0.2">
      <c r="B1162" s="1">
        <v>44525</v>
      </c>
      <c r="C1162">
        <v>2.9</v>
      </c>
      <c r="D1162" s="2">
        <v>6.8</v>
      </c>
      <c r="F1162">
        <v>3.38</v>
      </c>
      <c r="G1162">
        <v>4.9000000000000004</v>
      </c>
    </row>
    <row r="1163" spans="2:7" x14ac:dyDescent="0.2">
      <c r="B1163" s="1">
        <v>44526</v>
      </c>
      <c r="C1163">
        <v>2.9</v>
      </c>
      <c r="D1163" s="2">
        <v>6.8</v>
      </c>
      <c r="F1163">
        <v>3.38</v>
      </c>
      <c r="G1163">
        <v>4.9000000000000004</v>
      </c>
    </row>
    <row r="1164" spans="2:7" x14ac:dyDescent="0.2">
      <c r="B1164" s="1">
        <v>44529</v>
      </c>
      <c r="C1164">
        <v>2.9</v>
      </c>
      <c r="D1164" s="2">
        <v>6.8</v>
      </c>
      <c r="F1164">
        <v>3.38</v>
      </c>
      <c r="G1164">
        <v>4.9000000000000004</v>
      </c>
    </row>
    <row r="1165" spans="2:7" x14ac:dyDescent="0.2">
      <c r="B1165" s="1">
        <v>44530</v>
      </c>
      <c r="C1165">
        <v>3</v>
      </c>
      <c r="D1165" s="2">
        <v>6.8</v>
      </c>
      <c r="F1165">
        <v>3.38</v>
      </c>
      <c r="G1165">
        <v>4.9000000000000004</v>
      </c>
    </row>
    <row r="1166" spans="2:7" x14ac:dyDescent="0.2">
      <c r="B1166" s="1">
        <v>44531</v>
      </c>
      <c r="C1166">
        <v>3</v>
      </c>
      <c r="D1166" s="2">
        <v>6.8</v>
      </c>
      <c r="F1166">
        <v>3.3410000000000002</v>
      </c>
      <c r="G1166">
        <v>4.9000000000000004</v>
      </c>
    </row>
    <row r="1167" spans="2:7" x14ac:dyDescent="0.2">
      <c r="B1167" s="1">
        <v>44532</v>
      </c>
      <c r="C1167">
        <v>3</v>
      </c>
      <c r="D1167" s="2">
        <v>6.8</v>
      </c>
      <c r="F1167">
        <v>3.3410000000000002</v>
      </c>
      <c r="G1167">
        <v>4.9000000000000004</v>
      </c>
    </row>
    <row r="1168" spans="2:7" x14ac:dyDescent="0.2">
      <c r="B1168" s="1">
        <v>44533</v>
      </c>
      <c r="C1168">
        <v>3</v>
      </c>
      <c r="D1168" s="2">
        <v>6.8</v>
      </c>
      <c r="F1168">
        <v>3.3410000000000002</v>
      </c>
      <c r="G1168">
        <v>4.9000000000000004</v>
      </c>
    </row>
    <row r="1169" spans="2:7" x14ac:dyDescent="0.2">
      <c r="B1169" s="1">
        <v>44536</v>
      </c>
      <c r="C1169">
        <v>3</v>
      </c>
      <c r="D1169" s="2">
        <v>6.8</v>
      </c>
      <c r="F1169">
        <v>3.3410000000000002</v>
      </c>
      <c r="G1169">
        <v>4.9000000000000004</v>
      </c>
    </row>
    <row r="1170" spans="2:7" x14ac:dyDescent="0.2">
      <c r="B1170" s="1">
        <v>44537</v>
      </c>
      <c r="C1170">
        <v>3</v>
      </c>
      <c r="D1170" s="2">
        <v>6.8</v>
      </c>
      <c r="F1170">
        <v>3.3410000000000002</v>
      </c>
      <c r="G1170">
        <v>4.9000000000000004</v>
      </c>
    </row>
    <row r="1171" spans="2:7" x14ac:dyDescent="0.2">
      <c r="B1171" s="1">
        <v>44538</v>
      </c>
      <c r="C1171">
        <v>3</v>
      </c>
      <c r="D1171" s="2">
        <v>6.8</v>
      </c>
      <c r="F1171">
        <v>3.3149999999999999</v>
      </c>
      <c r="G1171">
        <v>4.9000000000000004</v>
      </c>
    </row>
    <row r="1172" spans="2:7" x14ac:dyDescent="0.2">
      <c r="B1172" s="1">
        <v>44539</v>
      </c>
      <c r="C1172">
        <v>3</v>
      </c>
      <c r="D1172" s="2">
        <v>6.8</v>
      </c>
      <c r="F1172">
        <v>3.3149999999999999</v>
      </c>
      <c r="G1172">
        <v>4.9000000000000004</v>
      </c>
    </row>
    <row r="1173" spans="2:7" x14ac:dyDescent="0.2">
      <c r="B1173" s="1">
        <v>44540</v>
      </c>
      <c r="C1173">
        <v>3</v>
      </c>
      <c r="D1173" s="2">
        <v>6.8</v>
      </c>
      <c r="F1173">
        <v>3.3149999999999999</v>
      </c>
      <c r="G1173">
        <v>4.9000000000000004</v>
      </c>
    </row>
    <row r="1174" spans="2:7" x14ac:dyDescent="0.2">
      <c r="B1174" s="1">
        <v>44543</v>
      </c>
      <c r="C1174">
        <v>3</v>
      </c>
      <c r="D1174" s="2">
        <v>6.8</v>
      </c>
      <c r="F1174">
        <v>3.3149999999999999</v>
      </c>
      <c r="G1174">
        <v>4.9000000000000004</v>
      </c>
    </row>
    <row r="1175" spans="2:7" x14ac:dyDescent="0.2">
      <c r="B1175" s="1">
        <v>44544</v>
      </c>
      <c r="C1175">
        <v>3</v>
      </c>
      <c r="D1175" s="2">
        <v>6.8</v>
      </c>
      <c r="F1175">
        <v>3.3149999999999999</v>
      </c>
      <c r="G1175">
        <v>4.9000000000000004</v>
      </c>
    </row>
    <row r="1176" spans="2:7" x14ac:dyDescent="0.2">
      <c r="B1176" s="1">
        <v>44545</v>
      </c>
      <c r="C1176">
        <v>3</v>
      </c>
      <c r="D1176" s="2">
        <v>6.8</v>
      </c>
      <c r="F1176">
        <v>3.2949999999999999</v>
      </c>
      <c r="G1176">
        <v>4.9000000000000004</v>
      </c>
    </row>
    <row r="1177" spans="2:7" x14ac:dyDescent="0.2">
      <c r="B1177" s="1">
        <v>44546</v>
      </c>
      <c r="C1177">
        <v>3</v>
      </c>
      <c r="D1177" s="2">
        <v>6.8</v>
      </c>
      <c r="F1177">
        <v>3.2949999999999999</v>
      </c>
      <c r="G1177">
        <v>4.9000000000000004</v>
      </c>
    </row>
    <row r="1178" spans="2:7" x14ac:dyDescent="0.2">
      <c r="B1178" s="1">
        <v>44547</v>
      </c>
      <c r="C1178">
        <v>3</v>
      </c>
      <c r="D1178" s="2">
        <v>6.8</v>
      </c>
      <c r="F1178">
        <v>3.2949999999999999</v>
      </c>
      <c r="G1178">
        <v>4.9000000000000004</v>
      </c>
    </row>
    <row r="1179" spans="2:7" x14ac:dyDescent="0.2">
      <c r="B1179" s="1">
        <v>44550</v>
      </c>
      <c r="C1179">
        <v>3</v>
      </c>
      <c r="D1179" s="2">
        <v>6.8</v>
      </c>
      <c r="F1179">
        <v>3.2949999999999999</v>
      </c>
      <c r="G1179">
        <v>4.9000000000000004</v>
      </c>
    </row>
    <row r="1180" spans="2:7" x14ac:dyDescent="0.2">
      <c r="B1180" s="1">
        <v>44551</v>
      </c>
      <c r="C1180">
        <v>3</v>
      </c>
      <c r="D1180" s="2">
        <v>6.8</v>
      </c>
      <c r="F1180">
        <v>3.2949999999999999</v>
      </c>
      <c r="G1180">
        <v>4.9000000000000004</v>
      </c>
    </row>
    <row r="1181" spans="2:7" x14ac:dyDescent="0.2">
      <c r="B1181" s="1">
        <v>44552</v>
      </c>
      <c r="C1181">
        <v>3</v>
      </c>
      <c r="D1181" s="2">
        <v>6.8</v>
      </c>
      <c r="F1181">
        <v>3.2749999999999999</v>
      </c>
      <c r="G1181">
        <v>4.9000000000000004</v>
      </c>
    </row>
    <row r="1182" spans="2:7" x14ac:dyDescent="0.2">
      <c r="B1182" s="1">
        <v>44553</v>
      </c>
      <c r="C1182">
        <v>3</v>
      </c>
      <c r="D1182" s="2">
        <v>6.8</v>
      </c>
      <c r="F1182">
        <v>3.2749999999999999</v>
      </c>
      <c r="G1182">
        <v>4.9000000000000004</v>
      </c>
    </row>
    <row r="1183" spans="2:7" x14ac:dyDescent="0.2">
      <c r="B1183" s="1">
        <v>44554</v>
      </c>
      <c r="C1183">
        <v>3</v>
      </c>
      <c r="D1183" s="2">
        <v>6.8</v>
      </c>
      <c r="F1183">
        <v>3.2749999999999999</v>
      </c>
      <c r="G1183">
        <v>4.9000000000000004</v>
      </c>
    </row>
    <row r="1184" spans="2:7" x14ac:dyDescent="0.2">
      <c r="B1184" s="1">
        <v>44557</v>
      </c>
      <c r="C1184">
        <v>3</v>
      </c>
      <c r="D1184" s="2">
        <v>6.8</v>
      </c>
      <c r="F1184">
        <v>3.2749999999999999</v>
      </c>
      <c r="G1184">
        <v>4.9000000000000004</v>
      </c>
    </row>
    <row r="1185" spans="2:7" x14ac:dyDescent="0.2">
      <c r="B1185" s="1">
        <v>44558</v>
      </c>
      <c r="C1185">
        <v>3</v>
      </c>
      <c r="D1185" s="2">
        <v>7</v>
      </c>
      <c r="F1185">
        <v>3.2749999999999999</v>
      </c>
      <c r="G1185">
        <v>4.8</v>
      </c>
    </row>
    <row r="1186" spans="2:7" x14ac:dyDescent="0.2">
      <c r="B1186" s="1">
        <v>44559</v>
      </c>
      <c r="C1186">
        <v>3</v>
      </c>
      <c r="D1186" s="2">
        <v>7</v>
      </c>
      <c r="F1186">
        <v>3.2810000000000001</v>
      </c>
      <c r="G1186">
        <v>4.8</v>
      </c>
    </row>
    <row r="1187" spans="2:7" x14ac:dyDescent="0.2">
      <c r="B1187" s="1">
        <v>44560</v>
      </c>
      <c r="C1187">
        <v>3</v>
      </c>
      <c r="D1187" s="2">
        <v>7</v>
      </c>
      <c r="F1187">
        <v>3.2810000000000001</v>
      </c>
      <c r="G1187">
        <v>4.8</v>
      </c>
    </row>
    <row r="1188" spans="2:7" x14ac:dyDescent="0.2">
      <c r="B1188" s="1">
        <v>44561</v>
      </c>
      <c r="C1188">
        <v>2.9</v>
      </c>
      <c r="D1188" s="2">
        <v>7</v>
      </c>
      <c r="F1188">
        <v>3.2810000000000001</v>
      </c>
      <c r="G1188">
        <v>4.8</v>
      </c>
    </row>
    <row r="1189" spans="2:7" x14ac:dyDescent="0.2">
      <c r="B1189" s="1">
        <v>44564</v>
      </c>
      <c r="C1189">
        <v>2.9</v>
      </c>
      <c r="D1189" s="2">
        <v>7</v>
      </c>
      <c r="F1189">
        <v>3.2810000000000001</v>
      </c>
      <c r="G1189">
        <v>4.8</v>
      </c>
    </row>
    <row r="1190" spans="2:7" x14ac:dyDescent="0.2">
      <c r="B1190" s="1">
        <v>44565</v>
      </c>
      <c r="C1190">
        <v>2.9</v>
      </c>
      <c r="D1190" s="2">
        <v>7</v>
      </c>
      <c r="F1190">
        <v>3.2810000000000001</v>
      </c>
      <c r="G1190">
        <v>4.8</v>
      </c>
    </row>
    <row r="1191" spans="2:7" x14ac:dyDescent="0.2">
      <c r="B1191" s="1">
        <v>44566</v>
      </c>
      <c r="C1191">
        <v>2.9</v>
      </c>
      <c r="D1191" s="2">
        <v>7</v>
      </c>
      <c r="F1191">
        <v>3.2949999999999999</v>
      </c>
      <c r="G1191">
        <v>4.8</v>
      </c>
    </row>
    <row r="1192" spans="2:7" x14ac:dyDescent="0.2">
      <c r="B1192" s="1">
        <v>44567</v>
      </c>
      <c r="C1192">
        <v>2.9</v>
      </c>
      <c r="D1192" s="2">
        <v>7</v>
      </c>
      <c r="F1192">
        <v>3.2949999999999999</v>
      </c>
      <c r="G1192">
        <v>4.8</v>
      </c>
    </row>
    <row r="1193" spans="2:7" x14ac:dyDescent="0.2">
      <c r="B1193" s="1">
        <v>44568</v>
      </c>
      <c r="C1193">
        <v>2.9</v>
      </c>
      <c r="D1193" s="2">
        <v>7</v>
      </c>
      <c r="F1193">
        <v>3.2949999999999999</v>
      </c>
      <c r="G1193">
        <v>4.8</v>
      </c>
    </row>
    <row r="1194" spans="2:7" x14ac:dyDescent="0.2">
      <c r="B1194" s="1">
        <v>44571</v>
      </c>
      <c r="C1194">
        <v>2.9</v>
      </c>
      <c r="D1194" s="2">
        <v>7</v>
      </c>
      <c r="F1194">
        <v>3.2949999999999999</v>
      </c>
      <c r="G1194">
        <v>4.8</v>
      </c>
    </row>
    <row r="1195" spans="2:7" x14ac:dyDescent="0.2">
      <c r="B1195" s="1">
        <v>44572</v>
      </c>
      <c r="C1195">
        <v>2.9</v>
      </c>
      <c r="D1195" s="2">
        <v>7</v>
      </c>
      <c r="F1195">
        <v>3.2949999999999999</v>
      </c>
      <c r="G1195">
        <v>4.8</v>
      </c>
    </row>
    <row r="1196" spans="2:7" x14ac:dyDescent="0.2">
      <c r="B1196" s="1">
        <v>44573</v>
      </c>
      <c r="C1196">
        <v>2.9</v>
      </c>
      <c r="D1196" s="2">
        <v>7</v>
      </c>
      <c r="F1196">
        <v>3.306</v>
      </c>
      <c r="G1196">
        <v>4.8</v>
      </c>
    </row>
    <row r="1197" spans="2:7" x14ac:dyDescent="0.2">
      <c r="B1197" s="1">
        <v>44574</v>
      </c>
      <c r="C1197">
        <v>2.9</v>
      </c>
      <c r="D1197" s="2">
        <v>7</v>
      </c>
      <c r="F1197">
        <v>3.306</v>
      </c>
      <c r="G1197">
        <v>4.8</v>
      </c>
    </row>
    <row r="1198" spans="2:7" x14ac:dyDescent="0.2">
      <c r="B1198" s="1">
        <v>44575</v>
      </c>
      <c r="C1198">
        <v>2.9</v>
      </c>
      <c r="D1198" s="2">
        <v>7</v>
      </c>
      <c r="F1198">
        <v>3.306</v>
      </c>
      <c r="G1198">
        <v>4.8</v>
      </c>
    </row>
    <row r="1199" spans="2:7" x14ac:dyDescent="0.2">
      <c r="B1199" s="1">
        <v>44578</v>
      </c>
      <c r="C1199">
        <v>2.9</v>
      </c>
      <c r="D1199" s="2">
        <v>7</v>
      </c>
      <c r="F1199">
        <v>3.306</v>
      </c>
      <c r="G1199">
        <v>4.8</v>
      </c>
    </row>
    <row r="1200" spans="2:7" x14ac:dyDescent="0.2">
      <c r="B1200" s="1">
        <v>44579</v>
      </c>
      <c r="C1200">
        <v>2.9</v>
      </c>
      <c r="D1200" s="2">
        <v>7</v>
      </c>
      <c r="F1200">
        <v>3.306</v>
      </c>
      <c r="G1200">
        <v>4.8</v>
      </c>
    </row>
    <row r="1201" spans="2:7" x14ac:dyDescent="0.2">
      <c r="B1201" s="1">
        <v>44580</v>
      </c>
      <c r="C1201">
        <v>2.9</v>
      </c>
      <c r="D1201" s="2">
        <v>7</v>
      </c>
      <c r="F1201">
        <v>3.323</v>
      </c>
      <c r="G1201">
        <v>4.8</v>
      </c>
    </row>
    <row r="1202" spans="2:7" x14ac:dyDescent="0.2">
      <c r="B1202" s="1">
        <v>44581</v>
      </c>
      <c r="C1202">
        <v>2.9</v>
      </c>
      <c r="D1202" s="2">
        <v>7</v>
      </c>
      <c r="F1202">
        <v>3.323</v>
      </c>
      <c r="G1202">
        <v>4.8</v>
      </c>
    </row>
    <row r="1203" spans="2:7" x14ac:dyDescent="0.2">
      <c r="B1203" s="1">
        <v>44582</v>
      </c>
      <c r="C1203">
        <v>2.9</v>
      </c>
      <c r="D1203" s="2">
        <v>7</v>
      </c>
      <c r="F1203">
        <v>3.323</v>
      </c>
      <c r="G1203">
        <v>4.8</v>
      </c>
    </row>
    <row r="1204" spans="2:7" x14ac:dyDescent="0.2">
      <c r="B1204" s="1">
        <v>44585</v>
      </c>
      <c r="C1204">
        <v>2.9</v>
      </c>
      <c r="D1204" s="2">
        <v>7</v>
      </c>
      <c r="F1204">
        <v>3.323</v>
      </c>
      <c r="G1204">
        <v>4.8</v>
      </c>
    </row>
    <row r="1205" spans="2:7" x14ac:dyDescent="0.2">
      <c r="B1205" s="1">
        <v>44586</v>
      </c>
      <c r="C1205">
        <v>2.9</v>
      </c>
      <c r="D1205" s="2">
        <v>7</v>
      </c>
      <c r="F1205">
        <v>3.323</v>
      </c>
      <c r="G1205">
        <v>4.8</v>
      </c>
    </row>
    <row r="1206" spans="2:7" x14ac:dyDescent="0.2">
      <c r="B1206" s="1">
        <v>44587</v>
      </c>
      <c r="C1206">
        <v>2.9</v>
      </c>
      <c r="D1206" s="2">
        <v>7.5</v>
      </c>
      <c r="F1206">
        <v>3.3679999999999999</v>
      </c>
      <c r="G1206">
        <v>4.9000000000000004</v>
      </c>
    </row>
    <row r="1207" spans="2:7" x14ac:dyDescent="0.2">
      <c r="B1207" s="1">
        <v>44588</v>
      </c>
      <c r="C1207">
        <v>2.9</v>
      </c>
      <c r="D1207" s="2">
        <v>7.5</v>
      </c>
      <c r="F1207">
        <v>3.3679999999999999</v>
      </c>
      <c r="G1207">
        <v>4.9000000000000004</v>
      </c>
    </row>
    <row r="1208" spans="2:7" x14ac:dyDescent="0.2">
      <c r="B1208" s="1">
        <v>44589</v>
      </c>
      <c r="C1208">
        <v>2.9</v>
      </c>
      <c r="D1208" s="2">
        <v>7.5</v>
      </c>
      <c r="F1208">
        <v>3.3679999999999999</v>
      </c>
      <c r="G1208">
        <v>4.9000000000000004</v>
      </c>
    </row>
    <row r="1209" spans="2:7" x14ac:dyDescent="0.2">
      <c r="B1209" s="1">
        <v>44592</v>
      </c>
      <c r="C1209">
        <v>3.1</v>
      </c>
      <c r="D1209" s="2">
        <v>7.5</v>
      </c>
      <c r="F1209">
        <v>3.3679999999999999</v>
      </c>
      <c r="G1209">
        <v>4.9000000000000004</v>
      </c>
    </row>
    <row r="1210" spans="2:7" x14ac:dyDescent="0.2">
      <c r="B1210" s="1">
        <v>44593</v>
      </c>
      <c r="C1210">
        <v>3.1</v>
      </c>
      <c r="D1210" s="2">
        <v>7.5</v>
      </c>
      <c r="F1210">
        <v>3.3679999999999999</v>
      </c>
      <c r="G1210">
        <v>4.9000000000000004</v>
      </c>
    </row>
    <row r="1211" spans="2:7" x14ac:dyDescent="0.2">
      <c r="B1211" s="1">
        <v>44594</v>
      </c>
      <c r="C1211">
        <v>3.1</v>
      </c>
      <c r="D1211" s="2">
        <v>7.5</v>
      </c>
      <c r="F1211">
        <v>3.444</v>
      </c>
      <c r="G1211">
        <v>4.9000000000000004</v>
      </c>
    </row>
    <row r="1212" spans="2:7" x14ac:dyDescent="0.2">
      <c r="B1212" s="1">
        <v>44595</v>
      </c>
      <c r="C1212">
        <v>3.1</v>
      </c>
      <c r="D1212" s="2">
        <v>7.5</v>
      </c>
      <c r="F1212">
        <v>3.444</v>
      </c>
      <c r="G1212">
        <v>4.9000000000000004</v>
      </c>
    </row>
    <row r="1213" spans="2:7" x14ac:dyDescent="0.2">
      <c r="B1213" s="1">
        <v>44596</v>
      </c>
      <c r="C1213">
        <v>3.1</v>
      </c>
      <c r="D1213" s="2">
        <v>7.5</v>
      </c>
      <c r="F1213">
        <v>3.444</v>
      </c>
      <c r="G1213">
        <v>4.9000000000000004</v>
      </c>
    </row>
    <row r="1214" spans="2:7" x14ac:dyDescent="0.2">
      <c r="B1214" s="1">
        <v>44599</v>
      </c>
      <c r="C1214">
        <v>3.1</v>
      </c>
      <c r="D1214" s="2">
        <v>7.5</v>
      </c>
      <c r="F1214">
        <v>3.444</v>
      </c>
      <c r="G1214">
        <v>4.9000000000000004</v>
      </c>
    </row>
    <row r="1215" spans="2:7" x14ac:dyDescent="0.2">
      <c r="B1215" s="1">
        <v>44600</v>
      </c>
      <c r="C1215">
        <v>3.1</v>
      </c>
      <c r="D1215" s="2">
        <v>7.5</v>
      </c>
      <c r="F1215">
        <v>3.444</v>
      </c>
      <c r="G1215">
        <v>4.9000000000000004</v>
      </c>
    </row>
    <row r="1216" spans="2:7" x14ac:dyDescent="0.2">
      <c r="B1216" s="1">
        <v>44601</v>
      </c>
      <c r="C1216">
        <v>3.1</v>
      </c>
      <c r="D1216" s="2">
        <v>7.5</v>
      </c>
      <c r="F1216">
        <v>3.4870000000000001</v>
      </c>
      <c r="G1216">
        <v>4.9000000000000004</v>
      </c>
    </row>
    <row r="1217" spans="2:7" x14ac:dyDescent="0.2">
      <c r="B1217" s="1">
        <v>44602</v>
      </c>
      <c r="C1217">
        <v>3.1</v>
      </c>
      <c r="D1217" s="2">
        <v>7.5</v>
      </c>
      <c r="F1217">
        <v>3.4870000000000001</v>
      </c>
      <c r="G1217">
        <v>4.9000000000000004</v>
      </c>
    </row>
    <row r="1218" spans="2:7" x14ac:dyDescent="0.2">
      <c r="B1218" s="1">
        <v>44603</v>
      </c>
      <c r="C1218">
        <v>3.1</v>
      </c>
      <c r="D1218" s="2">
        <v>7.5</v>
      </c>
      <c r="F1218">
        <v>3.4870000000000001</v>
      </c>
      <c r="G1218">
        <v>4.9000000000000004</v>
      </c>
    </row>
    <row r="1219" spans="2:7" x14ac:dyDescent="0.2">
      <c r="B1219" s="1">
        <v>44606</v>
      </c>
      <c r="C1219">
        <v>3.1</v>
      </c>
      <c r="D1219" s="2">
        <v>7.5</v>
      </c>
      <c r="F1219">
        <v>3.4870000000000001</v>
      </c>
      <c r="G1219">
        <v>4.9000000000000004</v>
      </c>
    </row>
    <row r="1220" spans="2:7" x14ac:dyDescent="0.2">
      <c r="B1220" s="1">
        <v>44607</v>
      </c>
      <c r="C1220">
        <v>3.1</v>
      </c>
      <c r="D1220" s="2">
        <v>7.5</v>
      </c>
      <c r="F1220">
        <v>3.4870000000000001</v>
      </c>
      <c r="G1220">
        <v>4.9000000000000004</v>
      </c>
    </row>
    <row r="1221" spans="2:7" x14ac:dyDescent="0.2">
      <c r="B1221" s="1">
        <v>44608</v>
      </c>
      <c r="C1221">
        <v>3.1</v>
      </c>
      <c r="D1221" s="2">
        <v>7.5</v>
      </c>
      <c r="F1221">
        <v>3.53</v>
      </c>
      <c r="G1221">
        <v>4.9000000000000004</v>
      </c>
    </row>
    <row r="1222" spans="2:7" x14ac:dyDescent="0.2">
      <c r="B1222" s="1">
        <v>44609</v>
      </c>
      <c r="C1222">
        <v>3.1</v>
      </c>
      <c r="D1222" s="2">
        <v>7.5</v>
      </c>
      <c r="F1222">
        <v>3.53</v>
      </c>
      <c r="G1222">
        <v>4.9000000000000004</v>
      </c>
    </row>
    <row r="1223" spans="2:7" x14ac:dyDescent="0.2">
      <c r="B1223" s="1">
        <v>44610</v>
      </c>
      <c r="C1223">
        <v>3.1</v>
      </c>
      <c r="D1223" s="2">
        <v>7.5</v>
      </c>
      <c r="F1223">
        <v>3.53</v>
      </c>
      <c r="G1223">
        <v>4.9000000000000004</v>
      </c>
    </row>
    <row r="1224" spans="2:7" x14ac:dyDescent="0.2">
      <c r="B1224" s="1">
        <v>44613</v>
      </c>
      <c r="C1224">
        <v>3.1</v>
      </c>
      <c r="D1224" s="2">
        <v>7.5</v>
      </c>
      <c r="F1224">
        <v>3.53</v>
      </c>
      <c r="G1224">
        <v>4.9000000000000004</v>
      </c>
    </row>
    <row r="1225" spans="2:7" x14ac:dyDescent="0.2">
      <c r="B1225" s="1">
        <v>44614</v>
      </c>
      <c r="C1225">
        <v>3.1</v>
      </c>
      <c r="D1225" s="2">
        <v>7.5</v>
      </c>
      <c r="F1225">
        <v>3.53</v>
      </c>
      <c r="G1225">
        <v>4.9000000000000004</v>
      </c>
    </row>
    <row r="1226" spans="2:7" x14ac:dyDescent="0.2">
      <c r="B1226" s="1">
        <v>44615</v>
      </c>
      <c r="C1226">
        <v>3.1</v>
      </c>
      <c r="D1226" s="2">
        <v>7.9</v>
      </c>
      <c r="F1226">
        <v>3.6080000000000001</v>
      </c>
      <c r="G1226">
        <v>4.9000000000000004</v>
      </c>
    </row>
    <row r="1227" spans="2:7" x14ac:dyDescent="0.2">
      <c r="B1227" s="1">
        <v>44616</v>
      </c>
      <c r="C1227">
        <v>3.1</v>
      </c>
      <c r="D1227" s="2">
        <v>7.9</v>
      </c>
      <c r="F1227">
        <v>3.6080000000000001</v>
      </c>
      <c r="G1227">
        <v>4.9000000000000004</v>
      </c>
    </row>
    <row r="1228" spans="2:7" x14ac:dyDescent="0.2">
      <c r="B1228" s="1">
        <v>44617</v>
      </c>
      <c r="C1228">
        <v>3.1</v>
      </c>
      <c r="D1228" s="2">
        <v>7.9</v>
      </c>
      <c r="F1228">
        <v>3.6080000000000001</v>
      </c>
      <c r="G1228">
        <v>4.9000000000000004</v>
      </c>
    </row>
    <row r="1229" spans="2:7" x14ac:dyDescent="0.2">
      <c r="B1229" s="1">
        <v>44620</v>
      </c>
      <c r="C1229">
        <v>3</v>
      </c>
      <c r="D1229" s="2">
        <v>7.9</v>
      </c>
      <c r="F1229">
        <v>3.6080000000000001</v>
      </c>
      <c r="G1229">
        <v>4.9000000000000004</v>
      </c>
    </row>
    <row r="1230" spans="2:7" x14ac:dyDescent="0.2">
      <c r="B1230" s="1">
        <v>44621</v>
      </c>
      <c r="C1230">
        <v>3</v>
      </c>
      <c r="D1230" s="2">
        <v>7.9</v>
      </c>
      <c r="F1230">
        <v>3.6080000000000001</v>
      </c>
      <c r="G1230">
        <v>4.9000000000000004</v>
      </c>
    </row>
    <row r="1231" spans="2:7" x14ac:dyDescent="0.2">
      <c r="B1231" s="1">
        <v>44622</v>
      </c>
      <c r="C1231">
        <v>3</v>
      </c>
      <c r="D1231" s="2">
        <v>7.9</v>
      </c>
      <c r="F1231">
        <v>4.1020000000000003</v>
      </c>
      <c r="G1231">
        <v>4.9000000000000004</v>
      </c>
    </row>
    <row r="1232" spans="2:7" x14ac:dyDescent="0.2">
      <c r="B1232" s="1">
        <v>44623</v>
      </c>
      <c r="C1232">
        <v>3</v>
      </c>
      <c r="D1232" s="2">
        <v>7.9</v>
      </c>
      <c r="F1232">
        <v>4.1020000000000003</v>
      </c>
      <c r="G1232">
        <v>4.9000000000000004</v>
      </c>
    </row>
    <row r="1233" spans="2:7" x14ac:dyDescent="0.2">
      <c r="B1233" s="1">
        <v>44624</v>
      </c>
      <c r="C1233">
        <v>3</v>
      </c>
      <c r="D1233" s="2">
        <v>7.9</v>
      </c>
      <c r="F1233">
        <v>4.1020000000000003</v>
      </c>
      <c r="G1233">
        <v>4.9000000000000004</v>
      </c>
    </row>
    <row r="1234" spans="2:7" x14ac:dyDescent="0.2">
      <c r="B1234" s="1">
        <v>44627</v>
      </c>
      <c r="C1234">
        <v>3</v>
      </c>
      <c r="D1234" s="2">
        <v>7.9</v>
      </c>
      <c r="F1234">
        <v>4.1020000000000003</v>
      </c>
      <c r="G1234">
        <v>4.9000000000000004</v>
      </c>
    </row>
    <row r="1235" spans="2:7" x14ac:dyDescent="0.2">
      <c r="B1235" s="1">
        <v>44628</v>
      </c>
      <c r="C1235">
        <v>3</v>
      </c>
      <c r="D1235" s="2">
        <v>7.9</v>
      </c>
      <c r="F1235">
        <v>4.1020000000000003</v>
      </c>
      <c r="G1235">
        <v>4.9000000000000004</v>
      </c>
    </row>
    <row r="1236" spans="2:7" x14ac:dyDescent="0.2">
      <c r="B1236" s="1">
        <v>44629</v>
      </c>
      <c r="C1236">
        <v>3</v>
      </c>
      <c r="D1236" s="2">
        <v>7.9</v>
      </c>
      <c r="F1236">
        <v>4.3150000000000004</v>
      </c>
      <c r="G1236">
        <v>4.9000000000000004</v>
      </c>
    </row>
    <row r="1237" spans="2:7" x14ac:dyDescent="0.2">
      <c r="B1237" s="1">
        <v>44630</v>
      </c>
      <c r="C1237">
        <v>3</v>
      </c>
      <c r="D1237" s="2">
        <v>7.9</v>
      </c>
      <c r="F1237">
        <v>4.3150000000000004</v>
      </c>
      <c r="G1237">
        <v>4.9000000000000004</v>
      </c>
    </row>
    <row r="1238" spans="2:7" x14ac:dyDescent="0.2">
      <c r="B1238" s="1">
        <v>44631</v>
      </c>
      <c r="C1238">
        <v>3</v>
      </c>
      <c r="D1238" s="2">
        <v>7.9</v>
      </c>
      <c r="F1238">
        <v>4.3150000000000004</v>
      </c>
      <c r="G1238">
        <v>4.9000000000000004</v>
      </c>
    </row>
    <row r="1239" spans="2:7" x14ac:dyDescent="0.2">
      <c r="B1239" s="1">
        <v>44634</v>
      </c>
      <c r="C1239">
        <v>3</v>
      </c>
      <c r="D1239" s="2">
        <v>7.9</v>
      </c>
      <c r="F1239">
        <v>4.3150000000000004</v>
      </c>
      <c r="G1239">
        <v>4.9000000000000004</v>
      </c>
    </row>
    <row r="1240" spans="2:7" x14ac:dyDescent="0.2">
      <c r="B1240" s="1">
        <v>44635</v>
      </c>
      <c r="C1240">
        <v>3</v>
      </c>
      <c r="D1240" s="2">
        <v>7.9</v>
      </c>
      <c r="F1240">
        <v>4.3150000000000004</v>
      </c>
      <c r="G1240">
        <v>4.9000000000000004</v>
      </c>
    </row>
    <row r="1241" spans="2:7" x14ac:dyDescent="0.2">
      <c r="B1241" s="1">
        <v>44636</v>
      </c>
      <c r="C1241">
        <v>3</v>
      </c>
      <c r="D1241" s="2">
        <v>7.9</v>
      </c>
      <c r="F1241">
        <v>4.2389999999999999</v>
      </c>
      <c r="G1241">
        <v>4.9000000000000004</v>
      </c>
    </row>
    <row r="1242" spans="2:7" x14ac:dyDescent="0.2">
      <c r="B1242" s="1">
        <v>44637</v>
      </c>
      <c r="C1242">
        <v>3</v>
      </c>
      <c r="D1242" s="2">
        <v>7.9</v>
      </c>
      <c r="F1242">
        <v>4.2389999999999999</v>
      </c>
      <c r="G1242">
        <v>4.9000000000000004</v>
      </c>
    </row>
    <row r="1243" spans="2:7" x14ac:dyDescent="0.2">
      <c r="B1243" s="1">
        <v>44638</v>
      </c>
      <c r="C1243">
        <v>3</v>
      </c>
      <c r="D1243" s="2">
        <v>7.9</v>
      </c>
      <c r="F1243">
        <v>4.2389999999999999</v>
      </c>
      <c r="G1243">
        <v>4.9000000000000004</v>
      </c>
    </row>
    <row r="1244" spans="2:7" x14ac:dyDescent="0.2">
      <c r="B1244" s="1">
        <v>44641</v>
      </c>
      <c r="C1244">
        <v>3</v>
      </c>
      <c r="D1244" s="2">
        <v>7.9</v>
      </c>
      <c r="F1244">
        <v>4.2389999999999999</v>
      </c>
      <c r="G1244">
        <v>4.9000000000000004</v>
      </c>
    </row>
    <row r="1245" spans="2:7" x14ac:dyDescent="0.2">
      <c r="B1245" s="1">
        <v>44642</v>
      </c>
      <c r="C1245">
        <v>3</v>
      </c>
      <c r="D1245" s="2">
        <v>7.9</v>
      </c>
      <c r="F1245">
        <v>4.2389999999999999</v>
      </c>
      <c r="G1245">
        <v>4.9000000000000004</v>
      </c>
    </row>
    <row r="1246" spans="2:7" x14ac:dyDescent="0.2">
      <c r="B1246" s="1">
        <v>44643</v>
      </c>
      <c r="C1246">
        <v>3</v>
      </c>
      <c r="D1246" s="2">
        <v>7.9</v>
      </c>
      <c r="F1246">
        <v>4.2309999999999999</v>
      </c>
      <c r="G1246">
        <v>4.9000000000000004</v>
      </c>
    </row>
    <row r="1247" spans="2:7" x14ac:dyDescent="0.2">
      <c r="B1247" s="1">
        <v>44644</v>
      </c>
      <c r="C1247">
        <v>3</v>
      </c>
      <c r="D1247" s="2">
        <v>7.9</v>
      </c>
      <c r="F1247">
        <v>4.2309999999999999</v>
      </c>
      <c r="G1247">
        <v>4.9000000000000004</v>
      </c>
    </row>
    <row r="1248" spans="2:7" x14ac:dyDescent="0.2">
      <c r="B1248" s="1">
        <v>44645</v>
      </c>
      <c r="C1248">
        <v>3</v>
      </c>
      <c r="D1248" s="2">
        <v>7.9</v>
      </c>
      <c r="F1248">
        <v>4.2309999999999999</v>
      </c>
      <c r="G1248">
        <v>4.9000000000000004</v>
      </c>
    </row>
    <row r="1249" spans="2:7" x14ac:dyDescent="0.2">
      <c r="B1249" s="1">
        <v>44648</v>
      </c>
      <c r="C1249">
        <v>3</v>
      </c>
      <c r="D1249" s="2">
        <v>8.5</v>
      </c>
      <c r="F1249">
        <v>4.2309999999999999</v>
      </c>
      <c r="G1249">
        <v>5.4</v>
      </c>
    </row>
    <row r="1250" spans="2:7" x14ac:dyDescent="0.2">
      <c r="B1250" s="1">
        <v>44649</v>
      </c>
      <c r="C1250">
        <v>3</v>
      </c>
      <c r="D1250" s="2">
        <v>8.5</v>
      </c>
      <c r="F1250">
        <v>4.2309999999999999</v>
      </c>
      <c r="G1250">
        <v>5.4</v>
      </c>
    </row>
    <row r="1251" spans="2:7" x14ac:dyDescent="0.2">
      <c r="B1251" s="1">
        <v>44650</v>
      </c>
      <c r="C1251">
        <v>3</v>
      </c>
      <c r="D1251" s="2">
        <v>8.5</v>
      </c>
      <c r="F1251">
        <v>4.17</v>
      </c>
      <c r="G1251">
        <v>5.4</v>
      </c>
    </row>
    <row r="1252" spans="2:7" x14ac:dyDescent="0.2">
      <c r="B1252" s="1">
        <v>44651</v>
      </c>
      <c r="C1252">
        <v>3</v>
      </c>
      <c r="D1252" s="2">
        <v>8.5</v>
      </c>
      <c r="F1252">
        <v>4.17</v>
      </c>
      <c r="G1252">
        <v>5.4</v>
      </c>
    </row>
    <row r="1253" spans="2:7" x14ac:dyDescent="0.2">
      <c r="B1253" s="1">
        <v>44652</v>
      </c>
      <c r="C1253">
        <v>3</v>
      </c>
      <c r="D1253" s="2">
        <v>8.5</v>
      </c>
      <c r="F1253">
        <v>4.17</v>
      </c>
      <c r="G1253">
        <v>5.4</v>
      </c>
    </row>
    <row r="1254" spans="2:7" x14ac:dyDescent="0.2">
      <c r="B1254" s="1">
        <v>44655</v>
      </c>
      <c r="C1254">
        <v>3</v>
      </c>
      <c r="D1254" s="2">
        <v>8.5</v>
      </c>
      <c r="F1254">
        <v>4.17</v>
      </c>
      <c r="G1254">
        <v>5.4</v>
      </c>
    </row>
    <row r="1255" spans="2:7" x14ac:dyDescent="0.2">
      <c r="B1255" s="1">
        <v>44656</v>
      </c>
      <c r="C1255">
        <v>3</v>
      </c>
      <c r="D1255" s="2">
        <v>8.5</v>
      </c>
      <c r="F1255">
        <v>4.17</v>
      </c>
      <c r="G1255">
        <v>5.4</v>
      </c>
    </row>
    <row r="1256" spans="2:7" x14ac:dyDescent="0.2">
      <c r="B1256" s="1">
        <v>44657</v>
      </c>
      <c r="C1256">
        <v>3</v>
      </c>
      <c r="D1256" s="2">
        <v>8.5</v>
      </c>
      <c r="F1256">
        <v>4.0910000000000002</v>
      </c>
      <c r="G1256">
        <v>5.4</v>
      </c>
    </row>
    <row r="1257" spans="2:7" x14ac:dyDescent="0.2">
      <c r="B1257" s="1">
        <v>44658</v>
      </c>
      <c r="C1257">
        <v>3</v>
      </c>
      <c r="D1257" s="2">
        <v>8.5</v>
      </c>
      <c r="F1257">
        <v>4.0910000000000002</v>
      </c>
      <c r="G1257">
        <v>5.4</v>
      </c>
    </row>
    <row r="1258" spans="2:7" x14ac:dyDescent="0.2">
      <c r="B1258" s="1">
        <v>44659</v>
      </c>
      <c r="C1258">
        <v>3</v>
      </c>
      <c r="D1258" s="2">
        <v>8.5</v>
      </c>
      <c r="F1258">
        <v>4.0910000000000002</v>
      </c>
      <c r="G1258">
        <v>5.4</v>
      </c>
    </row>
    <row r="1259" spans="2:7" x14ac:dyDescent="0.2">
      <c r="B1259" s="1">
        <v>44662</v>
      </c>
      <c r="C1259">
        <v>3</v>
      </c>
      <c r="D1259" s="2">
        <v>8.5</v>
      </c>
      <c r="F1259">
        <v>4.0910000000000002</v>
      </c>
      <c r="G1259">
        <v>5.4</v>
      </c>
    </row>
    <row r="1260" spans="2:7" x14ac:dyDescent="0.2">
      <c r="B1260" s="1">
        <v>44663</v>
      </c>
      <c r="C1260">
        <v>3</v>
      </c>
      <c r="D1260" s="2">
        <v>8.5</v>
      </c>
      <c r="F1260">
        <v>4.0910000000000002</v>
      </c>
      <c r="G1260">
        <v>5.4</v>
      </c>
    </row>
    <row r="1261" spans="2:7" x14ac:dyDescent="0.2">
      <c r="B1261" s="1">
        <v>44664</v>
      </c>
      <c r="C1261">
        <v>3</v>
      </c>
      <c r="D1261" s="2">
        <v>8.5</v>
      </c>
      <c r="F1261">
        <v>4.0659999999999998</v>
      </c>
      <c r="G1261">
        <v>5.4</v>
      </c>
    </row>
    <row r="1262" spans="2:7" x14ac:dyDescent="0.2">
      <c r="B1262" s="1">
        <v>44665</v>
      </c>
      <c r="C1262">
        <v>3</v>
      </c>
      <c r="D1262" s="2">
        <v>8.5</v>
      </c>
      <c r="F1262">
        <v>4.0659999999999998</v>
      </c>
      <c r="G1262">
        <v>5.4</v>
      </c>
    </row>
    <row r="1263" spans="2:7" x14ac:dyDescent="0.2">
      <c r="B1263" s="1">
        <v>44666</v>
      </c>
      <c r="C1263">
        <v>3</v>
      </c>
      <c r="D1263" s="2">
        <v>8.5</v>
      </c>
      <c r="F1263">
        <v>4.0659999999999998</v>
      </c>
      <c r="G1263">
        <v>5.4</v>
      </c>
    </row>
    <row r="1264" spans="2:7" x14ac:dyDescent="0.2">
      <c r="B1264" s="1">
        <v>44669</v>
      </c>
      <c r="C1264">
        <v>3</v>
      </c>
      <c r="D1264" s="2">
        <v>8.5</v>
      </c>
      <c r="F1264">
        <v>4.0659999999999998</v>
      </c>
      <c r="G1264">
        <v>5.4</v>
      </c>
    </row>
    <row r="1265" spans="2:7" x14ac:dyDescent="0.2">
      <c r="B1265" s="1">
        <v>44670</v>
      </c>
      <c r="C1265">
        <v>3</v>
      </c>
      <c r="D1265" s="2">
        <v>8.5</v>
      </c>
      <c r="F1265">
        <v>4.0659999999999998</v>
      </c>
      <c r="G1265">
        <v>5.4</v>
      </c>
    </row>
    <row r="1266" spans="2:7" x14ac:dyDescent="0.2">
      <c r="B1266" s="1">
        <v>44671</v>
      </c>
      <c r="C1266">
        <v>3</v>
      </c>
      <c r="D1266" s="2">
        <v>8.5</v>
      </c>
      <c r="F1266">
        <v>4.1070000000000002</v>
      </c>
      <c r="G1266">
        <v>5.4</v>
      </c>
    </row>
    <row r="1267" spans="2:7" x14ac:dyDescent="0.2">
      <c r="B1267" s="1">
        <v>44672</v>
      </c>
      <c r="C1267">
        <v>3</v>
      </c>
      <c r="D1267" s="2">
        <v>8.5</v>
      </c>
      <c r="F1267">
        <v>4.1070000000000002</v>
      </c>
      <c r="G1267">
        <v>5.4</v>
      </c>
    </row>
    <row r="1268" spans="2:7" x14ac:dyDescent="0.2">
      <c r="B1268" s="1">
        <v>44673</v>
      </c>
      <c r="C1268">
        <v>3</v>
      </c>
      <c r="D1268" s="2">
        <v>8.5</v>
      </c>
      <c r="F1268">
        <v>4.1070000000000002</v>
      </c>
      <c r="G1268">
        <v>5.4</v>
      </c>
    </row>
    <row r="1269" spans="2:7" x14ac:dyDescent="0.2">
      <c r="B1269" s="1">
        <v>44676</v>
      </c>
      <c r="C1269">
        <v>3</v>
      </c>
      <c r="D1269" s="2">
        <v>8.5</v>
      </c>
      <c r="F1269">
        <v>4.1070000000000002</v>
      </c>
      <c r="G1269">
        <v>5.4</v>
      </c>
    </row>
    <row r="1270" spans="2:7" x14ac:dyDescent="0.2">
      <c r="B1270" s="1">
        <v>44677</v>
      </c>
      <c r="C1270">
        <v>3</v>
      </c>
      <c r="D1270" s="2">
        <v>8.5</v>
      </c>
      <c r="F1270">
        <v>4.1070000000000002</v>
      </c>
      <c r="G1270">
        <v>5.4</v>
      </c>
    </row>
    <row r="1271" spans="2:7" x14ac:dyDescent="0.2">
      <c r="B1271" s="1">
        <v>44678</v>
      </c>
      <c r="C1271">
        <v>3</v>
      </c>
      <c r="D1271" s="2">
        <v>8.3000000000000007</v>
      </c>
      <c r="F1271">
        <v>4.1820000000000004</v>
      </c>
      <c r="G1271">
        <v>5.4</v>
      </c>
    </row>
    <row r="1272" spans="2:7" x14ac:dyDescent="0.2">
      <c r="B1272" s="1">
        <v>44679</v>
      </c>
      <c r="C1272">
        <v>3</v>
      </c>
      <c r="D1272" s="2">
        <v>8.3000000000000007</v>
      </c>
      <c r="F1272">
        <v>4.1820000000000004</v>
      </c>
      <c r="G1272">
        <v>5.4</v>
      </c>
    </row>
    <row r="1273" spans="2:7" x14ac:dyDescent="0.2">
      <c r="B1273" s="1">
        <v>44680</v>
      </c>
      <c r="C1273">
        <v>3</v>
      </c>
      <c r="D1273" s="2">
        <v>8.3000000000000007</v>
      </c>
      <c r="F1273">
        <v>4.1820000000000004</v>
      </c>
      <c r="G1273">
        <v>5.4</v>
      </c>
    </row>
    <row r="1274" spans="2:7" x14ac:dyDescent="0.2">
      <c r="B1274" s="1">
        <v>44683</v>
      </c>
      <c r="C1274">
        <v>3</v>
      </c>
      <c r="D1274" s="2">
        <v>8.3000000000000007</v>
      </c>
      <c r="F1274">
        <v>4.1820000000000004</v>
      </c>
      <c r="G1274">
        <v>5.4</v>
      </c>
    </row>
    <row r="1275" spans="2:7" x14ac:dyDescent="0.2">
      <c r="B1275" s="1">
        <v>44684</v>
      </c>
      <c r="C1275">
        <v>3</v>
      </c>
      <c r="D1275" s="2">
        <v>8.3000000000000007</v>
      </c>
      <c r="F1275">
        <v>4.1820000000000004</v>
      </c>
      <c r="G1275">
        <v>5.4</v>
      </c>
    </row>
    <row r="1276" spans="2:7" x14ac:dyDescent="0.2">
      <c r="B1276" s="1">
        <v>44685</v>
      </c>
      <c r="C1276">
        <v>3</v>
      </c>
      <c r="D1276" s="2">
        <v>8.3000000000000007</v>
      </c>
      <c r="F1276">
        <v>4.3280000000000003</v>
      </c>
      <c r="G1276">
        <v>5.4</v>
      </c>
    </row>
    <row r="1277" spans="2:7" x14ac:dyDescent="0.2">
      <c r="B1277" s="1">
        <v>44686</v>
      </c>
      <c r="C1277">
        <v>3</v>
      </c>
      <c r="D1277" s="2">
        <v>8.3000000000000007</v>
      </c>
      <c r="F1277">
        <v>4.3280000000000003</v>
      </c>
      <c r="G1277">
        <v>5.4</v>
      </c>
    </row>
    <row r="1278" spans="2:7" x14ac:dyDescent="0.2">
      <c r="B1278" s="1">
        <v>44687</v>
      </c>
      <c r="C1278">
        <v>3</v>
      </c>
      <c r="D1278" s="2">
        <v>8.3000000000000007</v>
      </c>
      <c r="F1278">
        <v>4.3280000000000003</v>
      </c>
      <c r="G1278">
        <v>5.4</v>
      </c>
    </row>
    <row r="1279" spans="2:7" x14ac:dyDescent="0.2">
      <c r="B1279" s="1">
        <v>44690</v>
      </c>
      <c r="C1279">
        <v>3</v>
      </c>
      <c r="D1279" s="2">
        <v>8.3000000000000007</v>
      </c>
      <c r="F1279">
        <v>4.3280000000000003</v>
      </c>
      <c r="G1279">
        <v>5.4</v>
      </c>
    </row>
    <row r="1280" spans="2:7" x14ac:dyDescent="0.2">
      <c r="B1280" s="1">
        <v>44691</v>
      </c>
      <c r="C1280">
        <v>3</v>
      </c>
      <c r="D1280" s="2">
        <v>8.3000000000000007</v>
      </c>
      <c r="F1280">
        <v>4.3280000000000003</v>
      </c>
      <c r="G1280">
        <v>5.4</v>
      </c>
    </row>
    <row r="1281" spans="2:7" x14ac:dyDescent="0.2">
      <c r="B1281" s="1">
        <v>44692</v>
      </c>
      <c r="C1281">
        <v>3</v>
      </c>
      <c r="D1281" s="2">
        <v>8.3000000000000007</v>
      </c>
      <c r="F1281">
        <v>4.4909999999999997</v>
      </c>
      <c r="G1281">
        <v>5.4</v>
      </c>
    </row>
    <row r="1282" spans="2:7" x14ac:dyDescent="0.2">
      <c r="B1282" s="1">
        <v>44693</v>
      </c>
      <c r="C1282">
        <v>3</v>
      </c>
      <c r="D1282" s="2">
        <v>8.3000000000000007</v>
      </c>
      <c r="F1282">
        <v>4.4909999999999997</v>
      </c>
      <c r="G1282">
        <v>5.4</v>
      </c>
    </row>
    <row r="1283" spans="2:7" x14ac:dyDescent="0.2">
      <c r="B1283" s="1">
        <v>44694</v>
      </c>
      <c r="C1283">
        <v>3</v>
      </c>
      <c r="D1283" s="2">
        <v>8.3000000000000007</v>
      </c>
      <c r="F1283">
        <v>4.4909999999999997</v>
      </c>
      <c r="G1283">
        <v>5.4</v>
      </c>
    </row>
    <row r="1284" spans="2:7" x14ac:dyDescent="0.2">
      <c r="B1284" s="1">
        <v>44697</v>
      </c>
      <c r="C1284">
        <v>3</v>
      </c>
      <c r="D1284" s="2">
        <v>8.3000000000000007</v>
      </c>
      <c r="F1284">
        <v>4.4909999999999997</v>
      </c>
      <c r="G1284">
        <v>5.4</v>
      </c>
    </row>
    <row r="1285" spans="2:7" x14ac:dyDescent="0.2">
      <c r="B1285" s="1">
        <v>44698</v>
      </c>
      <c r="C1285">
        <v>3</v>
      </c>
      <c r="D1285" s="2">
        <v>8.3000000000000007</v>
      </c>
      <c r="F1285">
        <v>4.4909999999999997</v>
      </c>
      <c r="G1285">
        <v>5.4</v>
      </c>
    </row>
    <row r="1286" spans="2:7" x14ac:dyDescent="0.2">
      <c r="B1286" s="1">
        <v>44699</v>
      </c>
      <c r="C1286">
        <v>3</v>
      </c>
      <c r="D1286" s="2">
        <v>8.3000000000000007</v>
      </c>
      <c r="F1286">
        <v>4.593</v>
      </c>
      <c r="G1286">
        <v>5.4</v>
      </c>
    </row>
    <row r="1287" spans="2:7" x14ac:dyDescent="0.2">
      <c r="B1287" s="1">
        <v>44700</v>
      </c>
      <c r="C1287">
        <v>3</v>
      </c>
      <c r="D1287" s="2">
        <v>8.3000000000000007</v>
      </c>
      <c r="F1287">
        <v>4.593</v>
      </c>
      <c r="G1287">
        <v>5.4</v>
      </c>
    </row>
    <row r="1288" spans="2:7" x14ac:dyDescent="0.2">
      <c r="B1288" s="1">
        <v>44701</v>
      </c>
      <c r="C1288">
        <v>3</v>
      </c>
      <c r="D1288" s="2">
        <v>8.3000000000000007</v>
      </c>
      <c r="F1288">
        <v>4.593</v>
      </c>
      <c r="G1288">
        <v>5.4</v>
      </c>
    </row>
    <row r="1289" spans="2:7" x14ac:dyDescent="0.2">
      <c r="B1289" s="1">
        <v>44704</v>
      </c>
      <c r="C1289">
        <v>3</v>
      </c>
      <c r="D1289" s="2">
        <v>8.3000000000000007</v>
      </c>
      <c r="F1289">
        <v>4.593</v>
      </c>
      <c r="G1289">
        <v>5.4</v>
      </c>
    </row>
    <row r="1290" spans="2:7" x14ac:dyDescent="0.2">
      <c r="B1290" s="1">
        <v>44705</v>
      </c>
      <c r="C1290">
        <v>3</v>
      </c>
      <c r="D1290" s="2">
        <v>8.3000000000000007</v>
      </c>
      <c r="F1290">
        <v>4.593</v>
      </c>
      <c r="G1290">
        <v>5.4</v>
      </c>
    </row>
    <row r="1291" spans="2:7" x14ac:dyDescent="0.2">
      <c r="B1291" s="1">
        <v>44706</v>
      </c>
      <c r="C1291">
        <v>3</v>
      </c>
      <c r="D1291" s="2">
        <v>8.3000000000000007</v>
      </c>
      <c r="F1291">
        <v>4.6239999999999997</v>
      </c>
      <c r="G1291">
        <v>5.4</v>
      </c>
    </row>
    <row r="1292" spans="2:7" x14ac:dyDescent="0.2">
      <c r="B1292" s="1">
        <v>44707</v>
      </c>
      <c r="C1292">
        <v>3</v>
      </c>
      <c r="D1292" s="2">
        <v>8.6</v>
      </c>
      <c r="F1292">
        <v>4.6239999999999997</v>
      </c>
      <c r="G1292">
        <v>5.3</v>
      </c>
    </row>
    <row r="1293" spans="2:7" x14ac:dyDescent="0.2">
      <c r="B1293" s="1">
        <v>44708</v>
      </c>
      <c r="C1293">
        <v>3</v>
      </c>
      <c r="D1293" s="2">
        <v>8.6</v>
      </c>
      <c r="F1293">
        <v>4.6239999999999997</v>
      </c>
      <c r="G1293">
        <v>5.3</v>
      </c>
    </row>
    <row r="1294" spans="2:7" x14ac:dyDescent="0.2">
      <c r="B1294" s="1">
        <v>44711</v>
      </c>
      <c r="C1294">
        <v>3</v>
      </c>
      <c r="D1294" s="2">
        <v>8.6</v>
      </c>
      <c r="F1294">
        <v>4.6239999999999997</v>
      </c>
      <c r="G1294">
        <v>5.3</v>
      </c>
    </row>
    <row r="1295" spans="2:7" x14ac:dyDescent="0.2">
      <c r="B1295" s="1">
        <v>44712</v>
      </c>
      <c r="C1295">
        <v>3</v>
      </c>
      <c r="D1295" s="2">
        <v>8.6</v>
      </c>
      <c r="F1295">
        <v>4.6239999999999997</v>
      </c>
      <c r="G1295">
        <v>5.3</v>
      </c>
    </row>
    <row r="1296" spans="2:7" x14ac:dyDescent="0.2">
      <c r="B1296" s="1">
        <v>44713</v>
      </c>
      <c r="C1296">
        <v>3</v>
      </c>
      <c r="D1296" s="2">
        <v>8.6</v>
      </c>
      <c r="F1296">
        <v>4.8760000000000003</v>
      </c>
      <c r="G1296">
        <v>5.3</v>
      </c>
    </row>
    <row r="1297" spans="2:7" x14ac:dyDescent="0.2">
      <c r="B1297" s="1">
        <v>44714</v>
      </c>
      <c r="C1297">
        <v>3</v>
      </c>
      <c r="D1297" s="2">
        <v>8.6</v>
      </c>
      <c r="F1297">
        <v>4.8760000000000003</v>
      </c>
      <c r="G1297">
        <v>5.3</v>
      </c>
    </row>
    <row r="1298" spans="2:7" x14ac:dyDescent="0.2">
      <c r="B1298" s="1">
        <v>44715</v>
      </c>
      <c r="C1298">
        <v>3</v>
      </c>
      <c r="D1298" s="2">
        <v>8.6</v>
      </c>
      <c r="F1298">
        <v>4.8760000000000003</v>
      </c>
      <c r="G1298">
        <v>5.3</v>
      </c>
    </row>
    <row r="1299" spans="2:7" x14ac:dyDescent="0.2">
      <c r="B1299" s="1">
        <v>44718</v>
      </c>
      <c r="C1299">
        <v>3</v>
      </c>
      <c r="D1299" s="2">
        <v>8.6</v>
      </c>
      <c r="F1299">
        <v>4.8760000000000003</v>
      </c>
      <c r="G1299">
        <v>5.3</v>
      </c>
    </row>
    <row r="1300" spans="2:7" x14ac:dyDescent="0.2">
      <c r="B1300" s="1">
        <v>44719</v>
      </c>
      <c r="C1300">
        <v>3</v>
      </c>
      <c r="D1300" s="2">
        <v>8.6</v>
      </c>
      <c r="F1300">
        <v>4.8760000000000003</v>
      </c>
      <c r="G1300">
        <v>5.3</v>
      </c>
    </row>
    <row r="1301" spans="2:7" x14ac:dyDescent="0.2">
      <c r="B1301" s="1">
        <v>44720</v>
      </c>
      <c r="C1301">
        <v>3</v>
      </c>
      <c r="D1301" s="2">
        <v>8.6</v>
      </c>
      <c r="F1301">
        <v>5.0060000000000002</v>
      </c>
      <c r="G1301">
        <v>5.3</v>
      </c>
    </row>
    <row r="1302" spans="2:7" x14ac:dyDescent="0.2">
      <c r="B1302" s="1">
        <v>44721</v>
      </c>
      <c r="C1302">
        <v>3</v>
      </c>
      <c r="D1302" s="2">
        <v>8.6</v>
      </c>
      <c r="F1302">
        <v>5.0060000000000002</v>
      </c>
      <c r="G1302">
        <v>5.3</v>
      </c>
    </row>
    <row r="1303" spans="2:7" x14ac:dyDescent="0.2">
      <c r="B1303" s="1">
        <v>44722</v>
      </c>
      <c r="C1303">
        <v>3</v>
      </c>
      <c r="D1303" s="2">
        <v>8.6</v>
      </c>
      <c r="F1303">
        <v>5.0060000000000002</v>
      </c>
      <c r="G1303">
        <v>5.3</v>
      </c>
    </row>
    <row r="1304" spans="2:7" x14ac:dyDescent="0.2">
      <c r="B1304" s="1">
        <v>44725</v>
      </c>
      <c r="C1304" s="2">
        <v>3</v>
      </c>
      <c r="D1304" s="2">
        <v>8.6</v>
      </c>
      <c r="F1304">
        <v>5.0060000000000002</v>
      </c>
      <c r="G1304">
        <v>5.3</v>
      </c>
    </row>
    <row r="1305" spans="2:7" x14ac:dyDescent="0.2">
      <c r="B1305" s="1">
        <v>44726</v>
      </c>
      <c r="C1305">
        <v>3</v>
      </c>
      <c r="D1305" s="2">
        <v>8.6</v>
      </c>
      <c r="F1305">
        <v>5.0060000000000002</v>
      </c>
      <c r="G1305">
        <v>5.3</v>
      </c>
    </row>
    <row r="1306" spans="2:7" x14ac:dyDescent="0.2">
      <c r="B1306" s="1">
        <v>44727</v>
      </c>
      <c r="C1306">
        <v>3</v>
      </c>
      <c r="D1306" s="2">
        <v>8.6</v>
      </c>
      <c r="F1306">
        <v>5.0060000000000002</v>
      </c>
      <c r="G1306">
        <v>5.3</v>
      </c>
    </row>
    <row r="1307" spans="2:7" x14ac:dyDescent="0.2">
      <c r="B1307" s="1">
        <v>44728</v>
      </c>
      <c r="C1307">
        <v>3</v>
      </c>
      <c r="D1307" s="2">
        <v>8.6</v>
      </c>
      <c r="F1307">
        <v>5.0060000000000002</v>
      </c>
      <c r="G1307">
        <v>5.3</v>
      </c>
    </row>
    <row r="1308" spans="2:7" x14ac:dyDescent="0.2">
      <c r="B1308" s="1">
        <v>44729</v>
      </c>
      <c r="C1308">
        <v>3</v>
      </c>
      <c r="D1308" s="2">
        <v>8.6</v>
      </c>
      <c r="F1308">
        <v>5.0060000000000002</v>
      </c>
      <c r="G1308">
        <v>5.3</v>
      </c>
    </row>
    <row r="1309" spans="2:7" x14ac:dyDescent="0.2">
      <c r="B1309" s="1">
        <v>44732</v>
      </c>
      <c r="C1309">
        <v>3</v>
      </c>
    </row>
    <row r="1310" spans="2:7" x14ac:dyDescent="0.2">
      <c r="B1310" s="1">
        <v>44733</v>
      </c>
      <c r="C1310">
        <v>3</v>
      </c>
    </row>
    <row r="1311" spans="2:7" x14ac:dyDescent="0.2">
      <c r="B1311" s="1">
        <v>44734</v>
      </c>
      <c r="C1311" s="2">
        <v>3</v>
      </c>
    </row>
    <row r="1312" spans="2:7" x14ac:dyDescent="0.2">
      <c r="B1312" s="1">
        <v>44735</v>
      </c>
      <c r="C1312">
        <v>3</v>
      </c>
    </row>
    <row r="1313" spans="2:3" x14ac:dyDescent="0.2">
      <c r="B1313" s="1">
        <v>44736</v>
      </c>
      <c r="C1313">
        <v>3</v>
      </c>
    </row>
    <row r="1314" spans="2:3" x14ac:dyDescent="0.2">
      <c r="B1314" s="1">
        <v>44739</v>
      </c>
      <c r="C1314">
        <v>3</v>
      </c>
    </row>
    <row r="1315" spans="2:3" x14ac:dyDescent="0.2">
      <c r="B1315" s="1">
        <v>44740</v>
      </c>
      <c r="C1315">
        <v>3</v>
      </c>
    </row>
    <row r="1316" spans="2:3" x14ac:dyDescent="0.2">
      <c r="B1316" s="1">
        <v>44741</v>
      </c>
      <c r="C1316">
        <v>3</v>
      </c>
    </row>
    <row r="1317" spans="2:3" x14ac:dyDescent="0.2">
      <c r="B1317" s="1">
        <v>44742</v>
      </c>
      <c r="C1317">
        <v>3.3</v>
      </c>
    </row>
    <row r="1318" spans="2:3" x14ac:dyDescent="0.2">
      <c r="B1318" s="1">
        <v>44743</v>
      </c>
      <c r="C1318">
        <v>3.3</v>
      </c>
    </row>
    <row r="1319" spans="2:3" x14ac:dyDescent="0.2">
      <c r="B1319" s="1">
        <v>44746</v>
      </c>
      <c r="C1319">
        <v>3.3</v>
      </c>
    </row>
    <row r="1320" spans="2:3" x14ac:dyDescent="0.2">
      <c r="B1320" s="1">
        <v>44747</v>
      </c>
      <c r="C1320">
        <v>3.3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506A-3C5D-4A63-A4D4-A7F2F8E401F1}">
  <dimension ref="A1:Z4838"/>
  <sheetViews>
    <sheetView topLeftCell="A250" workbookViewId="0">
      <selection activeCell="A7" sqref="A7:M268"/>
    </sheetView>
  </sheetViews>
  <sheetFormatPr baseColWidth="10" defaultColWidth="8.83203125" defaultRowHeight="15" x14ac:dyDescent="0.2"/>
  <cols>
    <col min="1" max="3" width="12.83203125" style="5" customWidth="1"/>
    <col min="5" max="7" width="0" hidden="1" customWidth="1"/>
    <col min="9" max="9" width="0" hidden="1" customWidth="1"/>
    <col min="11" max="11" width="0" hidden="1" customWidth="1"/>
    <col min="12" max="12" width="11.5" customWidth="1"/>
    <col min="14" max="14" width="9.6640625" bestFit="1" customWidth="1"/>
    <col min="15" max="15" width="16.1640625" customWidth="1"/>
    <col min="16" max="16" width="13.33203125" customWidth="1"/>
    <col min="18" max="18" width="9.6640625" style="2" bestFit="1" customWidth="1"/>
    <col min="20" max="20" width="12" customWidth="1"/>
    <col min="22" max="22" width="12.6640625" customWidth="1"/>
  </cols>
  <sheetData>
    <row r="1" spans="1:26" x14ac:dyDescent="0.2">
      <c r="A1" t="s">
        <v>21</v>
      </c>
      <c r="B1"/>
      <c r="C1"/>
      <c r="N1" t="s">
        <v>1</v>
      </c>
      <c r="P1" t="s">
        <v>1</v>
      </c>
      <c r="T1" t="s">
        <v>16</v>
      </c>
      <c r="V1" t="s">
        <v>15</v>
      </c>
    </row>
    <row r="2" spans="1:26" x14ac:dyDescent="0.2">
      <c r="A2"/>
      <c r="B2"/>
      <c r="C2"/>
      <c r="N2" t="s">
        <v>3</v>
      </c>
      <c r="P2" t="s">
        <v>3</v>
      </c>
      <c r="T2" t="s">
        <v>3</v>
      </c>
      <c r="V2" t="s">
        <v>3</v>
      </c>
      <c r="Z2" t="s">
        <v>35</v>
      </c>
    </row>
    <row r="3" spans="1:26" x14ac:dyDescent="0.2">
      <c r="A3" s="1">
        <v>42918</v>
      </c>
      <c r="B3" s="1"/>
      <c r="C3" s="1"/>
      <c r="L3" t="s">
        <v>24</v>
      </c>
      <c r="M3">
        <v>40</v>
      </c>
      <c r="N3" s="1">
        <f>$A3-$M3</f>
        <v>42878</v>
      </c>
      <c r="P3" s="1">
        <f>$A3-$M3</f>
        <v>42878</v>
      </c>
      <c r="T3" s="1">
        <f>$A3-$M3</f>
        <v>42878</v>
      </c>
      <c r="V3" s="1">
        <f>$A3-$M3</f>
        <v>42878</v>
      </c>
    </row>
    <row r="4" spans="1:26" x14ac:dyDescent="0.2">
      <c r="A4" s="1">
        <v>44739</v>
      </c>
      <c r="B4" s="1"/>
      <c r="C4" s="1"/>
      <c r="M4" t="s">
        <v>26</v>
      </c>
      <c r="N4" s="1">
        <f>$A4+$M3</f>
        <v>44779</v>
      </c>
      <c r="P4" s="1">
        <f>$A4+$M3</f>
        <v>44779</v>
      </c>
      <c r="T4" s="1">
        <f>$A4+$M3</f>
        <v>44779</v>
      </c>
      <c r="V4" s="1">
        <f>$A4+$M3</f>
        <v>44779</v>
      </c>
    </row>
    <row r="5" spans="1:26" x14ac:dyDescent="0.2">
      <c r="A5"/>
      <c r="B5"/>
      <c r="C5">
        <f>STDEV(C8:C1000)</f>
        <v>2.301737577105162</v>
      </c>
      <c r="D5">
        <f>STDEV(D8:D1000)</f>
        <v>4.6755882889036258</v>
      </c>
      <c r="J5" t="s">
        <v>31</v>
      </c>
      <c r="L5">
        <v>1</v>
      </c>
      <c r="M5">
        <v>1</v>
      </c>
      <c r="N5" t="s">
        <v>7</v>
      </c>
      <c r="P5" t="s">
        <v>7</v>
      </c>
      <c r="T5" s="2" t="s">
        <v>7</v>
      </c>
      <c r="V5" s="2" t="s">
        <v>7</v>
      </c>
    </row>
    <row r="6" spans="1:26" x14ac:dyDescent="0.2">
      <c r="A6"/>
      <c r="B6"/>
      <c r="C6">
        <f>AVERAGE(C8:C1000)</f>
        <v>2.6934865900383143</v>
      </c>
      <c r="D6">
        <f>AVERAGE(D8:D1000)</f>
        <v>21.82375478927203</v>
      </c>
      <c r="H6" t="s">
        <v>38</v>
      </c>
      <c r="J6">
        <v>21</v>
      </c>
      <c r="L6">
        <v>0</v>
      </c>
      <c r="M6">
        <v>0</v>
      </c>
      <c r="N6" t="s">
        <v>28</v>
      </c>
      <c r="P6" t="s">
        <v>27</v>
      </c>
      <c r="R6" s="2" t="s">
        <v>29</v>
      </c>
      <c r="T6" s="2" t="s">
        <v>22</v>
      </c>
      <c r="V6" s="2" t="s">
        <v>23</v>
      </c>
    </row>
    <row r="7" spans="1:26" x14ac:dyDescent="0.2">
      <c r="A7" t="s">
        <v>10</v>
      </c>
      <c r="B7" t="s">
        <v>40</v>
      </c>
      <c r="C7" t="s">
        <v>41</v>
      </c>
      <c r="D7" t="s">
        <v>42</v>
      </c>
      <c r="E7" t="s">
        <v>32</v>
      </c>
      <c r="F7" t="s">
        <v>36</v>
      </c>
      <c r="G7" t="s">
        <v>37</v>
      </c>
      <c r="H7" t="s">
        <v>39</v>
      </c>
      <c r="I7" t="s">
        <v>33</v>
      </c>
      <c r="J7" t="s">
        <v>30</v>
      </c>
      <c r="K7" t="s">
        <v>34</v>
      </c>
      <c r="L7" t="s">
        <v>44</v>
      </c>
      <c r="M7" t="s">
        <v>43</v>
      </c>
      <c r="N7" s="1" t="e">
        <f ca="1">_xll.BDH(N1, N2, N3, N4, N5)</f>
        <v>#NAME?</v>
      </c>
      <c r="O7" t="s">
        <v>25</v>
      </c>
      <c r="P7" s="1" t="e">
        <f ca="1">_xll.BDH(P1, P2, P3, P4, P5, M4,"cols=2;rows=1359")</f>
        <v>#NAME?</v>
      </c>
      <c r="Q7" t="s">
        <v>25</v>
      </c>
      <c r="R7" s="2" t="str">
        <f t="shared" ref="R7" si="0">IF(OR(Q7&lt;&gt;Q6,O7&lt;&gt;O6),Q7,IF(OR(#REF!&lt;&gt;#REF!,#REF! &lt;&gt;#REF!), O7, R6))</f>
        <v>#N/A N/A</v>
      </c>
      <c r="T7" s="1" t="e">
        <f ca="1">_xll.BDH(T1, T2, T3, T4, T5,"cols=2;rows=1359")</f>
        <v>#NAME?</v>
      </c>
      <c r="U7" t="s">
        <v>25</v>
      </c>
      <c r="V7" s="1" t="e">
        <f ca="1">_xll.BDH(V1, V2, V3, V4, V5,"cols=2;rows=1359")</f>
        <v>#NAME?</v>
      </c>
      <c r="W7">
        <v>2.399</v>
      </c>
    </row>
    <row r="8" spans="1:26" x14ac:dyDescent="0.2">
      <c r="A8" s="1">
        <v>42918</v>
      </c>
      <c r="B8">
        <v>1</v>
      </c>
      <c r="C8">
        <v>2</v>
      </c>
      <c r="D8">
        <v>28</v>
      </c>
      <c r="E8">
        <f t="shared" ref="E8:E71" si="1">(D8-AVERAGE(D$8:D$300))/STDEV(D$8:D$300)</f>
        <v>1.3209557448387381</v>
      </c>
      <c r="F8">
        <f>(C8-AVERAGE(C$8:C$300))/STDEV(C$8:C$300)</f>
        <v>-0.30128829495432535</v>
      </c>
      <c r="G8">
        <f>(B8-AVERAGE(B$8:B$300))/STDEV(B$8:B$300)</f>
        <v>-0.14904004916687749</v>
      </c>
      <c r="H8">
        <f>E8*3+F8-1*G8</f>
        <v>3.8106189887287667</v>
      </c>
      <c r="I8">
        <f>0</f>
        <v>0</v>
      </c>
      <c r="J8">
        <f>VLOOKUP($A8+J$6, P7:R10000, 3)</f>
        <v>2.5</v>
      </c>
      <c r="K8">
        <v>0</v>
      </c>
      <c r="L8" s="2">
        <f>VLOOKUP($A8, T7:U10000, 2)*L$5+L$6</f>
        <v>2.6</v>
      </c>
      <c r="M8" s="2">
        <f>VLOOKUP($A8, V7:W10000, 2)*M$5+M$6</f>
        <v>2.2879999999999998</v>
      </c>
      <c r="N8" s="1">
        <v>42879</v>
      </c>
      <c r="O8" s="2" t="s">
        <v>25</v>
      </c>
      <c r="P8" s="1">
        <v>42879</v>
      </c>
      <c r="Q8" t="s">
        <v>25</v>
      </c>
      <c r="R8" s="2" t="e">
        <f t="shared" ref="R8" si="2">IF(OR(Q8&lt;&gt;Q7,O8&lt;&gt;O7),Q8,IF(OR(#REF!&lt;&gt;#REF!,#REF! &lt;&gt;#REF!), O8, R7))</f>
        <v>#REF!</v>
      </c>
      <c r="T8" s="1">
        <v>42879</v>
      </c>
      <c r="U8" t="s">
        <v>25</v>
      </c>
      <c r="V8" s="1">
        <v>42879</v>
      </c>
      <c r="W8">
        <v>2.399</v>
      </c>
    </row>
    <row r="9" spans="1:26" x14ac:dyDescent="0.2">
      <c r="A9" s="1">
        <v>42925</v>
      </c>
      <c r="B9">
        <v>1</v>
      </c>
      <c r="C9">
        <v>2</v>
      </c>
      <c r="D9">
        <v>28</v>
      </c>
      <c r="E9">
        <f t="shared" si="1"/>
        <v>1.3209557448387381</v>
      </c>
      <c r="F9">
        <f t="shared" ref="F9:F72" si="3">(C9-AVERAGE(C$8:C$300))/STDEV(C$8:C$300)</f>
        <v>-0.30128829495432535</v>
      </c>
      <c r="G9">
        <f t="shared" ref="G9:G72" si="4">(B9-AVERAGE(B$8:B$300))/STDEV(B$8:B$300)</f>
        <v>-0.14904004916687749</v>
      </c>
      <c r="H9">
        <f t="shared" ref="H9:H72" si="5">E9*3+F9-2*G9</f>
        <v>3.9596590378956442</v>
      </c>
      <c r="I9">
        <f>(D9-D8)/D8</f>
        <v>0</v>
      </c>
      <c r="J9">
        <f t="shared" ref="J9:J72" si="6">VLOOKUP($A9+J$6, P8:R10001, 3)</f>
        <v>2.5</v>
      </c>
      <c r="K9">
        <f>(J9-J8)/2.5</f>
        <v>0</v>
      </c>
      <c r="L9" s="2">
        <f t="shared" ref="L9:L59" si="7">VLOOKUP($A9, T8:U10001, 2)*L$5+L$6</f>
        <v>2.6</v>
      </c>
      <c r="M9" s="2">
        <f t="shared" ref="M9:M59" si="8">VLOOKUP($A9, V8:W10001, 2)*M$5+M$6</f>
        <v>2.2599999999999998</v>
      </c>
      <c r="N9" s="1">
        <v>42880</v>
      </c>
      <c r="O9" s="2" t="s">
        <v>25</v>
      </c>
      <c r="P9" s="1">
        <v>42880</v>
      </c>
      <c r="Q9" t="s">
        <v>25</v>
      </c>
      <c r="R9" s="2" t="e">
        <f t="shared" ref="R9" si="9">IF(OR(Q9&lt;&gt;Q8,O9&lt;&gt;O8),Q9,IF(OR(#REF!&lt;&gt;#REF!,#REF! &lt;&gt;#REF!), O9, R8))</f>
        <v>#REF!</v>
      </c>
      <c r="T9" s="1">
        <v>42880</v>
      </c>
      <c r="U9" t="s">
        <v>25</v>
      </c>
      <c r="V9" s="1">
        <v>42880</v>
      </c>
      <c r="W9">
        <v>2.399</v>
      </c>
    </row>
    <row r="10" spans="1:26" x14ac:dyDescent="0.2">
      <c r="A10" s="1">
        <v>42932</v>
      </c>
      <c r="B10">
        <v>1</v>
      </c>
      <c r="C10">
        <v>2</v>
      </c>
      <c r="D10">
        <v>27</v>
      </c>
      <c r="E10">
        <f t="shared" si="1"/>
        <v>1.107078915184327</v>
      </c>
      <c r="F10">
        <f t="shared" si="3"/>
        <v>-0.30128829495432535</v>
      </c>
      <c r="G10">
        <f t="shared" si="4"/>
        <v>-0.14904004916687749</v>
      </c>
      <c r="H10">
        <f t="shared" si="5"/>
        <v>3.3180285489324106</v>
      </c>
      <c r="I10">
        <f t="shared" ref="I10:I73" si="10">(D10-D9)/D9</f>
        <v>-3.5714285714285712E-2</v>
      </c>
      <c r="J10">
        <f t="shared" si="6"/>
        <v>2.6</v>
      </c>
      <c r="K10">
        <f t="shared" ref="K10:K73" si="11">(J10-J9)/2.5</f>
        <v>4.0000000000000036E-2</v>
      </c>
      <c r="L10" s="2">
        <f t="shared" si="7"/>
        <v>2.6</v>
      </c>
      <c r="M10" s="2">
        <f t="shared" si="8"/>
        <v>2.2970000000000002</v>
      </c>
      <c r="N10" s="1">
        <v>42881</v>
      </c>
      <c r="O10" s="2" t="s">
        <v>25</v>
      </c>
      <c r="P10" s="1">
        <v>42881</v>
      </c>
      <c r="Q10" t="s">
        <v>25</v>
      </c>
      <c r="R10" s="2" t="e">
        <f t="shared" ref="R10" si="12">IF(OR(Q10&lt;&gt;Q9,O10&lt;&gt;O9),Q10,IF(OR(#REF!&lt;&gt;#REF!,#REF! &lt;&gt;#REF!), O10, R9))</f>
        <v>#REF!</v>
      </c>
      <c r="T10" s="1">
        <v>42881</v>
      </c>
      <c r="U10" t="s">
        <v>25</v>
      </c>
      <c r="V10" s="1">
        <v>42881</v>
      </c>
      <c r="W10">
        <v>2.399</v>
      </c>
    </row>
    <row r="11" spans="1:26" x14ac:dyDescent="0.2">
      <c r="A11" s="1">
        <v>42939</v>
      </c>
      <c r="B11">
        <v>1</v>
      </c>
      <c r="C11">
        <v>3</v>
      </c>
      <c r="D11">
        <v>28</v>
      </c>
      <c r="E11">
        <f t="shared" si="1"/>
        <v>1.3209557448387381</v>
      </c>
      <c r="F11">
        <f t="shared" si="3"/>
        <v>0.13316609721738132</v>
      </c>
      <c r="G11">
        <f t="shared" si="4"/>
        <v>-0.14904004916687749</v>
      </c>
      <c r="H11">
        <f t="shared" si="5"/>
        <v>4.3941134300673506</v>
      </c>
      <c r="I11">
        <f t="shared" si="10"/>
        <v>3.7037037037037035E-2</v>
      </c>
      <c r="J11">
        <f t="shared" si="6"/>
        <v>2.6</v>
      </c>
      <c r="K11">
        <f t="shared" si="11"/>
        <v>0</v>
      </c>
      <c r="L11" s="2">
        <f t="shared" si="7"/>
        <v>2.6</v>
      </c>
      <c r="M11" s="2">
        <f t="shared" si="8"/>
        <v>2.278</v>
      </c>
      <c r="N11" s="1">
        <v>42884</v>
      </c>
      <c r="O11" s="2" t="s">
        <v>25</v>
      </c>
      <c r="P11" s="1">
        <v>42884</v>
      </c>
      <c r="Q11" t="s">
        <v>25</v>
      </c>
      <c r="R11" s="2" t="e">
        <f t="shared" ref="R11" si="13">IF(OR(Q11&lt;&gt;Q10,O11&lt;&gt;O10),Q11,IF(OR(#REF!&lt;&gt;#REF!,#REF! &lt;&gt;#REF!), O11, R10))</f>
        <v>#REF!</v>
      </c>
      <c r="T11" s="1">
        <v>42884</v>
      </c>
      <c r="U11" t="s">
        <v>25</v>
      </c>
      <c r="V11" s="1">
        <v>42884</v>
      </c>
      <c r="W11">
        <v>2.4060000000000001</v>
      </c>
    </row>
    <row r="12" spans="1:26" x14ac:dyDescent="0.2">
      <c r="A12" s="1">
        <v>42946</v>
      </c>
      <c r="B12">
        <v>1</v>
      </c>
      <c r="C12">
        <v>2</v>
      </c>
      <c r="D12">
        <v>27</v>
      </c>
      <c r="E12">
        <f t="shared" si="1"/>
        <v>1.107078915184327</v>
      </c>
      <c r="F12">
        <f t="shared" si="3"/>
        <v>-0.30128829495432535</v>
      </c>
      <c r="G12">
        <f t="shared" si="4"/>
        <v>-0.14904004916687749</v>
      </c>
      <c r="H12">
        <f t="shared" si="5"/>
        <v>3.3180285489324106</v>
      </c>
      <c r="I12">
        <f t="shared" si="10"/>
        <v>-3.5714285714285712E-2</v>
      </c>
      <c r="J12">
        <f t="shared" si="6"/>
        <v>2.6</v>
      </c>
      <c r="K12">
        <f t="shared" si="11"/>
        <v>0</v>
      </c>
      <c r="L12" s="2">
        <f t="shared" si="7"/>
        <v>2.6</v>
      </c>
      <c r="M12" s="2">
        <f t="shared" si="8"/>
        <v>2.3119999999999998</v>
      </c>
      <c r="N12" s="1">
        <v>42885</v>
      </c>
      <c r="O12" s="2" t="s">
        <v>25</v>
      </c>
      <c r="P12" s="1">
        <v>42885</v>
      </c>
      <c r="Q12" t="s">
        <v>25</v>
      </c>
      <c r="R12" s="2" t="e">
        <f t="shared" ref="R12:R13" si="14">IF(OR(Q12&lt;&gt;Q11,O12&lt;&gt;O11),Q12,IF(OR(#REF!&lt;&gt;O1,#REF!&lt;&gt; Q1), O12, R11))</f>
        <v>#REF!</v>
      </c>
      <c r="T12" s="1">
        <v>42885</v>
      </c>
      <c r="U12" t="s">
        <v>25</v>
      </c>
      <c r="V12" s="1">
        <v>42885</v>
      </c>
      <c r="W12">
        <v>2.4060000000000001</v>
      </c>
    </row>
    <row r="13" spans="1:26" x14ac:dyDescent="0.2">
      <c r="A13" s="1">
        <v>42953</v>
      </c>
      <c r="B13">
        <v>1</v>
      </c>
      <c r="C13">
        <v>3</v>
      </c>
      <c r="D13">
        <v>26</v>
      </c>
      <c r="E13">
        <f t="shared" si="1"/>
        <v>0.89320208552991598</v>
      </c>
      <c r="F13">
        <f t="shared" si="3"/>
        <v>0.13316609721738132</v>
      </c>
      <c r="G13">
        <f t="shared" si="4"/>
        <v>-0.14904004916687749</v>
      </c>
      <c r="H13">
        <f t="shared" si="5"/>
        <v>3.1108524521408842</v>
      </c>
      <c r="I13">
        <f t="shared" si="10"/>
        <v>-3.7037037037037035E-2</v>
      </c>
      <c r="J13">
        <f t="shared" si="6"/>
        <v>2.6</v>
      </c>
      <c r="K13">
        <f t="shared" si="11"/>
        <v>0</v>
      </c>
      <c r="L13" s="2">
        <f t="shared" si="7"/>
        <v>2.6</v>
      </c>
      <c r="M13" s="2">
        <f t="shared" si="8"/>
        <v>2.3519999999999999</v>
      </c>
      <c r="N13" s="1">
        <v>42886</v>
      </c>
      <c r="O13" s="2">
        <v>2.4</v>
      </c>
      <c r="P13" s="1">
        <v>42886</v>
      </c>
      <c r="Q13">
        <v>2.2999999999999998</v>
      </c>
      <c r="R13" s="2">
        <f t="shared" si="14"/>
        <v>2.2999999999999998</v>
      </c>
      <c r="T13" s="1">
        <v>42886</v>
      </c>
      <c r="U13">
        <v>2.6</v>
      </c>
      <c r="V13" s="1">
        <v>42886</v>
      </c>
      <c r="W13">
        <v>2.4060000000000001</v>
      </c>
    </row>
    <row r="14" spans="1:26" x14ac:dyDescent="0.2">
      <c r="A14" s="1">
        <v>42960</v>
      </c>
      <c r="B14">
        <v>1</v>
      </c>
      <c r="C14">
        <v>2</v>
      </c>
      <c r="D14">
        <v>24</v>
      </c>
      <c r="E14">
        <f t="shared" si="1"/>
        <v>0.46544842622109389</v>
      </c>
      <c r="F14">
        <f t="shared" si="3"/>
        <v>-0.30128829495432535</v>
      </c>
      <c r="G14">
        <f t="shared" si="4"/>
        <v>-0.14904004916687749</v>
      </c>
      <c r="H14">
        <f t="shared" si="5"/>
        <v>1.3931370820427114</v>
      </c>
      <c r="I14">
        <f t="shared" si="10"/>
        <v>-7.6923076923076927E-2</v>
      </c>
      <c r="J14">
        <f t="shared" si="6"/>
        <v>2.5</v>
      </c>
      <c r="K14">
        <f t="shared" si="11"/>
        <v>-4.0000000000000036E-2</v>
      </c>
      <c r="L14" s="2">
        <f t="shared" si="7"/>
        <v>2.6</v>
      </c>
      <c r="M14" s="2">
        <f t="shared" si="8"/>
        <v>2.3780000000000001</v>
      </c>
      <c r="N14" s="1">
        <v>42887</v>
      </c>
      <c r="O14" s="2">
        <v>2.4</v>
      </c>
      <c r="P14" s="1">
        <v>42887</v>
      </c>
      <c r="Q14">
        <v>2.2999999999999998</v>
      </c>
      <c r="R14" s="2">
        <v>2.2999999999999998</v>
      </c>
      <c r="T14" s="1">
        <v>42887</v>
      </c>
      <c r="U14">
        <v>2.6</v>
      </c>
      <c r="V14" s="1">
        <v>42887</v>
      </c>
      <c r="W14">
        <v>2.4060000000000001</v>
      </c>
    </row>
    <row r="15" spans="1:26" x14ac:dyDescent="0.2">
      <c r="A15" s="1">
        <v>42967</v>
      </c>
      <c r="B15">
        <v>1</v>
      </c>
      <c r="C15">
        <v>2</v>
      </c>
      <c r="D15">
        <v>23</v>
      </c>
      <c r="E15">
        <f t="shared" si="1"/>
        <v>0.25157159656668288</v>
      </c>
      <c r="F15">
        <f t="shared" si="3"/>
        <v>-0.30128829495432535</v>
      </c>
      <c r="G15">
        <f t="shared" si="4"/>
        <v>-0.14904004916687749</v>
      </c>
      <c r="H15">
        <f t="shared" si="5"/>
        <v>0.7515065930794782</v>
      </c>
      <c r="I15">
        <f t="shared" si="10"/>
        <v>-4.1666666666666664E-2</v>
      </c>
      <c r="J15">
        <f t="shared" si="6"/>
        <v>2.5</v>
      </c>
      <c r="K15">
        <f t="shared" si="11"/>
        <v>0</v>
      </c>
      <c r="L15" s="2">
        <f t="shared" si="7"/>
        <v>2.6</v>
      </c>
      <c r="M15" s="2">
        <f t="shared" si="8"/>
        <v>2.3839999999999999</v>
      </c>
      <c r="N15" s="1">
        <v>42888</v>
      </c>
      <c r="O15" s="2">
        <v>2.4</v>
      </c>
      <c r="P15" s="1">
        <v>42888</v>
      </c>
      <c r="Q15">
        <v>2.2999999999999998</v>
      </c>
      <c r="R15" s="2">
        <v>2.2999999999999998</v>
      </c>
      <c r="T15" s="1">
        <v>42888</v>
      </c>
      <c r="U15">
        <v>2.6</v>
      </c>
      <c r="V15" s="1">
        <v>42888</v>
      </c>
      <c r="W15">
        <v>2.4060000000000001</v>
      </c>
    </row>
    <row r="16" spans="1:26" x14ac:dyDescent="0.2">
      <c r="A16" s="1">
        <v>42974</v>
      </c>
      <c r="B16">
        <v>1</v>
      </c>
      <c r="C16">
        <v>2</v>
      </c>
      <c r="D16">
        <v>28</v>
      </c>
      <c r="E16">
        <f t="shared" si="1"/>
        <v>1.3209557448387381</v>
      </c>
      <c r="F16">
        <f t="shared" si="3"/>
        <v>-0.30128829495432535</v>
      </c>
      <c r="G16">
        <f t="shared" si="4"/>
        <v>-0.14904004916687749</v>
      </c>
      <c r="H16">
        <f t="shared" si="5"/>
        <v>3.9596590378956442</v>
      </c>
      <c r="I16">
        <f t="shared" si="10"/>
        <v>0.21739130434782608</v>
      </c>
      <c r="J16">
        <f t="shared" si="6"/>
        <v>2.5</v>
      </c>
      <c r="K16">
        <f t="shared" si="11"/>
        <v>0</v>
      </c>
      <c r="L16" s="2">
        <f t="shared" si="7"/>
        <v>2.6</v>
      </c>
      <c r="M16" s="2">
        <f t="shared" si="8"/>
        <v>2.36</v>
      </c>
      <c r="N16" s="1">
        <v>42891</v>
      </c>
      <c r="O16" s="2">
        <v>2.4</v>
      </c>
      <c r="P16" s="1">
        <v>42891</v>
      </c>
      <c r="Q16">
        <v>2.2999999999999998</v>
      </c>
      <c r="R16" s="2">
        <v>2.2999999999999998</v>
      </c>
      <c r="T16" s="1">
        <v>42891</v>
      </c>
      <c r="U16">
        <v>2.6</v>
      </c>
      <c r="V16" s="1">
        <v>42891</v>
      </c>
      <c r="W16">
        <v>2.4140000000000001</v>
      </c>
    </row>
    <row r="17" spans="1:23" x14ac:dyDescent="0.2">
      <c r="A17" s="1">
        <v>42981</v>
      </c>
      <c r="B17">
        <v>1</v>
      </c>
      <c r="C17">
        <v>2</v>
      </c>
      <c r="D17">
        <v>24</v>
      </c>
      <c r="E17">
        <f t="shared" si="1"/>
        <v>0.46544842622109389</v>
      </c>
      <c r="F17">
        <f t="shared" si="3"/>
        <v>-0.30128829495432535</v>
      </c>
      <c r="G17">
        <f t="shared" si="4"/>
        <v>-0.14904004916687749</v>
      </c>
      <c r="H17">
        <f t="shared" si="5"/>
        <v>1.3931370820427114</v>
      </c>
      <c r="I17">
        <f t="shared" si="10"/>
        <v>-0.14285714285714285</v>
      </c>
      <c r="J17">
        <f t="shared" si="6"/>
        <v>2.5</v>
      </c>
      <c r="K17">
        <f t="shared" si="11"/>
        <v>0</v>
      </c>
      <c r="L17" s="2">
        <f t="shared" si="7"/>
        <v>2.6</v>
      </c>
      <c r="M17" s="2">
        <f t="shared" si="8"/>
        <v>2.399</v>
      </c>
      <c r="N17" s="1">
        <v>42892</v>
      </c>
      <c r="O17" s="2">
        <v>2.4</v>
      </c>
      <c r="P17" s="1">
        <v>42892</v>
      </c>
      <c r="Q17">
        <v>2.2999999999999998</v>
      </c>
      <c r="R17" s="2">
        <v>2.2999999999999998</v>
      </c>
      <c r="T17" s="1">
        <v>42892</v>
      </c>
      <c r="U17">
        <v>2.6</v>
      </c>
      <c r="V17" s="1">
        <v>42892</v>
      </c>
      <c r="W17">
        <v>2.4140000000000001</v>
      </c>
    </row>
    <row r="18" spans="1:23" x14ac:dyDescent="0.2">
      <c r="A18" s="1">
        <v>42988</v>
      </c>
      <c r="B18">
        <v>1</v>
      </c>
      <c r="C18">
        <v>2</v>
      </c>
      <c r="D18">
        <v>22</v>
      </c>
      <c r="E18">
        <f t="shared" si="1"/>
        <v>3.7694766912271804E-2</v>
      </c>
      <c r="F18">
        <f t="shared" si="3"/>
        <v>-0.30128829495432535</v>
      </c>
      <c r="G18">
        <f t="shared" si="4"/>
        <v>-0.14904004916687749</v>
      </c>
      <c r="H18">
        <f t="shared" si="5"/>
        <v>0.10987610411624504</v>
      </c>
      <c r="I18">
        <f t="shared" si="10"/>
        <v>-8.3333333333333329E-2</v>
      </c>
      <c r="J18">
        <f t="shared" si="6"/>
        <v>2.5</v>
      </c>
      <c r="K18">
        <f t="shared" si="11"/>
        <v>0</v>
      </c>
      <c r="L18" s="2">
        <f t="shared" si="7"/>
        <v>2.6</v>
      </c>
      <c r="M18" s="2">
        <f t="shared" si="8"/>
        <v>2.6789999999999998</v>
      </c>
      <c r="N18" s="1">
        <v>42893</v>
      </c>
      <c r="O18" s="2">
        <v>2.4</v>
      </c>
      <c r="P18" s="1">
        <v>42893</v>
      </c>
      <c r="Q18">
        <v>2.2999999999999998</v>
      </c>
      <c r="R18" s="2">
        <v>2.2999999999999998</v>
      </c>
      <c r="T18" s="1">
        <v>42893</v>
      </c>
      <c r="U18">
        <v>2.6</v>
      </c>
      <c r="V18" s="1">
        <v>42893</v>
      </c>
      <c r="W18">
        <v>2.4140000000000001</v>
      </c>
    </row>
    <row r="19" spans="1:23" x14ac:dyDescent="0.2">
      <c r="A19" s="1">
        <v>42995</v>
      </c>
      <c r="B19">
        <v>1</v>
      </c>
      <c r="C19">
        <v>2</v>
      </c>
      <c r="D19">
        <v>22</v>
      </c>
      <c r="E19">
        <f t="shared" si="1"/>
        <v>3.7694766912271804E-2</v>
      </c>
      <c r="F19">
        <f t="shared" si="3"/>
        <v>-0.30128829495432535</v>
      </c>
      <c r="G19">
        <f t="shared" si="4"/>
        <v>-0.14904004916687749</v>
      </c>
      <c r="H19">
        <f t="shared" si="5"/>
        <v>0.10987610411624504</v>
      </c>
      <c r="I19">
        <f t="shared" si="10"/>
        <v>0</v>
      </c>
      <c r="J19">
        <f t="shared" si="6"/>
        <v>2.6</v>
      </c>
      <c r="K19">
        <f t="shared" si="11"/>
        <v>4.0000000000000036E-2</v>
      </c>
      <c r="L19" s="2">
        <f t="shared" si="7"/>
        <v>2.6</v>
      </c>
      <c r="M19" s="2">
        <f t="shared" si="8"/>
        <v>2.6850000000000001</v>
      </c>
      <c r="N19" s="1">
        <v>42894</v>
      </c>
      <c r="O19" s="2">
        <v>2.4</v>
      </c>
      <c r="P19" s="1">
        <v>42894</v>
      </c>
      <c r="Q19">
        <v>2.2999999999999998</v>
      </c>
      <c r="R19" s="2">
        <v>2.2999999999999998</v>
      </c>
      <c r="T19" s="1">
        <v>42894</v>
      </c>
      <c r="U19">
        <v>2.6</v>
      </c>
      <c r="V19" s="1">
        <v>42894</v>
      </c>
      <c r="W19">
        <v>2.4140000000000001</v>
      </c>
    </row>
    <row r="20" spans="1:23" x14ac:dyDescent="0.2">
      <c r="A20" s="1">
        <v>43002</v>
      </c>
      <c r="B20">
        <v>1</v>
      </c>
      <c r="C20">
        <v>2</v>
      </c>
      <c r="D20">
        <v>22</v>
      </c>
      <c r="E20">
        <f t="shared" si="1"/>
        <v>3.7694766912271804E-2</v>
      </c>
      <c r="F20">
        <f t="shared" si="3"/>
        <v>-0.30128829495432535</v>
      </c>
      <c r="G20">
        <f t="shared" si="4"/>
        <v>-0.14904004916687749</v>
      </c>
      <c r="H20">
        <f t="shared" si="5"/>
        <v>0.10987610411624504</v>
      </c>
      <c r="I20">
        <f t="shared" si="10"/>
        <v>0</v>
      </c>
      <c r="J20">
        <f t="shared" si="6"/>
        <v>2.6</v>
      </c>
      <c r="K20">
        <f t="shared" si="11"/>
        <v>0</v>
      </c>
      <c r="L20" s="2">
        <f t="shared" si="7"/>
        <v>2.6</v>
      </c>
      <c r="M20" s="2">
        <f t="shared" si="8"/>
        <v>2.6339999999999999</v>
      </c>
      <c r="N20" s="1">
        <v>42895</v>
      </c>
      <c r="O20" s="2">
        <v>2.4</v>
      </c>
      <c r="P20" s="1">
        <v>42895</v>
      </c>
      <c r="Q20">
        <v>2.2999999999999998</v>
      </c>
      <c r="R20" s="2">
        <v>2.2999999999999998</v>
      </c>
      <c r="T20" s="1">
        <v>42895</v>
      </c>
      <c r="U20">
        <v>2.6</v>
      </c>
      <c r="V20" s="1">
        <v>42895</v>
      </c>
      <c r="W20">
        <v>2.4140000000000001</v>
      </c>
    </row>
    <row r="21" spans="1:23" x14ac:dyDescent="0.2">
      <c r="A21" s="1">
        <v>43009</v>
      </c>
      <c r="B21">
        <v>1</v>
      </c>
      <c r="C21">
        <v>2</v>
      </c>
      <c r="D21">
        <v>22</v>
      </c>
      <c r="E21">
        <f t="shared" si="1"/>
        <v>3.7694766912271804E-2</v>
      </c>
      <c r="F21">
        <f t="shared" si="3"/>
        <v>-0.30128829495432535</v>
      </c>
      <c r="G21">
        <f t="shared" si="4"/>
        <v>-0.14904004916687749</v>
      </c>
      <c r="H21">
        <f t="shared" si="5"/>
        <v>0.10987610411624504</v>
      </c>
      <c r="I21">
        <f t="shared" si="10"/>
        <v>0</v>
      </c>
      <c r="J21">
        <f t="shared" si="6"/>
        <v>2.5</v>
      </c>
      <c r="K21">
        <f t="shared" si="11"/>
        <v>-4.0000000000000036E-2</v>
      </c>
      <c r="L21" s="2">
        <f t="shared" si="7"/>
        <v>2.6</v>
      </c>
      <c r="M21" s="2">
        <f t="shared" si="8"/>
        <v>2.5830000000000002</v>
      </c>
      <c r="N21" s="1">
        <v>42898</v>
      </c>
      <c r="O21" s="2">
        <v>2.4</v>
      </c>
      <c r="P21" s="1">
        <v>42898</v>
      </c>
      <c r="Q21">
        <v>2.2999999999999998</v>
      </c>
      <c r="R21" s="2">
        <v>2.2999999999999998</v>
      </c>
      <c r="T21" s="1">
        <v>42898</v>
      </c>
      <c r="U21">
        <v>2.6</v>
      </c>
      <c r="V21" s="1">
        <v>42898</v>
      </c>
      <c r="W21">
        <v>2.3660000000000001</v>
      </c>
    </row>
    <row r="22" spans="1:23" x14ac:dyDescent="0.2">
      <c r="A22" s="1">
        <v>43016</v>
      </c>
      <c r="B22">
        <v>1</v>
      </c>
      <c r="C22">
        <v>2</v>
      </c>
      <c r="D22">
        <v>22</v>
      </c>
      <c r="E22">
        <f t="shared" si="1"/>
        <v>3.7694766912271804E-2</v>
      </c>
      <c r="F22">
        <f t="shared" si="3"/>
        <v>-0.30128829495432535</v>
      </c>
      <c r="G22">
        <f t="shared" si="4"/>
        <v>-0.14904004916687749</v>
      </c>
      <c r="H22">
        <f t="shared" si="5"/>
        <v>0.10987610411624504</v>
      </c>
      <c r="I22">
        <f t="shared" si="10"/>
        <v>0</v>
      </c>
      <c r="J22">
        <f t="shared" si="6"/>
        <v>2.5</v>
      </c>
      <c r="K22">
        <f t="shared" si="11"/>
        <v>0</v>
      </c>
      <c r="L22" s="2">
        <f t="shared" si="7"/>
        <v>2.7</v>
      </c>
      <c r="M22" s="2">
        <f t="shared" si="8"/>
        <v>2.5649999999999999</v>
      </c>
      <c r="N22" s="1">
        <v>42899</v>
      </c>
      <c r="O22" s="2">
        <v>2.4</v>
      </c>
      <c r="P22" s="1">
        <v>42899</v>
      </c>
      <c r="Q22">
        <v>2.2999999999999998</v>
      </c>
      <c r="R22" s="2">
        <v>2.2999999999999998</v>
      </c>
      <c r="T22" s="1">
        <v>42899</v>
      </c>
      <c r="U22">
        <v>2.6</v>
      </c>
      <c r="V22" s="1">
        <v>42899</v>
      </c>
      <c r="W22">
        <v>2.3660000000000001</v>
      </c>
    </row>
    <row r="23" spans="1:23" x14ac:dyDescent="0.2">
      <c r="A23" s="1">
        <v>43023</v>
      </c>
      <c r="B23">
        <v>1</v>
      </c>
      <c r="C23">
        <v>2</v>
      </c>
      <c r="D23">
        <v>22</v>
      </c>
      <c r="E23">
        <f t="shared" si="1"/>
        <v>3.7694766912271804E-2</v>
      </c>
      <c r="F23">
        <f t="shared" si="3"/>
        <v>-0.30128829495432535</v>
      </c>
      <c r="G23">
        <f t="shared" si="4"/>
        <v>-0.14904004916687749</v>
      </c>
      <c r="H23">
        <f t="shared" si="5"/>
        <v>0.10987610411624504</v>
      </c>
      <c r="I23">
        <f t="shared" si="10"/>
        <v>0</v>
      </c>
      <c r="J23">
        <f t="shared" si="6"/>
        <v>2.4</v>
      </c>
      <c r="K23">
        <f t="shared" si="11"/>
        <v>-4.0000000000000036E-2</v>
      </c>
      <c r="L23" s="2">
        <f t="shared" si="7"/>
        <v>2.7</v>
      </c>
      <c r="M23" s="2">
        <f t="shared" si="8"/>
        <v>2.504</v>
      </c>
      <c r="N23" s="1">
        <v>42900</v>
      </c>
      <c r="O23" s="2">
        <v>2.4</v>
      </c>
      <c r="P23" s="1">
        <v>42900</v>
      </c>
      <c r="Q23">
        <v>2.2999999999999998</v>
      </c>
      <c r="R23" s="2">
        <v>2.2999999999999998</v>
      </c>
      <c r="T23" s="1">
        <v>42900</v>
      </c>
      <c r="U23">
        <v>2.6</v>
      </c>
      <c r="V23" s="1">
        <v>42900</v>
      </c>
      <c r="W23">
        <v>2.3660000000000001</v>
      </c>
    </row>
    <row r="24" spans="1:23" x14ac:dyDescent="0.2">
      <c r="A24" s="1">
        <v>43030</v>
      </c>
      <c r="B24">
        <v>1</v>
      </c>
      <c r="C24">
        <v>2</v>
      </c>
      <c r="D24">
        <v>22</v>
      </c>
      <c r="E24">
        <f t="shared" si="1"/>
        <v>3.7694766912271804E-2</v>
      </c>
      <c r="F24">
        <f t="shared" si="3"/>
        <v>-0.30128829495432535</v>
      </c>
      <c r="G24">
        <f t="shared" si="4"/>
        <v>-0.14904004916687749</v>
      </c>
      <c r="H24">
        <f t="shared" si="5"/>
        <v>0.10987610411624504</v>
      </c>
      <c r="I24">
        <f t="shared" si="10"/>
        <v>0</v>
      </c>
      <c r="J24">
        <f t="shared" si="6"/>
        <v>2.4</v>
      </c>
      <c r="K24">
        <f t="shared" si="11"/>
        <v>0</v>
      </c>
      <c r="L24" s="2">
        <f t="shared" si="7"/>
        <v>2.7</v>
      </c>
      <c r="M24" s="2">
        <f t="shared" si="8"/>
        <v>2.4889999999999999</v>
      </c>
      <c r="N24" s="1">
        <v>42901</v>
      </c>
      <c r="O24" s="2">
        <v>2.4</v>
      </c>
      <c r="P24" s="1">
        <v>42901</v>
      </c>
      <c r="Q24">
        <v>2.2999999999999998</v>
      </c>
      <c r="R24" s="2">
        <v>2.4</v>
      </c>
      <c r="T24" s="1">
        <v>42901</v>
      </c>
      <c r="U24">
        <v>2.6</v>
      </c>
      <c r="V24" s="1">
        <v>42901</v>
      </c>
      <c r="W24">
        <v>2.3660000000000001</v>
      </c>
    </row>
    <row r="25" spans="1:23" x14ac:dyDescent="0.2">
      <c r="A25" s="1">
        <v>43037</v>
      </c>
      <c r="B25">
        <v>1</v>
      </c>
      <c r="C25">
        <v>3</v>
      </c>
      <c r="D25">
        <v>21</v>
      </c>
      <c r="E25">
        <f t="shared" si="1"/>
        <v>-0.17618206274213924</v>
      </c>
      <c r="F25">
        <f t="shared" si="3"/>
        <v>0.13316609721738132</v>
      </c>
      <c r="G25">
        <f t="shared" si="4"/>
        <v>-0.14904004916687749</v>
      </c>
      <c r="H25">
        <f t="shared" si="5"/>
        <v>-9.7299992675281444E-2</v>
      </c>
      <c r="I25">
        <f t="shared" si="10"/>
        <v>-4.5454545454545456E-2</v>
      </c>
      <c r="J25">
        <f t="shared" si="6"/>
        <v>2.5</v>
      </c>
      <c r="K25">
        <f t="shared" si="11"/>
        <v>4.0000000000000036E-2</v>
      </c>
      <c r="L25" s="2">
        <f t="shared" si="7"/>
        <v>2.7</v>
      </c>
      <c r="M25" s="2">
        <f t="shared" si="8"/>
        <v>2.4790000000000001</v>
      </c>
      <c r="N25" s="1">
        <v>42902</v>
      </c>
      <c r="O25" s="2">
        <v>2.4</v>
      </c>
      <c r="P25" s="1">
        <v>42902</v>
      </c>
      <c r="Q25">
        <v>2.2999999999999998</v>
      </c>
      <c r="R25" s="2">
        <v>2.4</v>
      </c>
      <c r="T25" s="1">
        <v>42902</v>
      </c>
      <c r="U25">
        <v>2.6</v>
      </c>
      <c r="V25" s="1">
        <v>42902</v>
      </c>
      <c r="W25">
        <v>2.3660000000000001</v>
      </c>
    </row>
    <row r="26" spans="1:23" x14ac:dyDescent="0.2">
      <c r="A26" s="1">
        <v>43044</v>
      </c>
      <c r="B26">
        <v>1</v>
      </c>
      <c r="C26">
        <v>2</v>
      </c>
      <c r="D26">
        <v>22</v>
      </c>
      <c r="E26">
        <f t="shared" si="1"/>
        <v>3.7694766912271804E-2</v>
      </c>
      <c r="F26">
        <f t="shared" si="3"/>
        <v>-0.30128829495432535</v>
      </c>
      <c r="G26">
        <f t="shared" si="4"/>
        <v>-0.14904004916687749</v>
      </c>
      <c r="H26">
        <f t="shared" si="5"/>
        <v>0.10987610411624504</v>
      </c>
      <c r="I26">
        <f t="shared" si="10"/>
        <v>4.7619047619047616E-2</v>
      </c>
      <c r="J26">
        <f t="shared" si="6"/>
        <v>2.5</v>
      </c>
      <c r="K26">
        <f t="shared" si="11"/>
        <v>0</v>
      </c>
      <c r="L26" s="2">
        <f t="shared" si="7"/>
        <v>2.4</v>
      </c>
      <c r="M26" s="2">
        <f t="shared" si="8"/>
        <v>2.488</v>
      </c>
      <c r="N26" s="1">
        <v>42905</v>
      </c>
      <c r="O26" s="2">
        <v>2.4</v>
      </c>
      <c r="P26" s="1">
        <v>42905</v>
      </c>
      <c r="Q26">
        <v>2.2999999999999998</v>
      </c>
      <c r="R26" s="2">
        <v>2.4</v>
      </c>
      <c r="T26" s="1">
        <v>42905</v>
      </c>
      <c r="U26">
        <v>2.6</v>
      </c>
      <c r="V26" s="1">
        <v>42905</v>
      </c>
      <c r="W26">
        <v>2.3180000000000001</v>
      </c>
    </row>
    <row r="27" spans="1:23" x14ac:dyDescent="0.2">
      <c r="A27" s="1">
        <v>43051</v>
      </c>
      <c r="B27">
        <v>1</v>
      </c>
      <c r="C27">
        <v>2</v>
      </c>
      <c r="D27">
        <v>22</v>
      </c>
      <c r="E27">
        <f t="shared" si="1"/>
        <v>3.7694766912271804E-2</v>
      </c>
      <c r="F27">
        <f t="shared" si="3"/>
        <v>-0.30128829495432535</v>
      </c>
      <c r="G27">
        <f t="shared" si="4"/>
        <v>-0.14904004916687749</v>
      </c>
      <c r="H27">
        <f t="shared" si="5"/>
        <v>0.10987610411624504</v>
      </c>
      <c r="I27">
        <f t="shared" si="10"/>
        <v>0</v>
      </c>
      <c r="J27">
        <f t="shared" si="6"/>
        <v>2.5</v>
      </c>
      <c r="K27">
        <f t="shared" si="11"/>
        <v>0</v>
      </c>
      <c r="L27" s="2">
        <f t="shared" si="7"/>
        <v>2.4</v>
      </c>
      <c r="M27" s="2">
        <f t="shared" si="8"/>
        <v>2.5609999999999999</v>
      </c>
      <c r="N27" s="1">
        <v>42906</v>
      </c>
      <c r="O27" s="2">
        <v>2.4</v>
      </c>
      <c r="P27" s="1">
        <v>42906</v>
      </c>
      <c r="Q27">
        <v>2.2999999999999998</v>
      </c>
      <c r="R27" s="2">
        <v>2.4</v>
      </c>
      <c r="T27" s="1">
        <v>42906</v>
      </c>
      <c r="U27">
        <v>2.6</v>
      </c>
      <c r="V27" s="1">
        <v>42906</v>
      </c>
      <c r="W27">
        <v>2.3180000000000001</v>
      </c>
    </row>
    <row r="28" spans="1:23" x14ac:dyDescent="0.2">
      <c r="A28" s="1">
        <v>43058</v>
      </c>
      <c r="B28">
        <v>1</v>
      </c>
      <c r="C28">
        <v>2</v>
      </c>
      <c r="D28">
        <v>22</v>
      </c>
      <c r="E28">
        <f t="shared" si="1"/>
        <v>3.7694766912271804E-2</v>
      </c>
      <c r="F28">
        <f t="shared" si="3"/>
        <v>-0.30128829495432535</v>
      </c>
      <c r="G28">
        <f t="shared" si="4"/>
        <v>-0.14904004916687749</v>
      </c>
      <c r="H28">
        <f t="shared" si="5"/>
        <v>0.10987610411624504</v>
      </c>
      <c r="I28">
        <f t="shared" si="10"/>
        <v>0</v>
      </c>
      <c r="J28">
        <f t="shared" si="6"/>
        <v>2.5</v>
      </c>
      <c r="K28">
        <f t="shared" si="11"/>
        <v>0</v>
      </c>
      <c r="L28" s="2">
        <f t="shared" si="7"/>
        <v>2.4</v>
      </c>
      <c r="M28" s="2">
        <f t="shared" si="8"/>
        <v>2.5920000000000001</v>
      </c>
      <c r="N28" s="1">
        <v>42907</v>
      </c>
      <c r="O28" s="2">
        <v>2.4</v>
      </c>
      <c r="P28" s="1">
        <v>42907</v>
      </c>
      <c r="Q28">
        <v>2.2999999999999998</v>
      </c>
      <c r="R28" s="2">
        <v>2.4</v>
      </c>
      <c r="T28" s="1">
        <v>42907</v>
      </c>
      <c r="U28">
        <v>2.6</v>
      </c>
      <c r="V28" s="1">
        <v>42907</v>
      </c>
      <c r="W28">
        <v>2.3180000000000001</v>
      </c>
    </row>
    <row r="29" spans="1:23" x14ac:dyDescent="0.2">
      <c r="A29" s="1">
        <v>43065</v>
      </c>
      <c r="B29">
        <v>1</v>
      </c>
      <c r="C29">
        <v>2</v>
      </c>
      <c r="D29">
        <v>21</v>
      </c>
      <c r="E29">
        <f t="shared" si="1"/>
        <v>-0.17618206274213924</v>
      </c>
      <c r="F29">
        <f t="shared" si="3"/>
        <v>-0.30128829495432535</v>
      </c>
      <c r="G29">
        <f t="shared" si="4"/>
        <v>-0.14904004916687749</v>
      </c>
      <c r="H29">
        <f t="shared" si="5"/>
        <v>-0.53175438484698812</v>
      </c>
      <c r="I29">
        <f t="shared" si="10"/>
        <v>-4.5454545454545456E-2</v>
      </c>
      <c r="J29">
        <f t="shared" si="6"/>
        <v>2.4</v>
      </c>
      <c r="K29">
        <f t="shared" si="11"/>
        <v>-4.0000000000000036E-2</v>
      </c>
      <c r="L29" s="2">
        <f t="shared" si="7"/>
        <v>2.4</v>
      </c>
      <c r="M29" s="2">
        <f t="shared" si="8"/>
        <v>2.5680000000000001</v>
      </c>
      <c r="N29" s="1">
        <v>42908</v>
      </c>
      <c r="O29" s="2">
        <v>2.4</v>
      </c>
      <c r="P29" s="1">
        <v>42908</v>
      </c>
      <c r="Q29">
        <v>2.2999999999999998</v>
      </c>
      <c r="R29" s="2">
        <v>2.4</v>
      </c>
      <c r="T29" s="1">
        <v>42908</v>
      </c>
      <c r="U29">
        <v>2.6</v>
      </c>
      <c r="V29" s="1">
        <v>42908</v>
      </c>
      <c r="W29">
        <v>2.3180000000000001</v>
      </c>
    </row>
    <row r="30" spans="1:23" x14ac:dyDescent="0.2">
      <c r="A30" s="1">
        <v>43072</v>
      </c>
      <c r="B30">
        <v>1</v>
      </c>
      <c r="C30">
        <v>2</v>
      </c>
      <c r="D30">
        <v>21</v>
      </c>
      <c r="E30">
        <f t="shared" si="1"/>
        <v>-0.17618206274213924</v>
      </c>
      <c r="F30">
        <f t="shared" si="3"/>
        <v>-0.30128829495432535</v>
      </c>
      <c r="G30">
        <f t="shared" si="4"/>
        <v>-0.14904004916687749</v>
      </c>
      <c r="H30">
        <f t="shared" si="5"/>
        <v>-0.53175438484698812</v>
      </c>
      <c r="I30">
        <f t="shared" si="10"/>
        <v>0</v>
      </c>
      <c r="J30">
        <f t="shared" si="6"/>
        <v>2.4</v>
      </c>
      <c r="K30">
        <f t="shared" si="11"/>
        <v>0</v>
      </c>
      <c r="L30" s="2">
        <f t="shared" si="7"/>
        <v>2.5</v>
      </c>
      <c r="M30" s="2">
        <f t="shared" si="8"/>
        <v>2.5329999999999999</v>
      </c>
      <c r="N30" s="1">
        <v>42909</v>
      </c>
      <c r="O30" s="2">
        <v>2.4</v>
      </c>
      <c r="P30" s="1">
        <v>42909</v>
      </c>
      <c r="Q30">
        <v>2.2999999999999998</v>
      </c>
      <c r="R30" s="2">
        <v>2.4</v>
      </c>
      <c r="T30" s="1">
        <v>42909</v>
      </c>
      <c r="U30">
        <v>2.6</v>
      </c>
      <c r="V30" s="1">
        <v>42909</v>
      </c>
      <c r="W30">
        <v>2.3180000000000001</v>
      </c>
    </row>
    <row r="31" spans="1:23" x14ac:dyDescent="0.2">
      <c r="A31" s="1">
        <v>43079</v>
      </c>
      <c r="B31">
        <v>1</v>
      </c>
      <c r="C31">
        <v>2</v>
      </c>
      <c r="D31">
        <v>23</v>
      </c>
      <c r="E31">
        <f t="shared" si="1"/>
        <v>0.25157159656668288</v>
      </c>
      <c r="F31">
        <f t="shared" si="3"/>
        <v>-0.30128829495432535</v>
      </c>
      <c r="G31">
        <f t="shared" si="4"/>
        <v>-0.14904004916687749</v>
      </c>
      <c r="H31">
        <f t="shared" si="5"/>
        <v>0.7515065930794782</v>
      </c>
      <c r="I31">
        <f t="shared" si="10"/>
        <v>9.5238095238095233E-2</v>
      </c>
      <c r="J31">
        <f t="shared" si="6"/>
        <v>2.4</v>
      </c>
      <c r="K31">
        <f t="shared" si="11"/>
        <v>0</v>
      </c>
      <c r="L31" s="2">
        <f t="shared" si="7"/>
        <v>2.5</v>
      </c>
      <c r="M31" s="2">
        <f t="shared" si="8"/>
        <v>2.5</v>
      </c>
      <c r="N31" s="1">
        <v>42912</v>
      </c>
      <c r="O31" s="2">
        <v>2.4</v>
      </c>
      <c r="P31" s="1">
        <v>42912</v>
      </c>
      <c r="Q31">
        <v>2.2999999999999998</v>
      </c>
      <c r="R31" s="2">
        <v>2.4</v>
      </c>
      <c r="T31" s="1">
        <v>42912</v>
      </c>
      <c r="U31">
        <v>2.6</v>
      </c>
      <c r="V31" s="1">
        <v>42912</v>
      </c>
      <c r="W31">
        <v>2.2879999999999998</v>
      </c>
    </row>
    <row r="32" spans="1:23" x14ac:dyDescent="0.2">
      <c r="A32" s="1">
        <v>43086</v>
      </c>
      <c r="B32">
        <v>1</v>
      </c>
      <c r="C32">
        <v>2</v>
      </c>
      <c r="D32">
        <v>23</v>
      </c>
      <c r="E32">
        <f t="shared" si="1"/>
        <v>0.25157159656668288</v>
      </c>
      <c r="F32">
        <f t="shared" si="3"/>
        <v>-0.30128829495432535</v>
      </c>
      <c r="G32">
        <f t="shared" si="4"/>
        <v>-0.14904004916687749</v>
      </c>
      <c r="H32">
        <f t="shared" si="5"/>
        <v>0.7515065930794782</v>
      </c>
      <c r="I32">
        <f t="shared" si="10"/>
        <v>0</v>
      </c>
      <c r="J32">
        <f t="shared" si="6"/>
        <v>2.4</v>
      </c>
      <c r="K32">
        <f t="shared" si="11"/>
        <v>0</v>
      </c>
      <c r="L32" s="2">
        <f t="shared" si="7"/>
        <v>2.5</v>
      </c>
      <c r="M32" s="2">
        <f t="shared" si="8"/>
        <v>2.4849999999999999</v>
      </c>
      <c r="N32" s="1">
        <v>42913</v>
      </c>
      <c r="O32" s="2">
        <v>2.4</v>
      </c>
      <c r="P32" s="1">
        <v>42913</v>
      </c>
      <c r="Q32">
        <v>2.2999999999999998</v>
      </c>
      <c r="R32" s="2">
        <v>2.4</v>
      </c>
      <c r="T32" s="1">
        <v>42913</v>
      </c>
      <c r="U32">
        <v>2.6</v>
      </c>
      <c r="V32" s="1">
        <v>42913</v>
      </c>
      <c r="W32">
        <v>2.2879999999999998</v>
      </c>
    </row>
    <row r="33" spans="1:23" x14ac:dyDescent="0.2">
      <c r="A33" s="1">
        <v>43093</v>
      </c>
      <c r="B33">
        <v>1</v>
      </c>
      <c r="C33">
        <v>2</v>
      </c>
      <c r="D33">
        <v>25</v>
      </c>
      <c r="E33">
        <f t="shared" si="1"/>
        <v>0.67932525587550496</v>
      </c>
      <c r="F33">
        <f t="shared" si="3"/>
        <v>-0.30128829495432535</v>
      </c>
      <c r="G33">
        <f t="shared" si="4"/>
        <v>-0.14904004916687749</v>
      </c>
      <c r="H33">
        <f t="shared" si="5"/>
        <v>2.0347675710059443</v>
      </c>
      <c r="I33">
        <f t="shared" si="10"/>
        <v>8.6956521739130432E-2</v>
      </c>
      <c r="J33">
        <f t="shared" si="6"/>
        <v>2.4</v>
      </c>
      <c r="K33">
        <f t="shared" si="11"/>
        <v>0</v>
      </c>
      <c r="L33" s="2">
        <f t="shared" si="7"/>
        <v>2.5</v>
      </c>
      <c r="M33" s="2">
        <f t="shared" si="8"/>
        <v>2.4500000000000002</v>
      </c>
      <c r="N33" s="1">
        <v>42914</v>
      </c>
      <c r="O33" s="2">
        <v>2.4</v>
      </c>
      <c r="P33" s="1">
        <v>42914</v>
      </c>
      <c r="Q33">
        <v>2.2999999999999998</v>
      </c>
      <c r="R33" s="2">
        <f t="shared" ref="R33:R63" si="15">IF(OR(Q33&lt;&gt;Q32,O33&lt;&gt;O32),Q33,IF(OR(O21&lt;&gt;O22, Q21&lt;&gt;Q22), O33, R32))</f>
        <v>2.4</v>
      </c>
      <c r="T33" s="1">
        <v>42914</v>
      </c>
      <c r="U33">
        <v>2.6</v>
      </c>
      <c r="V33" s="1">
        <v>42914</v>
      </c>
      <c r="W33">
        <v>2.2879999999999998</v>
      </c>
    </row>
    <row r="34" spans="1:23" x14ac:dyDescent="0.2">
      <c r="A34" s="1">
        <v>43100</v>
      </c>
      <c r="B34">
        <v>1</v>
      </c>
      <c r="C34">
        <v>2</v>
      </c>
      <c r="D34">
        <v>24</v>
      </c>
      <c r="E34">
        <f t="shared" si="1"/>
        <v>0.46544842622109389</v>
      </c>
      <c r="F34">
        <f t="shared" si="3"/>
        <v>-0.30128829495432535</v>
      </c>
      <c r="G34">
        <f t="shared" si="4"/>
        <v>-0.14904004916687749</v>
      </c>
      <c r="H34">
        <f t="shared" si="5"/>
        <v>1.3931370820427114</v>
      </c>
      <c r="I34">
        <f t="shared" si="10"/>
        <v>-0.04</v>
      </c>
      <c r="J34">
        <f t="shared" si="6"/>
        <v>2.4</v>
      </c>
      <c r="K34">
        <f t="shared" si="11"/>
        <v>0</v>
      </c>
      <c r="L34" s="2">
        <f t="shared" si="7"/>
        <v>2.5</v>
      </c>
      <c r="M34" s="2">
        <f t="shared" si="8"/>
        <v>2.472</v>
      </c>
      <c r="N34" s="1">
        <v>42915</v>
      </c>
      <c r="O34" s="2">
        <v>2.4</v>
      </c>
      <c r="P34" s="1">
        <v>42915</v>
      </c>
      <c r="Q34">
        <v>2.2999999999999998</v>
      </c>
      <c r="R34" s="2">
        <f t="shared" si="15"/>
        <v>2.4</v>
      </c>
      <c r="T34" s="1">
        <v>42915</v>
      </c>
      <c r="U34">
        <v>2.6</v>
      </c>
      <c r="V34" s="1">
        <v>42915</v>
      </c>
      <c r="W34">
        <v>2.2879999999999998</v>
      </c>
    </row>
    <row r="35" spans="1:23" x14ac:dyDescent="0.2">
      <c r="A35" s="1">
        <v>43107</v>
      </c>
      <c r="B35">
        <v>1</v>
      </c>
      <c r="C35">
        <v>2</v>
      </c>
      <c r="D35">
        <v>24</v>
      </c>
      <c r="E35">
        <f t="shared" si="1"/>
        <v>0.46544842622109389</v>
      </c>
      <c r="F35">
        <f t="shared" si="3"/>
        <v>-0.30128829495432535</v>
      </c>
      <c r="G35">
        <f t="shared" si="4"/>
        <v>-0.14904004916687749</v>
      </c>
      <c r="H35">
        <f t="shared" si="5"/>
        <v>1.3931370820427114</v>
      </c>
      <c r="I35">
        <f t="shared" si="10"/>
        <v>0</v>
      </c>
      <c r="J35">
        <f t="shared" si="6"/>
        <v>2.4</v>
      </c>
      <c r="K35">
        <f t="shared" si="11"/>
        <v>0</v>
      </c>
      <c r="L35" s="2">
        <f t="shared" si="7"/>
        <v>2.7</v>
      </c>
      <c r="M35" s="2">
        <f t="shared" si="8"/>
        <v>2.52</v>
      </c>
      <c r="N35" s="1">
        <v>42916</v>
      </c>
      <c r="O35" s="2">
        <v>2.5</v>
      </c>
      <c r="P35" s="1">
        <v>42916</v>
      </c>
      <c r="Q35">
        <v>2.6</v>
      </c>
      <c r="R35" s="2">
        <f t="shared" si="15"/>
        <v>2.6</v>
      </c>
      <c r="T35" s="1">
        <v>42916</v>
      </c>
      <c r="U35">
        <v>2.6</v>
      </c>
      <c r="V35" s="1">
        <v>42916</v>
      </c>
      <c r="W35">
        <v>2.2879999999999998</v>
      </c>
    </row>
    <row r="36" spans="1:23" x14ac:dyDescent="0.2">
      <c r="A36" s="1">
        <v>43114</v>
      </c>
      <c r="B36">
        <v>1</v>
      </c>
      <c r="C36">
        <v>2</v>
      </c>
      <c r="D36">
        <v>23</v>
      </c>
      <c r="E36">
        <f t="shared" si="1"/>
        <v>0.25157159656668288</v>
      </c>
      <c r="F36">
        <f t="shared" si="3"/>
        <v>-0.30128829495432535</v>
      </c>
      <c r="G36">
        <f t="shared" si="4"/>
        <v>-0.14904004916687749</v>
      </c>
      <c r="H36">
        <f t="shared" si="5"/>
        <v>0.7515065930794782</v>
      </c>
      <c r="I36">
        <f t="shared" si="10"/>
        <v>-4.1666666666666664E-2</v>
      </c>
      <c r="J36">
        <f t="shared" si="6"/>
        <v>2.5</v>
      </c>
      <c r="K36">
        <f t="shared" si="11"/>
        <v>4.0000000000000036E-2</v>
      </c>
      <c r="L36" s="2">
        <f t="shared" si="7"/>
        <v>2.7</v>
      </c>
      <c r="M36" s="2">
        <f t="shared" si="8"/>
        <v>2.5219999999999998</v>
      </c>
      <c r="N36" s="1">
        <v>42919</v>
      </c>
      <c r="O36" s="2">
        <v>2.5</v>
      </c>
      <c r="P36" s="1">
        <v>42919</v>
      </c>
      <c r="Q36">
        <v>2.6</v>
      </c>
      <c r="R36" s="2">
        <f t="shared" si="15"/>
        <v>2.6</v>
      </c>
      <c r="T36" s="1">
        <v>42919</v>
      </c>
      <c r="U36">
        <v>2.6</v>
      </c>
      <c r="V36" s="1">
        <v>42919</v>
      </c>
      <c r="W36">
        <v>2.2599999999999998</v>
      </c>
    </row>
    <row r="37" spans="1:23" x14ac:dyDescent="0.2">
      <c r="A37" s="1">
        <v>43121</v>
      </c>
      <c r="B37">
        <v>1</v>
      </c>
      <c r="C37">
        <v>2</v>
      </c>
      <c r="D37">
        <v>23</v>
      </c>
      <c r="E37">
        <f t="shared" si="1"/>
        <v>0.25157159656668288</v>
      </c>
      <c r="F37">
        <f t="shared" si="3"/>
        <v>-0.30128829495432535</v>
      </c>
      <c r="G37">
        <f t="shared" si="4"/>
        <v>-0.14904004916687749</v>
      </c>
      <c r="H37">
        <f t="shared" si="5"/>
        <v>0.7515065930794782</v>
      </c>
      <c r="I37">
        <f t="shared" si="10"/>
        <v>0</v>
      </c>
      <c r="J37">
        <f t="shared" si="6"/>
        <v>2.5</v>
      </c>
      <c r="K37">
        <f t="shared" si="11"/>
        <v>0</v>
      </c>
      <c r="L37" s="2">
        <f t="shared" si="7"/>
        <v>2.7</v>
      </c>
      <c r="M37" s="2">
        <f t="shared" si="8"/>
        <v>2.5569999999999999</v>
      </c>
      <c r="N37" s="1">
        <v>42920</v>
      </c>
      <c r="O37" s="2">
        <v>2.5</v>
      </c>
      <c r="P37" s="1">
        <v>42920</v>
      </c>
      <c r="Q37">
        <v>2.6</v>
      </c>
      <c r="R37" s="2">
        <f t="shared" si="15"/>
        <v>2.6</v>
      </c>
      <c r="T37" s="1">
        <v>42920</v>
      </c>
      <c r="U37">
        <v>2.6</v>
      </c>
      <c r="V37" s="1">
        <v>42920</v>
      </c>
      <c r="W37">
        <v>2.2599999999999998</v>
      </c>
    </row>
    <row r="38" spans="1:23" x14ac:dyDescent="0.2">
      <c r="A38" s="1">
        <v>43128</v>
      </c>
      <c r="B38">
        <v>1</v>
      </c>
      <c r="C38">
        <v>2</v>
      </c>
      <c r="D38">
        <v>23</v>
      </c>
      <c r="E38">
        <f t="shared" si="1"/>
        <v>0.25157159656668288</v>
      </c>
      <c r="F38">
        <f t="shared" si="3"/>
        <v>-0.30128829495432535</v>
      </c>
      <c r="G38">
        <f t="shared" si="4"/>
        <v>-0.14904004916687749</v>
      </c>
      <c r="H38">
        <f t="shared" si="5"/>
        <v>0.7515065930794782</v>
      </c>
      <c r="I38">
        <f t="shared" si="10"/>
        <v>0</v>
      </c>
      <c r="J38">
        <f t="shared" si="6"/>
        <v>2.5</v>
      </c>
      <c r="K38">
        <f t="shared" si="11"/>
        <v>0</v>
      </c>
      <c r="L38" s="2">
        <f t="shared" si="7"/>
        <v>2.7</v>
      </c>
      <c r="M38" s="2">
        <f t="shared" si="8"/>
        <v>2.5670000000000002</v>
      </c>
      <c r="N38" s="1">
        <v>42921</v>
      </c>
      <c r="O38" s="2">
        <v>2.5</v>
      </c>
      <c r="P38" s="1">
        <v>42921</v>
      </c>
      <c r="Q38">
        <v>2.6</v>
      </c>
      <c r="R38" s="2">
        <f t="shared" si="15"/>
        <v>2.6</v>
      </c>
      <c r="T38" s="1">
        <v>42921</v>
      </c>
      <c r="U38">
        <v>2.6</v>
      </c>
      <c r="V38" s="1">
        <v>42921</v>
      </c>
      <c r="W38">
        <v>2.2599999999999998</v>
      </c>
    </row>
    <row r="39" spans="1:23" x14ac:dyDescent="0.2">
      <c r="A39" s="1">
        <v>43135</v>
      </c>
      <c r="B39">
        <v>1</v>
      </c>
      <c r="C39">
        <v>2</v>
      </c>
      <c r="D39">
        <v>24</v>
      </c>
      <c r="E39">
        <f t="shared" si="1"/>
        <v>0.46544842622109389</v>
      </c>
      <c r="F39">
        <f t="shared" si="3"/>
        <v>-0.30128829495432535</v>
      </c>
      <c r="G39">
        <f t="shared" si="4"/>
        <v>-0.14904004916687749</v>
      </c>
      <c r="H39">
        <f t="shared" si="5"/>
        <v>1.3931370820427114</v>
      </c>
      <c r="I39">
        <f t="shared" si="10"/>
        <v>4.3478260869565216E-2</v>
      </c>
      <c r="J39">
        <f t="shared" si="6"/>
        <v>2.5</v>
      </c>
      <c r="K39">
        <f t="shared" si="11"/>
        <v>0</v>
      </c>
      <c r="L39" s="2">
        <f t="shared" si="7"/>
        <v>2.7</v>
      </c>
      <c r="M39" s="2">
        <f t="shared" si="8"/>
        <v>2.6070000000000002</v>
      </c>
      <c r="N39" s="1">
        <v>42922</v>
      </c>
      <c r="O39" s="2">
        <v>2.5</v>
      </c>
      <c r="P39" s="1">
        <v>42922</v>
      </c>
      <c r="Q39">
        <v>2.6</v>
      </c>
      <c r="R39" s="2">
        <f t="shared" si="15"/>
        <v>2.6</v>
      </c>
      <c r="T39" s="1">
        <v>42922</v>
      </c>
      <c r="U39">
        <v>2.6</v>
      </c>
      <c r="V39" s="1">
        <v>42922</v>
      </c>
      <c r="W39">
        <v>2.2599999999999998</v>
      </c>
    </row>
    <row r="40" spans="1:23" x14ac:dyDescent="0.2">
      <c r="A40" s="1">
        <v>43142</v>
      </c>
      <c r="B40">
        <v>1</v>
      </c>
      <c r="C40">
        <v>2</v>
      </c>
      <c r="D40">
        <v>23</v>
      </c>
      <c r="E40">
        <f t="shared" si="1"/>
        <v>0.25157159656668288</v>
      </c>
      <c r="F40">
        <f t="shared" si="3"/>
        <v>-0.30128829495432535</v>
      </c>
      <c r="G40">
        <f t="shared" si="4"/>
        <v>-0.14904004916687749</v>
      </c>
      <c r="H40">
        <f t="shared" si="5"/>
        <v>0.7515065930794782</v>
      </c>
      <c r="I40">
        <f t="shared" si="10"/>
        <v>-4.1666666666666664E-2</v>
      </c>
      <c r="J40">
        <f t="shared" si="6"/>
        <v>2.5</v>
      </c>
      <c r="K40">
        <f t="shared" si="11"/>
        <v>0</v>
      </c>
      <c r="L40" s="2">
        <f t="shared" si="7"/>
        <v>2.7</v>
      </c>
      <c r="M40" s="2">
        <f t="shared" si="8"/>
        <v>2.637</v>
      </c>
      <c r="N40" s="1">
        <v>42923</v>
      </c>
      <c r="O40" s="2">
        <v>2.5</v>
      </c>
      <c r="P40" s="1">
        <v>42923</v>
      </c>
      <c r="Q40">
        <v>2.6</v>
      </c>
      <c r="R40" s="2">
        <f t="shared" si="15"/>
        <v>2.6</v>
      </c>
      <c r="T40" s="1">
        <v>42923</v>
      </c>
      <c r="U40">
        <v>2.6</v>
      </c>
      <c r="V40" s="1">
        <v>42923</v>
      </c>
      <c r="W40">
        <v>2.2599999999999998</v>
      </c>
    </row>
    <row r="41" spans="1:23" x14ac:dyDescent="0.2">
      <c r="A41" s="1">
        <v>43149</v>
      </c>
      <c r="B41">
        <v>1</v>
      </c>
      <c r="C41">
        <v>2</v>
      </c>
      <c r="D41">
        <v>23</v>
      </c>
      <c r="E41">
        <f t="shared" si="1"/>
        <v>0.25157159656668288</v>
      </c>
      <c r="F41">
        <f t="shared" si="3"/>
        <v>-0.30128829495432535</v>
      </c>
      <c r="G41">
        <f t="shared" si="4"/>
        <v>-0.14904004916687749</v>
      </c>
      <c r="H41">
        <f t="shared" si="5"/>
        <v>0.7515065930794782</v>
      </c>
      <c r="I41">
        <f t="shared" si="10"/>
        <v>0</v>
      </c>
      <c r="J41">
        <f t="shared" si="6"/>
        <v>2.5</v>
      </c>
      <c r="K41">
        <f t="shared" si="11"/>
        <v>0</v>
      </c>
      <c r="L41" s="2">
        <f t="shared" si="7"/>
        <v>2.7</v>
      </c>
      <c r="M41" s="2">
        <f t="shared" si="8"/>
        <v>2.6070000000000002</v>
      </c>
      <c r="N41" s="1">
        <v>42926</v>
      </c>
      <c r="O41" s="2">
        <v>2.5</v>
      </c>
      <c r="P41" s="1">
        <v>42926</v>
      </c>
      <c r="Q41">
        <v>2.6</v>
      </c>
      <c r="R41" s="2">
        <f t="shared" si="15"/>
        <v>2.6</v>
      </c>
      <c r="T41" s="1">
        <v>42926</v>
      </c>
      <c r="U41">
        <v>2.6</v>
      </c>
      <c r="V41" s="1">
        <v>42926</v>
      </c>
      <c r="W41">
        <v>2.2970000000000002</v>
      </c>
    </row>
    <row r="42" spans="1:23" x14ac:dyDescent="0.2">
      <c r="A42" s="1">
        <v>43156</v>
      </c>
      <c r="B42">
        <v>1</v>
      </c>
      <c r="C42">
        <v>2</v>
      </c>
      <c r="D42">
        <v>23</v>
      </c>
      <c r="E42">
        <f t="shared" si="1"/>
        <v>0.25157159656668288</v>
      </c>
      <c r="F42">
        <f t="shared" si="3"/>
        <v>-0.30128829495432535</v>
      </c>
      <c r="G42">
        <f t="shared" si="4"/>
        <v>-0.14904004916687749</v>
      </c>
      <c r="H42">
        <f t="shared" si="5"/>
        <v>0.7515065930794782</v>
      </c>
      <c r="I42">
        <f t="shared" si="10"/>
        <v>0</v>
      </c>
      <c r="J42">
        <f t="shared" si="6"/>
        <v>2.5</v>
      </c>
      <c r="K42">
        <f t="shared" si="11"/>
        <v>0</v>
      </c>
      <c r="L42" s="2">
        <f t="shared" si="7"/>
        <v>2.7</v>
      </c>
      <c r="M42" s="2">
        <f t="shared" si="8"/>
        <v>2.5569999999999999</v>
      </c>
      <c r="N42" s="1">
        <v>42927</v>
      </c>
      <c r="O42" s="2">
        <v>2.5</v>
      </c>
      <c r="P42" s="1">
        <v>42927</v>
      </c>
      <c r="Q42">
        <v>2.6</v>
      </c>
      <c r="R42" s="2">
        <f t="shared" si="15"/>
        <v>2.6</v>
      </c>
      <c r="T42" s="1">
        <v>42927</v>
      </c>
      <c r="U42">
        <v>2.6</v>
      </c>
      <c r="V42" s="1">
        <v>42927</v>
      </c>
      <c r="W42">
        <v>2.2970000000000002</v>
      </c>
    </row>
    <row r="43" spans="1:23" x14ac:dyDescent="0.2">
      <c r="A43" s="1">
        <v>43163</v>
      </c>
      <c r="B43">
        <v>1</v>
      </c>
      <c r="C43">
        <v>2</v>
      </c>
      <c r="D43">
        <v>24</v>
      </c>
      <c r="E43">
        <f t="shared" si="1"/>
        <v>0.46544842622109389</v>
      </c>
      <c r="F43">
        <f t="shared" si="3"/>
        <v>-0.30128829495432535</v>
      </c>
      <c r="G43">
        <f t="shared" si="4"/>
        <v>-0.14904004916687749</v>
      </c>
      <c r="H43">
        <f t="shared" si="5"/>
        <v>1.3931370820427114</v>
      </c>
      <c r="I43">
        <f t="shared" si="10"/>
        <v>4.3478260869565216E-2</v>
      </c>
      <c r="J43">
        <f t="shared" si="6"/>
        <v>2.5</v>
      </c>
      <c r="K43">
        <f t="shared" si="11"/>
        <v>0</v>
      </c>
      <c r="L43" s="2">
        <f t="shared" si="7"/>
        <v>2.7</v>
      </c>
      <c r="M43" s="2">
        <f t="shared" si="8"/>
        <v>2.548</v>
      </c>
      <c r="N43" s="1">
        <v>42928</v>
      </c>
      <c r="O43" s="2">
        <v>2.5</v>
      </c>
      <c r="P43" s="1">
        <v>42928</v>
      </c>
      <c r="Q43">
        <v>2.6</v>
      </c>
      <c r="R43" s="2">
        <f t="shared" si="15"/>
        <v>2.6</v>
      </c>
      <c r="T43" s="1">
        <v>42928</v>
      </c>
      <c r="U43">
        <v>2.6</v>
      </c>
      <c r="V43" s="1">
        <v>42928</v>
      </c>
      <c r="W43">
        <v>2.2970000000000002</v>
      </c>
    </row>
    <row r="44" spans="1:23" x14ac:dyDescent="0.2">
      <c r="A44" s="1">
        <v>43170</v>
      </c>
      <c r="B44">
        <v>1</v>
      </c>
      <c r="C44">
        <v>2</v>
      </c>
      <c r="D44">
        <v>23</v>
      </c>
      <c r="E44">
        <f t="shared" si="1"/>
        <v>0.25157159656668288</v>
      </c>
      <c r="F44">
        <f t="shared" si="3"/>
        <v>-0.30128829495432535</v>
      </c>
      <c r="G44">
        <f t="shared" si="4"/>
        <v>-0.14904004916687749</v>
      </c>
      <c r="H44">
        <f t="shared" si="5"/>
        <v>0.7515065930794782</v>
      </c>
      <c r="I44">
        <f t="shared" si="10"/>
        <v>-4.1666666666666664E-2</v>
      </c>
      <c r="J44">
        <f t="shared" si="6"/>
        <v>2.5</v>
      </c>
      <c r="K44">
        <f t="shared" si="11"/>
        <v>0</v>
      </c>
      <c r="L44" s="2">
        <f t="shared" si="7"/>
        <v>2.7</v>
      </c>
      <c r="M44" s="2">
        <f t="shared" si="8"/>
        <v>2.56</v>
      </c>
      <c r="N44" s="1">
        <v>42929</v>
      </c>
      <c r="O44" s="2">
        <v>2.5</v>
      </c>
      <c r="P44" s="1">
        <v>42929</v>
      </c>
      <c r="Q44">
        <v>2.6</v>
      </c>
      <c r="R44" s="2">
        <f t="shared" si="15"/>
        <v>2.6</v>
      </c>
      <c r="T44" s="1">
        <v>42929</v>
      </c>
      <c r="U44">
        <v>2.6</v>
      </c>
      <c r="V44" s="1">
        <v>42929</v>
      </c>
      <c r="W44">
        <v>2.2970000000000002</v>
      </c>
    </row>
    <row r="45" spans="1:23" x14ac:dyDescent="0.2">
      <c r="A45" s="1">
        <v>43177</v>
      </c>
      <c r="B45">
        <v>1</v>
      </c>
      <c r="C45">
        <v>2</v>
      </c>
      <c r="D45">
        <v>23</v>
      </c>
      <c r="E45">
        <f t="shared" si="1"/>
        <v>0.25157159656668288</v>
      </c>
      <c r="F45">
        <f t="shared" si="3"/>
        <v>-0.30128829495432535</v>
      </c>
      <c r="G45">
        <f t="shared" si="4"/>
        <v>-0.14904004916687749</v>
      </c>
      <c r="H45">
        <f t="shared" si="5"/>
        <v>0.7515065930794782</v>
      </c>
      <c r="I45">
        <f t="shared" si="10"/>
        <v>0</v>
      </c>
      <c r="J45">
        <f t="shared" si="6"/>
        <v>2.5</v>
      </c>
      <c r="K45">
        <f t="shared" si="11"/>
        <v>0</v>
      </c>
      <c r="L45" s="2">
        <f t="shared" si="7"/>
        <v>2.7</v>
      </c>
      <c r="M45" s="2">
        <f t="shared" si="8"/>
        <v>2.5590000000000002</v>
      </c>
      <c r="N45" s="1">
        <v>42930</v>
      </c>
      <c r="O45" s="2">
        <v>2.5</v>
      </c>
      <c r="P45" s="1">
        <v>42930</v>
      </c>
      <c r="Q45">
        <v>2.6</v>
      </c>
      <c r="R45" s="2">
        <f t="shared" si="15"/>
        <v>2.6</v>
      </c>
      <c r="T45" s="1">
        <v>42930</v>
      </c>
      <c r="U45">
        <v>2.6</v>
      </c>
      <c r="V45" s="1">
        <v>42930</v>
      </c>
      <c r="W45">
        <v>2.2970000000000002</v>
      </c>
    </row>
    <row r="46" spans="1:23" x14ac:dyDescent="0.2">
      <c r="A46" s="1">
        <v>43184</v>
      </c>
      <c r="B46">
        <v>1</v>
      </c>
      <c r="C46">
        <v>2</v>
      </c>
      <c r="D46">
        <v>24</v>
      </c>
      <c r="E46">
        <f t="shared" si="1"/>
        <v>0.46544842622109389</v>
      </c>
      <c r="F46">
        <f t="shared" si="3"/>
        <v>-0.30128829495432535</v>
      </c>
      <c r="G46">
        <f t="shared" si="4"/>
        <v>-0.14904004916687749</v>
      </c>
      <c r="H46">
        <f t="shared" si="5"/>
        <v>1.3931370820427114</v>
      </c>
      <c r="I46">
        <f t="shared" si="10"/>
        <v>4.3478260869565216E-2</v>
      </c>
      <c r="J46">
        <f t="shared" si="6"/>
        <v>2.5</v>
      </c>
      <c r="K46">
        <f t="shared" si="11"/>
        <v>0</v>
      </c>
      <c r="L46" s="2">
        <f t="shared" si="7"/>
        <v>2.7</v>
      </c>
      <c r="M46" s="2">
        <f t="shared" si="8"/>
        <v>2.5979999999999999</v>
      </c>
      <c r="N46" s="1">
        <v>42933</v>
      </c>
      <c r="O46" s="2">
        <v>2.5</v>
      </c>
      <c r="P46" s="1">
        <v>42933</v>
      </c>
      <c r="Q46">
        <v>2.6</v>
      </c>
      <c r="R46" s="2">
        <f t="shared" si="15"/>
        <v>2.5</v>
      </c>
      <c r="T46" s="1">
        <v>42933</v>
      </c>
      <c r="U46">
        <v>2.6</v>
      </c>
      <c r="V46" s="1">
        <v>42933</v>
      </c>
      <c r="W46">
        <v>2.278</v>
      </c>
    </row>
    <row r="47" spans="1:23" x14ac:dyDescent="0.2">
      <c r="A47" s="1">
        <v>43191</v>
      </c>
      <c r="B47">
        <v>1</v>
      </c>
      <c r="C47">
        <v>3</v>
      </c>
      <c r="D47">
        <v>24</v>
      </c>
      <c r="E47">
        <f t="shared" si="1"/>
        <v>0.46544842622109389</v>
      </c>
      <c r="F47">
        <f t="shared" si="3"/>
        <v>0.13316609721738132</v>
      </c>
      <c r="G47">
        <f t="shared" si="4"/>
        <v>-0.14904004916687749</v>
      </c>
      <c r="H47">
        <f t="shared" si="5"/>
        <v>1.8275914742144181</v>
      </c>
      <c r="I47">
        <f t="shared" si="10"/>
        <v>0</v>
      </c>
      <c r="J47">
        <f t="shared" si="6"/>
        <v>2.5</v>
      </c>
      <c r="K47">
        <f t="shared" si="11"/>
        <v>0</v>
      </c>
      <c r="L47" s="2">
        <f t="shared" si="7"/>
        <v>2.7</v>
      </c>
      <c r="M47" s="2">
        <f t="shared" si="8"/>
        <v>2.6480000000000001</v>
      </c>
      <c r="N47" s="1">
        <v>42934</v>
      </c>
      <c r="O47" s="2">
        <v>2.5</v>
      </c>
      <c r="P47" s="1">
        <v>42934</v>
      </c>
      <c r="Q47">
        <v>2.6</v>
      </c>
      <c r="R47" s="2">
        <f t="shared" si="15"/>
        <v>2.5</v>
      </c>
      <c r="T47" s="1">
        <v>42934</v>
      </c>
      <c r="U47">
        <v>2.6</v>
      </c>
      <c r="V47" s="1">
        <v>42934</v>
      </c>
      <c r="W47">
        <v>2.278</v>
      </c>
    </row>
    <row r="48" spans="1:23" x14ac:dyDescent="0.2">
      <c r="A48" s="1">
        <v>43198</v>
      </c>
      <c r="B48">
        <v>1</v>
      </c>
      <c r="C48">
        <v>3</v>
      </c>
      <c r="D48">
        <v>23</v>
      </c>
      <c r="E48">
        <f t="shared" si="1"/>
        <v>0.25157159656668288</v>
      </c>
      <c r="F48">
        <f t="shared" si="3"/>
        <v>0.13316609721738132</v>
      </c>
      <c r="G48">
        <f t="shared" si="4"/>
        <v>-0.14904004916687749</v>
      </c>
      <c r="H48">
        <f t="shared" si="5"/>
        <v>1.185960985251185</v>
      </c>
      <c r="I48">
        <f t="shared" si="10"/>
        <v>-4.1666666666666664E-2</v>
      </c>
      <c r="J48">
        <f t="shared" si="6"/>
        <v>2.5</v>
      </c>
      <c r="K48">
        <f t="shared" si="11"/>
        <v>0</v>
      </c>
      <c r="L48" s="2">
        <f t="shared" si="7"/>
        <v>2.8</v>
      </c>
      <c r="M48" s="2">
        <f t="shared" si="8"/>
        <v>2.7</v>
      </c>
      <c r="N48" s="1">
        <v>42935</v>
      </c>
      <c r="O48" s="2">
        <v>2.5</v>
      </c>
      <c r="P48" s="1">
        <v>42935</v>
      </c>
      <c r="Q48">
        <v>2.6</v>
      </c>
      <c r="R48" s="2">
        <f t="shared" si="15"/>
        <v>2.5</v>
      </c>
      <c r="T48" s="1">
        <v>42935</v>
      </c>
      <c r="U48">
        <v>2.6</v>
      </c>
      <c r="V48" s="1">
        <v>42935</v>
      </c>
      <c r="W48">
        <v>2.278</v>
      </c>
    </row>
    <row r="49" spans="1:23" x14ac:dyDescent="0.2">
      <c r="A49" s="1">
        <v>43205</v>
      </c>
      <c r="B49">
        <v>1</v>
      </c>
      <c r="C49">
        <v>2</v>
      </c>
      <c r="D49">
        <v>24</v>
      </c>
      <c r="E49">
        <f t="shared" si="1"/>
        <v>0.46544842622109389</v>
      </c>
      <c r="F49">
        <f t="shared" si="3"/>
        <v>-0.30128829495432535</v>
      </c>
      <c r="G49">
        <f t="shared" si="4"/>
        <v>-0.14904004916687749</v>
      </c>
      <c r="H49">
        <f t="shared" si="5"/>
        <v>1.3931370820427114</v>
      </c>
      <c r="I49">
        <f t="shared" si="10"/>
        <v>4.3478260869565216E-2</v>
      </c>
      <c r="J49">
        <f t="shared" si="6"/>
        <v>2.4</v>
      </c>
      <c r="K49">
        <f t="shared" si="11"/>
        <v>-4.0000000000000036E-2</v>
      </c>
      <c r="L49" s="2">
        <f t="shared" si="7"/>
        <v>2.8</v>
      </c>
      <c r="M49" s="2">
        <f t="shared" si="8"/>
        <v>2.694</v>
      </c>
      <c r="N49" s="1">
        <v>42936</v>
      </c>
      <c r="O49" s="2">
        <v>2.5</v>
      </c>
      <c r="P49" s="1">
        <v>42936</v>
      </c>
      <c r="Q49">
        <v>2.6</v>
      </c>
      <c r="R49" s="2">
        <f t="shared" si="15"/>
        <v>2.5</v>
      </c>
      <c r="T49" s="1">
        <v>42936</v>
      </c>
      <c r="U49">
        <v>2.6</v>
      </c>
      <c r="V49" s="1">
        <v>42936</v>
      </c>
      <c r="W49">
        <v>2.278</v>
      </c>
    </row>
    <row r="50" spans="1:23" x14ac:dyDescent="0.2">
      <c r="A50" s="1">
        <v>43212</v>
      </c>
      <c r="B50">
        <v>1</v>
      </c>
      <c r="C50">
        <v>2</v>
      </c>
      <c r="D50">
        <v>23</v>
      </c>
      <c r="E50">
        <f t="shared" si="1"/>
        <v>0.25157159656668288</v>
      </c>
      <c r="F50">
        <f t="shared" si="3"/>
        <v>-0.30128829495432535</v>
      </c>
      <c r="G50">
        <f t="shared" si="4"/>
        <v>-0.14904004916687749</v>
      </c>
      <c r="H50">
        <f t="shared" si="5"/>
        <v>0.7515065930794782</v>
      </c>
      <c r="I50">
        <f t="shared" si="10"/>
        <v>-4.1666666666666664E-2</v>
      </c>
      <c r="J50">
        <f t="shared" si="6"/>
        <v>2.4</v>
      </c>
      <c r="K50">
        <f t="shared" si="11"/>
        <v>0</v>
      </c>
      <c r="L50" s="2">
        <f t="shared" si="7"/>
        <v>2.8</v>
      </c>
      <c r="M50" s="2">
        <f t="shared" si="8"/>
        <v>2.7469999999999999</v>
      </c>
      <c r="N50" s="1">
        <v>42937</v>
      </c>
      <c r="O50" s="2">
        <v>2.5</v>
      </c>
      <c r="P50" s="1">
        <v>42937</v>
      </c>
      <c r="Q50">
        <v>2.6</v>
      </c>
      <c r="R50" s="2">
        <f t="shared" si="15"/>
        <v>2.5</v>
      </c>
      <c r="T50" s="1">
        <v>42937</v>
      </c>
      <c r="U50">
        <v>2.6</v>
      </c>
      <c r="V50" s="1">
        <v>42937</v>
      </c>
      <c r="W50">
        <v>2.278</v>
      </c>
    </row>
    <row r="51" spans="1:23" x14ac:dyDescent="0.2">
      <c r="A51" s="1">
        <v>43219</v>
      </c>
      <c r="B51">
        <v>1</v>
      </c>
      <c r="C51">
        <v>3</v>
      </c>
      <c r="D51">
        <v>24</v>
      </c>
      <c r="E51">
        <f t="shared" si="1"/>
        <v>0.46544842622109389</v>
      </c>
      <c r="F51">
        <f t="shared" si="3"/>
        <v>0.13316609721738132</v>
      </c>
      <c r="G51">
        <f t="shared" si="4"/>
        <v>-0.14904004916687749</v>
      </c>
      <c r="H51">
        <f t="shared" si="5"/>
        <v>1.8275914742144181</v>
      </c>
      <c r="I51">
        <f t="shared" si="10"/>
        <v>4.3478260869565216E-2</v>
      </c>
      <c r="J51">
        <f t="shared" si="6"/>
        <v>2.5</v>
      </c>
      <c r="K51">
        <f t="shared" si="11"/>
        <v>4.0000000000000036E-2</v>
      </c>
      <c r="L51" s="2">
        <f t="shared" si="7"/>
        <v>2.8</v>
      </c>
      <c r="M51" s="2">
        <f t="shared" si="8"/>
        <v>2.798</v>
      </c>
      <c r="N51" s="1">
        <v>42940</v>
      </c>
      <c r="O51" s="2">
        <v>2.5</v>
      </c>
      <c r="P51" s="1">
        <v>42940</v>
      </c>
      <c r="Q51">
        <v>2.6</v>
      </c>
      <c r="R51" s="2">
        <f t="shared" si="15"/>
        <v>2.5</v>
      </c>
      <c r="T51" s="1">
        <v>42940</v>
      </c>
      <c r="U51">
        <v>2.6</v>
      </c>
      <c r="V51" s="1">
        <v>42940</v>
      </c>
      <c r="W51">
        <v>2.3119999999999998</v>
      </c>
    </row>
    <row r="52" spans="1:23" x14ac:dyDescent="0.2">
      <c r="A52" s="1">
        <v>43226</v>
      </c>
      <c r="B52">
        <v>1</v>
      </c>
      <c r="C52">
        <v>2</v>
      </c>
      <c r="D52">
        <v>25</v>
      </c>
      <c r="E52">
        <f t="shared" si="1"/>
        <v>0.67932525587550496</v>
      </c>
      <c r="F52">
        <f t="shared" si="3"/>
        <v>-0.30128829495432535</v>
      </c>
      <c r="G52">
        <f t="shared" si="4"/>
        <v>-0.14904004916687749</v>
      </c>
      <c r="H52">
        <f t="shared" si="5"/>
        <v>2.0347675710059443</v>
      </c>
      <c r="I52">
        <f t="shared" si="10"/>
        <v>4.1666666666666664E-2</v>
      </c>
      <c r="J52">
        <f t="shared" si="6"/>
        <v>2.5</v>
      </c>
      <c r="K52">
        <f t="shared" si="11"/>
        <v>0</v>
      </c>
      <c r="L52" s="2">
        <f t="shared" si="7"/>
        <v>2.7</v>
      </c>
      <c r="M52" s="2">
        <f t="shared" si="8"/>
        <v>2.8460000000000001</v>
      </c>
      <c r="N52" s="1">
        <v>42941</v>
      </c>
      <c r="O52" s="2">
        <v>2.5</v>
      </c>
      <c r="P52" s="1">
        <v>42941</v>
      </c>
      <c r="Q52">
        <v>2.6</v>
      </c>
      <c r="R52" s="2">
        <f t="shared" si="15"/>
        <v>2.5</v>
      </c>
      <c r="T52" s="1">
        <v>42941</v>
      </c>
      <c r="U52">
        <v>2.6</v>
      </c>
      <c r="V52" s="1">
        <v>42941</v>
      </c>
      <c r="W52">
        <v>2.3119999999999998</v>
      </c>
    </row>
    <row r="53" spans="1:23" x14ac:dyDescent="0.2">
      <c r="A53" s="1">
        <v>43233</v>
      </c>
      <c r="B53">
        <v>1</v>
      </c>
      <c r="C53">
        <v>2</v>
      </c>
      <c r="D53">
        <v>23</v>
      </c>
      <c r="E53">
        <f t="shared" si="1"/>
        <v>0.25157159656668288</v>
      </c>
      <c r="F53">
        <f t="shared" si="3"/>
        <v>-0.30128829495432535</v>
      </c>
      <c r="G53">
        <f t="shared" si="4"/>
        <v>-0.14904004916687749</v>
      </c>
      <c r="H53">
        <f t="shared" si="5"/>
        <v>0.7515065930794782</v>
      </c>
      <c r="I53">
        <f t="shared" si="10"/>
        <v>-0.08</v>
      </c>
      <c r="J53">
        <f t="shared" si="6"/>
        <v>2.5</v>
      </c>
      <c r="K53">
        <f t="shared" si="11"/>
        <v>0</v>
      </c>
      <c r="L53" s="2">
        <f t="shared" si="7"/>
        <v>2.7</v>
      </c>
      <c r="M53" s="2">
        <f t="shared" si="8"/>
        <v>2.8450000000000002</v>
      </c>
      <c r="N53" s="1">
        <v>42942</v>
      </c>
      <c r="O53" s="2">
        <v>2.5</v>
      </c>
      <c r="P53" s="1">
        <v>42942</v>
      </c>
      <c r="Q53">
        <v>2.6</v>
      </c>
      <c r="R53" s="2">
        <f t="shared" si="15"/>
        <v>2.5</v>
      </c>
      <c r="T53" s="1">
        <v>42942</v>
      </c>
      <c r="U53">
        <v>2.6</v>
      </c>
      <c r="V53" s="1">
        <v>42942</v>
      </c>
      <c r="W53">
        <v>2.3119999999999998</v>
      </c>
    </row>
    <row r="54" spans="1:23" x14ac:dyDescent="0.2">
      <c r="A54" s="1">
        <v>43240</v>
      </c>
      <c r="B54">
        <v>1</v>
      </c>
      <c r="C54">
        <v>2</v>
      </c>
      <c r="D54">
        <v>25</v>
      </c>
      <c r="E54">
        <f t="shared" si="1"/>
        <v>0.67932525587550496</v>
      </c>
      <c r="F54">
        <f t="shared" si="3"/>
        <v>-0.30128829495432535</v>
      </c>
      <c r="G54">
        <f t="shared" si="4"/>
        <v>-0.14904004916687749</v>
      </c>
      <c r="H54">
        <f t="shared" si="5"/>
        <v>2.0347675710059443</v>
      </c>
      <c r="I54">
        <f t="shared" si="10"/>
        <v>8.6956521739130432E-2</v>
      </c>
      <c r="J54">
        <f t="shared" si="6"/>
        <v>2.5</v>
      </c>
      <c r="K54">
        <f t="shared" si="11"/>
        <v>0</v>
      </c>
      <c r="L54" s="2">
        <f t="shared" si="7"/>
        <v>2.7</v>
      </c>
      <c r="M54" s="2">
        <f t="shared" si="8"/>
        <v>2.8730000000000002</v>
      </c>
      <c r="N54" s="1">
        <v>42943</v>
      </c>
      <c r="O54" s="2">
        <v>2.5</v>
      </c>
      <c r="P54" s="1">
        <v>42943</v>
      </c>
      <c r="Q54">
        <v>2.6</v>
      </c>
      <c r="R54" s="2">
        <f t="shared" si="15"/>
        <v>2.5</v>
      </c>
      <c r="T54" s="1">
        <v>42943</v>
      </c>
      <c r="U54">
        <v>2.6</v>
      </c>
      <c r="V54" s="1">
        <v>42943</v>
      </c>
      <c r="W54">
        <v>2.3119999999999998</v>
      </c>
    </row>
    <row r="55" spans="1:23" x14ac:dyDescent="0.2">
      <c r="A55" s="1">
        <v>43247</v>
      </c>
      <c r="B55">
        <v>1</v>
      </c>
      <c r="C55">
        <v>2</v>
      </c>
      <c r="D55">
        <v>27</v>
      </c>
      <c r="E55">
        <f t="shared" si="1"/>
        <v>1.107078915184327</v>
      </c>
      <c r="F55">
        <f t="shared" si="3"/>
        <v>-0.30128829495432535</v>
      </c>
      <c r="G55">
        <f t="shared" si="4"/>
        <v>-0.14904004916687749</v>
      </c>
      <c r="H55">
        <f t="shared" si="5"/>
        <v>3.3180285489324106</v>
      </c>
      <c r="I55">
        <f t="shared" si="10"/>
        <v>0.08</v>
      </c>
      <c r="J55">
        <f t="shared" si="6"/>
        <v>2.5</v>
      </c>
      <c r="K55">
        <f t="shared" si="11"/>
        <v>0</v>
      </c>
      <c r="L55" s="2">
        <f t="shared" si="7"/>
        <v>2.7</v>
      </c>
      <c r="M55" s="2">
        <f t="shared" si="8"/>
        <v>2.923</v>
      </c>
      <c r="N55" s="1">
        <v>42944</v>
      </c>
      <c r="O55" s="2">
        <v>2.5</v>
      </c>
      <c r="P55" s="1">
        <v>42944</v>
      </c>
      <c r="Q55">
        <v>2.6</v>
      </c>
      <c r="R55" s="2">
        <f t="shared" si="15"/>
        <v>2.5</v>
      </c>
      <c r="T55" s="1">
        <v>42944</v>
      </c>
      <c r="U55">
        <v>2.6</v>
      </c>
      <c r="V55" s="1">
        <v>42944</v>
      </c>
      <c r="W55">
        <v>2.3119999999999998</v>
      </c>
    </row>
    <row r="56" spans="1:23" x14ac:dyDescent="0.2">
      <c r="A56" s="1">
        <v>43254</v>
      </c>
      <c r="B56">
        <v>1</v>
      </c>
      <c r="C56">
        <v>2</v>
      </c>
      <c r="D56">
        <v>25</v>
      </c>
      <c r="E56">
        <f t="shared" si="1"/>
        <v>0.67932525587550496</v>
      </c>
      <c r="F56">
        <f t="shared" si="3"/>
        <v>-0.30128829495432535</v>
      </c>
      <c r="G56">
        <f t="shared" si="4"/>
        <v>-0.14904004916687749</v>
      </c>
      <c r="H56">
        <f t="shared" si="5"/>
        <v>2.0347675710059443</v>
      </c>
      <c r="I56">
        <f t="shared" si="10"/>
        <v>-7.407407407407407E-2</v>
      </c>
      <c r="J56">
        <f t="shared" si="6"/>
        <v>2.5</v>
      </c>
      <c r="K56">
        <f t="shared" si="11"/>
        <v>0</v>
      </c>
      <c r="L56" s="2">
        <f t="shared" si="7"/>
        <v>2.8</v>
      </c>
      <c r="M56" s="2">
        <f t="shared" si="8"/>
        <v>2.9620000000000002</v>
      </c>
      <c r="N56" s="1">
        <v>42947</v>
      </c>
      <c r="O56" s="2">
        <v>2.6</v>
      </c>
      <c r="P56" s="1">
        <v>42947</v>
      </c>
      <c r="Q56">
        <v>2.6</v>
      </c>
      <c r="R56" s="2">
        <f t="shared" si="15"/>
        <v>2.6</v>
      </c>
      <c r="T56" s="1">
        <v>42947</v>
      </c>
      <c r="U56">
        <v>2.6</v>
      </c>
      <c r="V56" s="1">
        <v>42947</v>
      </c>
      <c r="W56">
        <v>2.3519999999999999</v>
      </c>
    </row>
    <row r="57" spans="1:23" x14ac:dyDescent="0.2">
      <c r="A57" s="1">
        <v>43261</v>
      </c>
      <c r="B57">
        <v>1</v>
      </c>
      <c r="C57">
        <v>2</v>
      </c>
      <c r="D57">
        <v>26</v>
      </c>
      <c r="E57">
        <f t="shared" si="1"/>
        <v>0.89320208552991598</v>
      </c>
      <c r="F57">
        <f t="shared" si="3"/>
        <v>-0.30128829495432535</v>
      </c>
      <c r="G57">
        <f t="shared" si="4"/>
        <v>-0.14904004916687749</v>
      </c>
      <c r="H57">
        <f t="shared" si="5"/>
        <v>2.6763980599691775</v>
      </c>
      <c r="I57">
        <f t="shared" si="10"/>
        <v>0.04</v>
      </c>
      <c r="J57">
        <f t="shared" si="6"/>
        <v>2.5</v>
      </c>
      <c r="K57">
        <f t="shared" si="11"/>
        <v>0</v>
      </c>
      <c r="L57" s="2">
        <f t="shared" si="7"/>
        <v>2.8</v>
      </c>
      <c r="M57" s="2">
        <f t="shared" si="8"/>
        <v>2.94</v>
      </c>
      <c r="N57" s="1">
        <v>42948</v>
      </c>
      <c r="O57" s="2">
        <v>2.6</v>
      </c>
      <c r="P57" s="1">
        <v>42948</v>
      </c>
      <c r="Q57">
        <v>2.6</v>
      </c>
      <c r="R57" s="2">
        <f t="shared" si="15"/>
        <v>2.6</v>
      </c>
      <c r="T57" s="1">
        <v>42948</v>
      </c>
      <c r="U57">
        <v>2.6</v>
      </c>
      <c r="V57" s="1">
        <v>42948</v>
      </c>
      <c r="W57">
        <v>2.3519999999999999</v>
      </c>
    </row>
    <row r="58" spans="1:23" x14ac:dyDescent="0.2">
      <c r="A58" s="1">
        <v>43268</v>
      </c>
      <c r="B58">
        <v>1</v>
      </c>
      <c r="C58">
        <v>2</v>
      </c>
      <c r="D58">
        <v>25</v>
      </c>
      <c r="E58">
        <f t="shared" si="1"/>
        <v>0.67932525587550496</v>
      </c>
      <c r="F58">
        <f t="shared" si="3"/>
        <v>-0.30128829495432535</v>
      </c>
      <c r="G58">
        <f t="shared" si="4"/>
        <v>-0.14904004916687749</v>
      </c>
      <c r="H58">
        <f t="shared" si="5"/>
        <v>2.0347675710059443</v>
      </c>
      <c r="I58">
        <f t="shared" si="10"/>
        <v>-3.8461538461538464E-2</v>
      </c>
      <c r="J58">
        <f t="shared" si="6"/>
        <v>2.6</v>
      </c>
      <c r="K58">
        <f t="shared" si="11"/>
        <v>4.0000000000000036E-2</v>
      </c>
      <c r="L58" s="2">
        <f t="shared" si="7"/>
        <v>2.8</v>
      </c>
      <c r="M58" s="2">
        <f t="shared" si="8"/>
        <v>2.911</v>
      </c>
      <c r="N58" s="1">
        <v>42949</v>
      </c>
      <c r="O58" s="2">
        <v>2.6</v>
      </c>
      <c r="P58" s="1">
        <v>42949</v>
      </c>
      <c r="Q58">
        <v>2.6</v>
      </c>
      <c r="R58" s="2">
        <f t="shared" si="15"/>
        <v>2.6</v>
      </c>
      <c r="T58" s="1">
        <v>42949</v>
      </c>
      <c r="U58">
        <v>2.6</v>
      </c>
      <c r="V58" s="1">
        <v>42949</v>
      </c>
      <c r="W58">
        <v>2.3519999999999999</v>
      </c>
    </row>
    <row r="59" spans="1:23" x14ac:dyDescent="0.2">
      <c r="A59" s="1">
        <v>43275</v>
      </c>
      <c r="B59">
        <v>1</v>
      </c>
      <c r="C59">
        <v>2</v>
      </c>
      <c r="D59">
        <v>26</v>
      </c>
      <c r="E59">
        <f t="shared" si="1"/>
        <v>0.89320208552991598</v>
      </c>
      <c r="F59">
        <f t="shared" si="3"/>
        <v>-0.30128829495432535</v>
      </c>
      <c r="G59">
        <f t="shared" si="4"/>
        <v>-0.14904004916687749</v>
      </c>
      <c r="H59">
        <f t="shared" si="5"/>
        <v>2.6763980599691775</v>
      </c>
      <c r="I59">
        <f t="shared" si="10"/>
        <v>0.04</v>
      </c>
      <c r="J59">
        <f t="shared" si="6"/>
        <v>2.6</v>
      </c>
      <c r="K59">
        <f t="shared" si="11"/>
        <v>0</v>
      </c>
      <c r="L59" s="2">
        <f t="shared" si="7"/>
        <v>2.8</v>
      </c>
      <c r="M59" s="2">
        <f t="shared" si="8"/>
        <v>2.879</v>
      </c>
      <c r="N59" s="1">
        <v>42950</v>
      </c>
      <c r="O59" s="2">
        <v>2.6</v>
      </c>
      <c r="P59" s="1">
        <v>42950</v>
      </c>
      <c r="Q59">
        <v>2.6</v>
      </c>
      <c r="R59" s="2">
        <f t="shared" si="15"/>
        <v>2.6</v>
      </c>
      <c r="T59" s="1">
        <v>42950</v>
      </c>
      <c r="U59">
        <v>2.6</v>
      </c>
      <c r="V59" s="1">
        <v>42950</v>
      </c>
      <c r="W59">
        <v>2.3519999999999999</v>
      </c>
    </row>
    <row r="60" spans="1:23" x14ac:dyDescent="0.2">
      <c r="A60" s="1">
        <v>43282</v>
      </c>
      <c r="B60">
        <v>1</v>
      </c>
      <c r="C60">
        <v>2</v>
      </c>
      <c r="D60">
        <v>26</v>
      </c>
      <c r="E60">
        <f t="shared" si="1"/>
        <v>0.89320208552991598</v>
      </c>
      <c r="F60">
        <f t="shared" si="3"/>
        <v>-0.30128829495432535</v>
      </c>
      <c r="G60">
        <f t="shared" si="4"/>
        <v>-0.14904004916687749</v>
      </c>
      <c r="H60">
        <f t="shared" si="5"/>
        <v>2.6763980599691775</v>
      </c>
      <c r="I60">
        <f t="shared" si="10"/>
        <v>0</v>
      </c>
      <c r="J60">
        <f t="shared" si="6"/>
        <v>2.6</v>
      </c>
      <c r="K60">
        <f t="shared" si="11"/>
        <v>0</v>
      </c>
      <c r="L60" s="2">
        <f t="shared" ref="L60:L123" si="16">VLOOKUP($A60, T59:U10052, 2)*L$5+L$6</f>
        <v>2.8</v>
      </c>
      <c r="M60" s="2">
        <f t="shared" ref="M60:M123" si="17">VLOOKUP($A60, V59:W10052, 2)*M$5+M$6</f>
        <v>2.8330000000000002</v>
      </c>
      <c r="N60" s="1">
        <v>42951</v>
      </c>
      <c r="O60" s="2">
        <v>2.6</v>
      </c>
      <c r="P60" s="1">
        <v>42951</v>
      </c>
      <c r="Q60">
        <v>2.6</v>
      </c>
      <c r="R60" s="2">
        <f t="shared" si="15"/>
        <v>2.6</v>
      </c>
      <c r="T60" s="1">
        <v>42951</v>
      </c>
      <c r="U60">
        <v>2.6</v>
      </c>
      <c r="V60" s="1">
        <v>42951</v>
      </c>
      <c r="W60">
        <v>2.3519999999999999</v>
      </c>
    </row>
    <row r="61" spans="1:23" x14ac:dyDescent="0.2">
      <c r="A61" s="1">
        <v>43289</v>
      </c>
      <c r="B61">
        <v>1</v>
      </c>
      <c r="C61">
        <v>2</v>
      </c>
      <c r="D61">
        <v>26</v>
      </c>
      <c r="E61">
        <f t="shared" si="1"/>
        <v>0.89320208552991598</v>
      </c>
      <c r="F61">
        <f t="shared" si="3"/>
        <v>-0.30128829495432535</v>
      </c>
      <c r="G61">
        <f t="shared" si="4"/>
        <v>-0.14904004916687749</v>
      </c>
      <c r="H61">
        <f t="shared" si="5"/>
        <v>2.6763980599691775</v>
      </c>
      <c r="I61">
        <f t="shared" si="10"/>
        <v>0</v>
      </c>
      <c r="J61">
        <f t="shared" si="6"/>
        <v>2.6</v>
      </c>
      <c r="K61">
        <f t="shared" si="11"/>
        <v>0</v>
      </c>
      <c r="L61" s="2">
        <f t="shared" si="16"/>
        <v>3</v>
      </c>
      <c r="M61" s="2">
        <f t="shared" si="17"/>
        <v>2.8439999999999999</v>
      </c>
      <c r="N61" s="1">
        <v>42954</v>
      </c>
      <c r="O61" s="2">
        <v>2.6</v>
      </c>
      <c r="P61" s="1">
        <v>42954</v>
      </c>
      <c r="Q61">
        <v>2.6</v>
      </c>
      <c r="R61" s="2">
        <f t="shared" si="15"/>
        <v>2.6</v>
      </c>
      <c r="T61" s="1">
        <v>42954</v>
      </c>
      <c r="U61">
        <v>2.6</v>
      </c>
      <c r="V61" s="1">
        <v>42954</v>
      </c>
      <c r="W61">
        <v>2.3780000000000001</v>
      </c>
    </row>
    <row r="62" spans="1:23" x14ac:dyDescent="0.2">
      <c r="A62" s="1">
        <v>43296</v>
      </c>
      <c r="B62">
        <v>1</v>
      </c>
      <c r="C62">
        <v>3</v>
      </c>
      <c r="D62">
        <v>26</v>
      </c>
      <c r="E62">
        <f t="shared" si="1"/>
        <v>0.89320208552991598</v>
      </c>
      <c r="F62">
        <f t="shared" si="3"/>
        <v>0.13316609721738132</v>
      </c>
      <c r="G62">
        <f t="shared" si="4"/>
        <v>-0.14904004916687749</v>
      </c>
      <c r="H62">
        <f t="shared" si="5"/>
        <v>3.1108524521408842</v>
      </c>
      <c r="I62">
        <f t="shared" si="10"/>
        <v>0</v>
      </c>
      <c r="J62">
        <f t="shared" si="6"/>
        <v>2.4</v>
      </c>
      <c r="K62">
        <f t="shared" si="11"/>
        <v>-8.0000000000000071E-2</v>
      </c>
      <c r="L62" s="2">
        <f t="shared" si="16"/>
        <v>3</v>
      </c>
      <c r="M62" s="2">
        <f t="shared" si="17"/>
        <v>2.8570000000000002</v>
      </c>
      <c r="N62" s="1">
        <v>42955</v>
      </c>
      <c r="O62" s="2">
        <v>2.6</v>
      </c>
      <c r="P62" s="1">
        <v>42955</v>
      </c>
      <c r="Q62">
        <v>2.6</v>
      </c>
      <c r="R62" s="2">
        <f t="shared" si="15"/>
        <v>2.6</v>
      </c>
      <c r="T62" s="1">
        <v>42955</v>
      </c>
      <c r="U62">
        <v>2.6</v>
      </c>
      <c r="V62" s="1">
        <v>42955</v>
      </c>
      <c r="W62">
        <v>2.3780000000000001</v>
      </c>
    </row>
    <row r="63" spans="1:23" x14ac:dyDescent="0.2">
      <c r="A63" s="1">
        <v>43303</v>
      </c>
      <c r="B63">
        <v>1</v>
      </c>
      <c r="C63">
        <v>3</v>
      </c>
      <c r="D63">
        <v>26</v>
      </c>
      <c r="E63">
        <f t="shared" si="1"/>
        <v>0.89320208552991598</v>
      </c>
      <c r="F63">
        <f t="shared" si="3"/>
        <v>0.13316609721738132</v>
      </c>
      <c r="G63">
        <f t="shared" si="4"/>
        <v>-0.14904004916687749</v>
      </c>
      <c r="H63">
        <f t="shared" si="5"/>
        <v>3.1108524521408842</v>
      </c>
      <c r="I63">
        <f t="shared" si="10"/>
        <v>0</v>
      </c>
      <c r="J63">
        <f t="shared" si="6"/>
        <v>2.4</v>
      </c>
      <c r="K63">
        <f t="shared" si="11"/>
        <v>0</v>
      </c>
      <c r="L63" s="2">
        <f t="shared" si="16"/>
        <v>3</v>
      </c>
      <c r="M63" s="2">
        <f t="shared" si="17"/>
        <v>2.8650000000000002</v>
      </c>
      <c r="N63" s="1">
        <v>42956</v>
      </c>
      <c r="O63" s="2">
        <v>2.6</v>
      </c>
      <c r="P63" s="1">
        <v>42956</v>
      </c>
      <c r="Q63">
        <v>2.6</v>
      </c>
      <c r="R63" s="2">
        <f t="shared" si="15"/>
        <v>2.6</v>
      </c>
      <c r="T63" s="1">
        <v>42956</v>
      </c>
      <c r="U63">
        <v>2.6</v>
      </c>
      <c r="V63" s="1">
        <v>42956</v>
      </c>
      <c r="W63">
        <v>2.3780000000000001</v>
      </c>
    </row>
    <row r="64" spans="1:23" x14ac:dyDescent="0.2">
      <c r="A64" s="1">
        <v>43310</v>
      </c>
      <c r="B64">
        <v>1</v>
      </c>
      <c r="C64">
        <v>3</v>
      </c>
      <c r="D64">
        <v>24</v>
      </c>
      <c r="E64">
        <f t="shared" si="1"/>
        <v>0.46544842622109389</v>
      </c>
      <c r="F64">
        <f t="shared" si="3"/>
        <v>0.13316609721738132</v>
      </c>
      <c r="G64">
        <f t="shared" si="4"/>
        <v>-0.14904004916687749</v>
      </c>
      <c r="H64">
        <f t="shared" si="5"/>
        <v>1.8275914742144181</v>
      </c>
      <c r="I64">
        <f t="shared" si="10"/>
        <v>-7.6923076923076927E-2</v>
      </c>
      <c r="J64">
        <f t="shared" si="6"/>
        <v>2.4</v>
      </c>
      <c r="K64">
        <f t="shared" si="11"/>
        <v>0</v>
      </c>
      <c r="L64" s="2">
        <f t="shared" si="16"/>
        <v>3</v>
      </c>
      <c r="M64" s="2">
        <f t="shared" si="17"/>
        <v>2.831</v>
      </c>
      <c r="N64" s="1">
        <v>42957</v>
      </c>
      <c r="O64" s="2">
        <v>2.6</v>
      </c>
      <c r="P64" s="1">
        <v>42957</v>
      </c>
      <c r="Q64">
        <v>2.6</v>
      </c>
      <c r="R64" s="2">
        <f t="shared" ref="R64:R78" si="18">IF(OR(Q64&lt;&gt;Q63,O64&lt;&gt;O63),Q64,IF(OR(O52&lt;&gt;O53, Q52&lt;&gt;Q53), O64, R63))</f>
        <v>2.6</v>
      </c>
      <c r="T64" s="1">
        <v>42957</v>
      </c>
      <c r="U64">
        <v>2.6</v>
      </c>
      <c r="V64" s="1">
        <v>42957</v>
      </c>
      <c r="W64">
        <v>2.3780000000000001</v>
      </c>
    </row>
    <row r="65" spans="1:23" x14ac:dyDescent="0.2">
      <c r="A65" s="1">
        <v>43317</v>
      </c>
      <c r="B65">
        <v>1</v>
      </c>
      <c r="C65">
        <v>2</v>
      </c>
      <c r="D65">
        <v>25</v>
      </c>
      <c r="E65">
        <f t="shared" si="1"/>
        <v>0.67932525587550496</v>
      </c>
      <c r="F65">
        <f t="shared" si="3"/>
        <v>-0.30128829495432535</v>
      </c>
      <c r="G65">
        <f t="shared" si="4"/>
        <v>-0.14904004916687749</v>
      </c>
      <c r="H65">
        <f t="shared" si="5"/>
        <v>2.0347675710059443</v>
      </c>
      <c r="I65">
        <f t="shared" si="10"/>
        <v>4.1666666666666664E-2</v>
      </c>
      <c r="J65">
        <f t="shared" si="6"/>
        <v>2.4</v>
      </c>
      <c r="K65">
        <f t="shared" si="11"/>
        <v>0</v>
      </c>
      <c r="L65" s="2">
        <f t="shared" si="16"/>
        <v>2.9</v>
      </c>
      <c r="M65" s="2">
        <f t="shared" si="17"/>
        <v>2.8460000000000001</v>
      </c>
      <c r="N65" s="1">
        <v>42958</v>
      </c>
      <c r="O65" s="2">
        <v>2.6</v>
      </c>
      <c r="P65" s="1">
        <v>42958</v>
      </c>
      <c r="Q65">
        <v>2.6</v>
      </c>
      <c r="R65" s="2">
        <f t="shared" si="18"/>
        <v>2.6</v>
      </c>
      <c r="T65" s="1">
        <v>42958</v>
      </c>
      <c r="U65">
        <v>2.6</v>
      </c>
      <c r="V65" s="1">
        <v>42958</v>
      </c>
      <c r="W65">
        <v>2.3780000000000001</v>
      </c>
    </row>
    <row r="66" spans="1:23" x14ac:dyDescent="0.2">
      <c r="A66" s="1">
        <v>43324</v>
      </c>
      <c r="B66">
        <v>1</v>
      </c>
      <c r="C66">
        <v>3</v>
      </c>
      <c r="D66">
        <v>24</v>
      </c>
      <c r="E66">
        <f t="shared" si="1"/>
        <v>0.46544842622109389</v>
      </c>
      <c r="F66">
        <f t="shared" si="3"/>
        <v>0.13316609721738132</v>
      </c>
      <c r="G66">
        <f t="shared" si="4"/>
        <v>-0.14904004916687749</v>
      </c>
      <c r="H66">
        <f t="shared" si="5"/>
        <v>1.8275914742144181</v>
      </c>
      <c r="I66">
        <f t="shared" si="10"/>
        <v>-0.04</v>
      </c>
      <c r="J66">
        <f t="shared" si="6"/>
        <v>2.5</v>
      </c>
      <c r="K66">
        <f t="shared" si="11"/>
        <v>4.0000000000000036E-2</v>
      </c>
      <c r="L66" s="2">
        <f t="shared" si="16"/>
        <v>2.9</v>
      </c>
      <c r="M66" s="2">
        <f t="shared" si="17"/>
        <v>2.8519999999999999</v>
      </c>
      <c r="N66" s="1">
        <v>42961</v>
      </c>
      <c r="O66" s="2">
        <v>2.6</v>
      </c>
      <c r="P66" s="1">
        <v>42961</v>
      </c>
      <c r="Q66">
        <v>2.6</v>
      </c>
      <c r="R66" s="2">
        <f t="shared" si="18"/>
        <v>2.6</v>
      </c>
      <c r="T66" s="1">
        <v>42961</v>
      </c>
      <c r="U66">
        <v>2.6</v>
      </c>
      <c r="V66" s="1">
        <v>42961</v>
      </c>
      <c r="W66">
        <v>2.3839999999999999</v>
      </c>
    </row>
    <row r="67" spans="1:23" x14ac:dyDescent="0.2">
      <c r="A67" s="1">
        <v>43331</v>
      </c>
      <c r="B67">
        <v>1</v>
      </c>
      <c r="C67">
        <v>2</v>
      </c>
      <c r="D67">
        <v>23</v>
      </c>
      <c r="E67">
        <f t="shared" si="1"/>
        <v>0.25157159656668288</v>
      </c>
      <c r="F67">
        <f t="shared" si="3"/>
        <v>-0.30128829495432535</v>
      </c>
      <c r="G67">
        <f t="shared" si="4"/>
        <v>-0.14904004916687749</v>
      </c>
      <c r="H67">
        <f t="shared" si="5"/>
        <v>0.7515065930794782</v>
      </c>
      <c r="I67">
        <f t="shared" si="10"/>
        <v>-4.1666666666666664E-2</v>
      </c>
      <c r="J67">
        <f t="shared" si="6"/>
        <v>2.5</v>
      </c>
      <c r="K67">
        <f t="shared" si="11"/>
        <v>0</v>
      </c>
      <c r="L67" s="2">
        <f t="shared" si="16"/>
        <v>2.9</v>
      </c>
      <c r="M67" s="2">
        <f t="shared" si="17"/>
        <v>2.843</v>
      </c>
      <c r="N67" s="1">
        <v>42962</v>
      </c>
      <c r="O67" s="2">
        <v>2.6</v>
      </c>
      <c r="P67" s="1">
        <v>42962</v>
      </c>
      <c r="Q67">
        <v>2.6</v>
      </c>
      <c r="R67" s="2">
        <f t="shared" si="18"/>
        <v>2.6</v>
      </c>
      <c r="T67" s="1">
        <v>42962</v>
      </c>
      <c r="U67">
        <v>2.6</v>
      </c>
      <c r="V67" s="1">
        <v>42962</v>
      </c>
      <c r="W67">
        <v>2.3839999999999999</v>
      </c>
    </row>
    <row r="68" spans="1:23" x14ac:dyDescent="0.2">
      <c r="A68" s="1">
        <v>43338</v>
      </c>
      <c r="B68">
        <v>1</v>
      </c>
      <c r="C68">
        <v>2</v>
      </c>
      <c r="D68">
        <v>22</v>
      </c>
      <c r="E68">
        <f t="shared" si="1"/>
        <v>3.7694766912271804E-2</v>
      </c>
      <c r="F68">
        <f t="shared" si="3"/>
        <v>-0.30128829495432535</v>
      </c>
      <c r="G68">
        <f t="shared" si="4"/>
        <v>-0.14904004916687749</v>
      </c>
      <c r="H68">
        <f t="shared" si="5"/>
        <v>0.10987610411624504</v>
      </c>
      <c r="I68">
        <f t="shared" si="10"/>
        <v>-4.3478260869565216E-2</v>
      </c>
      <c r="J68">
        <f t="shared" si="6"/>
        <v>2.5</v>
      </c>
      <c r="K68">
        <f t="shared" si="11"/>
        <v>0</v>
      </c>
      <c r="L68" s="2">
        <f t="shared" si="16"/>
        <v>2.9</v>
      </c>
      <c r="M68" s="2">
        <f t="shared" si="17"/>
        <v>2.8210000000000002</v>
      </c>
      <c r="N68" s="1">
        <v>42963</v>
      </c>
      <c r="O68" s="2">
        <v>2.6</v>
      </c>
      <c r="P68" s="1">
        <v>42963</v>
      </c>
      <c r="Q68">
        <v>2.6</v>
      </c>
      <c r="R68" s="2">
        <f t="shared" si="18"/>
        <v>2.6</v>
      </c>
      <c r="T68" s="1">
        <v>42963</v>
      </c>
      <c r="U68">
        <v>2.6</v>
      </c>
      <c r="V68" s="1">
        <v>42963</v>
      </c>
      <c r="W68">
        <v>2.3839999999999999</v>
      </c>
    </row>
    <row r="69" spans="1:23" x14ac:dyDescent="0.2">
      <c r="A69" s="1">
        <v>43345</v>
      </c>
      <c r="B69">
        <v>1</v>
      </c>
      <c r="C69">
        <v>2</v>
      </c>
      <c r="D69">
        <v>22</v>
      </c>
      <c r="E69">
        <f t="shared" si="1"/>
        <v>3.7694766912271804E-2</v>
      </c>
      <c r="F69">
        <f t="shared" si="3"/>
        <v>-0.30128829495432535</v>
      </c>
      <c r="G69">
        <f t="shared" si="4"/>
        <v>-0.14904004916687749</v>
      </c>
      <c r="H69">
        <f t="shared" si="5"/>
        <v>0.10987610411624504</v>
      </c>
      <c r="I69">
        <f t="shared" si="10"/>
        <v>0</v>
      </c>
      <c r="J69">
        <f t="shared" si="6"/>
        <v>2.6</v>
      </c>
      <c r="K69">
        <f t="shared" si="11"/>
        <v>4.0000000000000036E-2</v>
      </c>
      <c r="L69" s="2">
        <f t="shared" si="16"/>
        <v>3</v>
      </c>
      <c r="M69" s="2">
        <f t="shared" si="17"/>
        <v>2.827</v>
      </c>
      <c r="N69" s="1">
        <v>42964</v>
      </c>
      <c r="O69" s="2">
        <v>2.6</v>
      </c>
      <c r="P69" s="1">
        <v>42964</v>
      </c>
      <c r="Q69">
        <v>2.6</v>
      </c>
      <c r="R69" s="2">
        <f t="shared" si="18"/>
        <v>2.6</v>
      </c>
      <c r="T69" s="1">
        <v>42964</v>
      </c>
      <c r="U69">
        <v>2.6</v>
      </c>
      <c r="V69" s="1">
        <v>42964</v>
      </c>
      <c r="W69">
        <v>2.3839999999999999</v>
      </c>
    </row>
    <row r="70" spans="1:23" x14ac:dyDescent="0.2">
      <c r="A70" s="1">
        <v>43352</v>
      </c>
      <c r="B70">
        <v>1</v>
      </c>
      <c r="C70">
        <v>2</v>
      </c>
      <c r="D70">
        <v>21</v>
      </c>
      <c r="E70">
        <f t="shared" si="1"/>
        <v>-0.17618206274213924</v>
      </c>
      <c r="F70">
        <f t="shared" si="3"/>
        <v>-0.30128829495432535</v>
      </c>
      <c r="G70">
        <f t="shared" si="4"/>
        <v>-0.14904004916687749</v>
      </c>
      <c r="H70">
        <f t="shared" si="5"/>
        <v>-0.53175438484698812</v>
      </c>
      <c r="I70">
        <f t="shared" si="10"/>
        <v>-4.5454545454545456E-2</v>
      </c>
      <c r="J70">
        <f t="shared" si="6"/>
        <v>2.6</v>
      </c>
      <c r="K70">
        <f t="shared" si="11"/>
        <v>0</v>
      </c>
      <c r="L70" s="2">
        <f t="shared" si="16"/>
        <v>3</v>
      </c>
      <c r="M70" s="2">
        <f t="shared" si="17"/>
        <v>2.8239999999999998</v>
      </c>
      <c r="N70" s="1">
        <v>42965</v>
      </c>
      <c r="O70" s="2">
        <v>2.6</v>
      </c>
      <c r="P70" s="1">
        <v>42965</v>
      </c>
      <c r="Q70">
        <v>2.6</v>
      </c>
      <c r="R70" s="2">
        <f t="shared" si="18"/>
        <v>2.6</v>
      </c>
      <c r="T70" s="1">
        <v>42965</v>
      </c>
      <c r="U70">
        <v>2.6</v>
      </c>
      <c r="V70" s="1">
        <v>42965</v>
      </c>
      <c r="W70">
        <v>2.3839999999999999</v>
      </c>
    </row>
    <row r="71" spans="1:23" x14ac:dyDescent="0.2">
      <c r="A71" s="1">
        <v>43359</v>
      </c>
      <c r="B71">
        <v>1</v>
      </c>
      <c r="C71">
        <v>2</v>
      </c>
      <c r="D71">
        <v>21</v>
      </c>
      <c r="E71">
        <f t="shared" si="1"/>
        <v>-0.17618206274213924</v>
      </c>
      <c r="F71">
        <f t="shared" si="3"/>
        <v>-0.30128829495432535</v>
      </c>
      <c r="G71">
        <f t="shared" si="4"/>
        <v>-0.14904004916687749</v>
      </c>
      <c r="H71">
        <f t="shared" si="5"/>
        <v>-0.53175438484698812</v>
      </c>
      <c r="I71">
        <f t="shared" si="10"/>
        <v>0</v>
      </c>
      <c r="J71">
        <f t="shared" si="6"/>
        <v>2.4</v>
      </c>
      <c r="K71">
        <f t="shared" si="11"/>
        <v>-8.0000000000000071E-2</v>
      </c>
      <c r="L71" s="2">
        <f t="shared" si="16"/>
        <v>3</v>
      </c>
      <c r="M71" s="2">
        <f t="shared" si="17"/>
        <v>2.8330000000000002</v>
      </c>
      <c r="N71" s="1">
        <v>42968</v>
      </c>
      <c r="O71" s="2">
        <v>2.6</v>
      </c>
      <c r="P71" s="1">
        <v>42968</v>
      </c>
      <c r="Q71">
        <v>2.6</v>
      </c>
      <c r="R71" s="2">
        <f t="shared" si="18"/>
        <v>2.6</v>
      </c>
      <c r="T71" s="1">
        <v>42968</v>
      </c>
      <c r="U71">
        <v>2.6</v>
      </c>
      <c r="V71" s="1">
        <v>42968</v>
      </c>
      <c r="W71">
        <v>2.36</v>
      </c>
    </row>
    <row r="72" spans="1:23" x14ac:dyDescent="0.2">
      <c r="A72" s="1">
        <v>43366</v>
      </c>
      <c r="B72">
        <v>1</v>
      </c>
      <c r="C72">
        <v>2</v>
      </c>
      <c r="D72">
        <v>21</v>
      </c>
      <c r="E72">
        <f t="shared" ref="E72:E135" si="19">(D72-AVERAGE(D$8:D$300))/STDEV(D$8:D$300)</f>
        <v>-0.17618206274213924</v>
      </c>
      <c r="F72">
        <f t="shared" si="3"/>
        <v>-0.30128829495432535</v>
      </c>
      <c r="G72">
        <f t="shared" si="4"/>
        <v>-0.14904004916687749</v>
      </c>
      <c r="H72">
        <f t="shared" si="5"/>
        <v>-0.53175438484698812</v>
      </c>
      <c r="I72">
        <f t="shared" si="10"/>
        <v>0</v>
      </c>
      <c r="J72">
        <f t="shared" si="6"/>
        <v>2.4</v>
      </c>
      <c r="K72">
        <f t="shared" si="11"/>
        <v>0</v>
      </c>
      <c r="L72" s="2">
        <f t="shared" si="16"/>
        <v>3</v>
      </c>
      <c r="M72" s="2">
        <f t="shared" si="17"/>
        <v>2.8410000000000002</v>
      </c>
      <c r="N72" s="1">
        <v>42969</v>
      </c>
      <c r="O72" s="2">
        <v>2.6</v>
      </c>
      <c r="P72" s="1">
        <v>42969</v>
      </c>
      <c r="Q72">
        <v>2.6</v>
      </c>
      <c r="R72" s="2">
        <f t="shared" si="18"/>
        <v>2.6</v>
      </c>
      <c r="T72" s="1">
        <v>42969</v>
      </c>
      <c r="U72">
        <v>2.6</v>
      </c>
      <c r="V72" s="1">
        <v>42969</v>
      </c>
      <c r="W72">
        <v>2.36</v>
      </c>
    </row>
    <row r="73" spans="1:23" x14ac:dyDescent="0.2">
      <c r="A73" s="1">
        <v>43373</v>
      </c>
      <c r="B73">
        <v>1</v>
      </c>
      <c r="C73">
        <v>2</v>
      </c>
      <c r="D73">
        <v>22</v>
      </c>
      <c r="E73">
        <f t="shared" si="19"/>
        <v>3.7694766912271804E-2</v>
      </c>
      <c r="F73">
        <f t="shared" ref="F73:F136" si="20">(C73-AVERAGE(C$8:C$300))/STDEV(C$8:C$300)</f>
        <v>-0.30128829495432535</v>
      </c>
      <c r="G73">
        <f t="shared" ref="G73:G136" si="21">(B73-AVERAGE(B$8:B$300))/STDEV(B$8:B$300)</f>
        <v>-0.14904004916687749</v>
      </c>
      <c r="H73">
        <f t="shared" ref="H73:H136" si="22">E73*3+F73-2*G73</f>
        <v>0.10987610411624504</v>
      </c>
      <c r="I73">
        <f t="shared" si="10"/>
        <v>4.7619047619047616E-2</v>
      </c>
      <c r="J73">
        <f t="shared" ref="J73:J136" si="23">VLOOKUP($A73+J$6, P72:R10065, 3)</f>
        <v>2.5</v>
      </c>
      <c r="K73">
        <f t="shared" si="11"/>
        <v>4.0000000000000036E-2</v>
      </c>
      <c r="L73" s="2">
        <f t="shared" si="16"/>
        <v>3</v>
      </c>
      <c r="M73" s="2">
        <f t="shared" si="17"/>
        <v>2.8439999999999999</v>
      </c>
      <c r="N73" s="1">
        <v>42970</v>
      </c>
      <c r="O73" s="2">
        <v>2.6</v>
      </c>
      <c r="P73" s="1">
        <v>42970</v>
      </c>
      <c r="Q73">
        <v>2.6</v>
      </c>
      <c r="R73" s="2">
        <f t="shared" si="18"/>
        <v>2.6</v>
      </c>
      <c r="T73" s="1">
        <v>42970</v>
      </c>
      <c r="U73">
        <v>2.6</v>
      </c>
      <c r="V73" s="1">
        <v>42970</v>
      </c>
      <c r="W73">
        <v>2.36</v>
      </c>
    </row>
    <row r="74" spans="1:23" x14ac:dyDescent="0.2">
      <c r="A74" s="1">
        <v>43380</v>
      </c>
      <c r="B74">
        <v>1</v>
      </c>
      <c r="C74">
        <v>3</v>
      </c>
      <c r="D74">
        <v>22</v>
      </c>
      <c r="E74">
        <f t="shared" si="19"/>
        <v>3.7694766912271804E-2</v>
      </c>
      <c r="F74">
        <f t="shared" si="20"/>
        <v>0.13316609721738132</v>
      </c>
      <c r="G74">
        <f t="shared" si="21"/>
        <v>-0.14904004916687749</v>
      </c>
      <c r="H74">
        <f t="shared" si="22"/>
        <v>0.54433049628795172</v>
      </c>
      <c r="I74">
        <f t="shared" ref="I74:I137" si="24">(D74-D73)/D73</f>
        <v>0</v>
      </c>
      <c r="J74">
        <f t="shared" si="23"/>
        <v>2.5</v>
      </c>
      <c r="K74">
        <f t="shared" ref="K74:K137" si="25">(J74-J73)/2.5</f>
        <v>0</v>
      </c>
      <c r="L74" s="2">
        <f t="shared" si="16"/>
        <v>2.7</v>
      </c>
      <c r="M74" s="2">
        <f t="shared" si="17"/>
        <v>2.8660000000000001</v>
      </c>
      <c r="N74" s="1">
        <v>42971</v>
      </c>
      <c r="O74" s="2">
        <v>2.6</v>
      </c>
      <c r="P74" s="1">
        <v>42971</v>
      </c>
      <c r="Q74">
        <v>2.6</v>
      </c>
      <c r="R74" s="2">
        <f t="shared" si="18"/>
        <v>2.6</v>
      </c>
      <c r="T74" s="1">
        <v>42971</v>
      </c>
      <c r="U74">
        <v>2.6</v>
      </c>
      <c r="V74" s="1">
        <v>42971</v>
      </c>
      <c r="W74">
        <v>2.36</v>
      </c>
    </row>
    <row r="75" spans="1:23" x14ac:dyDescent="0.2">
      <c r="A75" s="1">
        <v>43387</v>
      </c>
      <c r="B75">
        <v>1</v>
      </c>
      <c r="C75">
        <v>2</v>
      </c>
      <c r="D75">
        <v>22</v>
      </c>
      <c r="E75">
        <f t="shared" si="19"/>
        <v>3.7694766912271804E-2</v>
      </c>
      <c r="F75">
        <f t="shared" si="20"/>
        <v>-0.30128829495432535</v>
      </c>
      <c r="G75">
        <f t="shared" si="21"/>
        <v>-0.14904004916687749</v>
      </c>
      <c r="H75">
        <f t="shared" si="22"/>
        <v>0.10987610411624504</v>
      </c>
      <c r="I75">
        <f t="shared" si="24"/>
        <v>0</v>
      </c>
      <c r="J75">
        <f t="shared" si="23"/>
        <v>2.2999999999999998</v>
      </c>
      <c r="K75">
        <f t="shared" si="25"/>
        <v>-8.0000000000000071E-2</v>
      </c>
      <c r="L75" s="2">
        <f t="shared" si="16"/>
        <v>2.7</v>
      </c>
      <c r="M75" s="2">
        <f t="shared" si="17"/>
        <v>2.903</v>
      </c>
      <c r="N75" s="1">
        <v>42972</v>
      </c>
      <c r="O75" s="2">
        <v>2.6</v>
      </c>
      <c r="P75" s="1">
        <v>42972</v>
      </c>
      <c r="Q75">
        <v>2.6</v>
      </c>
      <c r="R75" s="2">
        <f t="shared" si="18"/>
        <v>2.6</v>
      </c>
      <c r="T75" s="1">
        <v>42972</v>
      </c>
      <c r="U75">
        <v>2.6</v>
      </c>
      <c r="V75" s="1">
        <v>42972</v>
      </c>
      <c r="W75">
        <v>2.36</v>
      </c>
    </row>
    <row r="76" spans="1:23" x14ac:dyDescent="0.2">
      <c r="A76" s="1">
        <v>43394</v>
      </c>
      <c r="B76">
        <v>1</v>
      </c>
      <c r="C76">
        <v>2</v>
      </c>
      <c r="D76">
        <v>20</v>
      </c>
      <c r="E76">
        <f t="shared" si="19"/>
        <v>-0.39005889239655028</v>
      </c>
      <c r="F76">
        <f t="shared" si="20"/>
        <v>-0.30128829495432535</v>
      </c>
      <c r="G76">
        <f t="shared" si="21"/>
        <v>-0.14904004916687749</v>
      </c>
      <c r="H76">
        <f t="shared" si="22"/>
        <v>-1.1733848738102213</v>
      </c>
      <c r="I76">
        <f t="shared" si="24"/>
        <v>-9.0909090909090912E-2</v>
      </c>
      <c r="J76">
        <f t="shared" si="23"/>
        <v>2.2999999999999998</v>
      </c>
      <c r="K76">
        <f t="shared" si="25"/>
        <v>0</v>
      </c>
      <c r="L76" s="2">
        <f t="shared" si="16"/>
        <v>2.7</v>
      </c>
      <c r="M76" s="2">
        <f t="shared" si="17"/>
        <v>2.879</v>
      </c>
      <c r="N76" s="1">
        <v>42975</v>
      </c>
      <c r="O76" s="2">
        <v>2.6</v>
      </c>
      <c r="P76" s="1">
        <v>42975</v>
      </c>
      <c r="Q76">
        <v>2.6</v>
      </c>
      <c r="R76" s="2">
        <f t="shared" si="18"/>
        <v>2.6</v>
      </c>
      <c r="T76" s="1">
        <v>42975</v>
      </c>
      <c r="U76">
        <v>2.6</v>
      </c>
      <c r="V76" s="1">
        <v>42975</v>
      </c>
      <c r="W76">
        <v>2.399</v>
      </c>
    </row>
    <row r="77" spans="1:23" x14ac:dyDescent="0.2">
      <c r="A77" s="1">
        <v>43401</v>
      </c>
      <c r="B77">
        <v>1</v>
      </c>
      <c r="C77">
        <v>2</v>
      </c>
      <c r="D77">
        <v>21</v>
      </c>
      <c r="E77">
        <f t="shared" si="19"/>
        <v>-0.17618206274213924</v>
      </c>
      <c r="F77">
        <f t="shared" si="20"/>
        <v>-0.30128829495432535</v>
      </c>
      <c r="G77">
        <f t="shared" si="21"/>
        <v>-0.14904004916687749</v>
      </c>
      <c r="H77">
        <f t="shared" si="22"/>
        <v>-0.53175438484698812</v>
      </c>
      <c r="I77">
        <f t="shared" si="24"/>
        <v>0.05</v>
      </c>
      <c r="J77">
        <f t="shared" si="23"/>
        <v>2.4</v>
      </c>
      <c r="K77">
        <f t="shared" si="25"/>
        <v>4.0000000000000036E-2</v>
      </c>
      <c r="L77" s="2">
        <f t="shared" si="16"/>
        <v>2.7</v>
      </c>
      <c r="M77" s="2">
        <f t="shared" si="17"/>
        <v>2.8410000000000002</v>
      </c>
      <c r="N77" s="1">
        <v>42976</v>
      </c>
      <c r="O77" s="2">
        <v>2.6</v>
      </c>
      <c r="P77" s="1">
        <v>42976</v>
      </c>
      <c r="Q77">
        <v>2.6</v>
      </c>
      <c r="R77" s="2">
        <f t="shared" si="18"/>
        <v>2.6</v>
      </c>
      <c r="T77" s="1">
        <v>42976</v>
      </c>
      <c r="U77">
        <v>2.6</v>
      </c>
      <c r="V77" s="1">
        <v>42976</v>
      </c>
      <c r="W77">
        <v>2.399</v>
      </c>
    </row>
    <row r="78" spans="1:23" x14ac:dyDescent="0.2">
      <c r="A78" s="1">
        <v>43408</v>
      </c>
      <c r="B78">
        <v>1</v>
      </c>
      <c r="C78">
        <v>2</v>
      </c>
      <c r="D78">
        <v>22</v>
      </c>
      <c r="E78">
        <f t="shared" si="19"/>
        <v>3.7694766912271804E-2</v>
      </c>
      <c r="F78">
        <f t="shared" si="20"/>
        <v>-0.30128829495432535</v>
      </c>
      <c r="G78">
        <f t="shared" si="21"/>
        <v>-0.14904004916687749</v>
      </c>
      <c r="H78">
        <f t="shared" si="22"/>
        <v>0.10987610411624504</v>
      </c>
      <c r="I78">
        <f t="shared" si="24"/>
        <v>4.7619047619047616E-2</v>
      </c>
      <c r="J78">
        <f t="shared" si="23"/>
        <v>2.4</v>
      </c>
      <c r="K78">
        <f t="shared" si="25"/>
        <v>0</v>
      </c>
      <c r="L78" s="2">
        <f t="shared" si="16"/>
        <v>2.9</v>
      </c>
      <c r="M78" s="2">
        <f t="shared" si="17"/>
        <v>2.8109999999999999</v>
      </c>
      <c r="N78" s="1">
        <v>42977</v>
      </c>
      <c r="O78" s="2">
        <v>2.6</v>
      </c>
      <c r="P78" s="1">
        <v>42977</v>
      </c>
      <c r="Q78">
        <v>2.6</v>
      </c>
      <c r="R78" s="2">
        <f t="shared" si="18"/>
        <v>2.6</v>
      </c>
      <c r="T78" s="1">
        <v>42977</v>
      </c>
      <c r="U78">
        <v>2.6</v>
      </c>
      <c r="V78" s="1">
        <v>42977</v>
      </c>
      <c r="W78">
        <v>2.399</v>
      </c>
    </row>
    <row r="79" spans="1:23" x14ac:dyDescent="0.2">
      <c r="A79" s="1">
        <v>43415</v>
      </c>
      <c r="B79">
        <v>1</v>
      </c>
      <c r="C79">
        <v>2</v>
      </c>
      <c r="D79">
        <v>23</v>
      </c>
      <c r="E79">
        <f t="shared" si="19"/>
        <v>0.25157159656668288</v>
      </c>
      <c r="F79">
        <f t="shared" si="20"/>
        <v>-0.30128829495432535</v>
      </c>
      <c r="G79">
        <f t="shared" si="21"/>
        <v>-0.14904004916687749</v>
      </c>
      <c r="H79">
        <f t="shared" si="22"/>
        <v>0.7515065930794782</v>
      </c>
      <c r="I79">
        <f t="shared" si="24"/>
        <v>4.5454545454545456E-2</v>
      </c>
      <c r="J79">
        <f t="shared" si="23"/>
        <v>2.6</v>
      </c>
      <c r="K79">
        <f t="shared" si="25"/>
        <v>8.0000000000000071E-2</v>
      </c>
      <c r="L79" s="2">
        <f t="shared" si="16"/>
        <v>2.9</v>
      </c>
      <c r="M79" s="2">
        <f t="shared" si="17"/>
        <v>2.7530000000000001</v>
      </c>
      <c r="N79" s="1">
        <v>42978</v>
      </c>
      <c r="O79" s="2">
        <v>2.5</v>
      </c>
      <c r="P79" s="1">
        <v>42978</v>
      </c>
      <c r="Q79">
        <v>2.5</v>
      </c>
      <c r="R79" s="2">
        <f t="shared" ref="R79:R139" si="26">IF(OR(Q79&lt;&gt;Q78,O79&lt;&gt;O78),Q79,IF(OR(O67&lt;&gt;O68, Q67&lt;&gt;Q68), O79, R78))</f>
        <v>2.5</v>
      </c>
      <c r="T79" s="1">
        <v>42978</v>
      </c>
      <c r="U79">
        <v>2.6</v>
      </c>
      <c r="V79" s="1">
        <v>42978</v>
      </c>
      <c r="W79">
        <v>2.399</v>
      </c>
    </row>
    <row r="80" spans="1:23" x14ac:dyDescent="0.2">
      <c r="A80" s="1">
        <v>43422</v>
      </c>
      <c r="B80">
        <v>1</v>
      </c>
      <c r="C80">
        <v>2</v>
      </c>
      <c r="D80">
        <v>23</v>
      </c>
      <c r="E80">
        <f t="shared" si="19"/>
        <v>0.25157159656668288</v>
      </c>
      <c r="F80">
        <f t="shared" si="20"/>
        <v>-0.30128829495432535</v>
      </c>
      <c r="G80">
        <f t="shared" si="21"/>
        <v>-0.14904004916687749</v>
      </c>
      <c r="H80">
        <f t="shared" si="22"/>
        <v>0.7515065930794782</v>
      </c>
      <c r="I80">
        <f t="shared" si="24"/>
        <v>0</v>
      </c>
      <c r="J80">
        <f t="shared" si="23"/>
        <v>2.6</v>
      </c>
      <c r="K80">
        <f t="shared" si="25"/>
        <v>0</v>
      </c>
      <c r="L80" s="2">
        <f t="shared" si="16"/>
        <v>2.9</v>
      </c>
      <c r="M80" s="2">
        <f t="shared" si="17"/>
        <v>2.6859999999999999</v>
      </c>
      <c r="N80" s="1">
        <v>42979</v>
      </c>
      <c r="O80" s="2">
        <v>2.5</v>
      </c>
      <c r="P80" s="1">
        <v>42979</v>
      </c>
      <c r="Q80">
        <v>2.5</v>
      </c>
      <c r="R80" s="2">
        <f t="shared" si="26"/>
        <v>2.5</v>
      </c>
      <c r="T80" s="1">
        <v>42979</v>
      </c>
      <c r="U80">
        <v>2.6</v>
      </c>
      <c r="V80" s="1">
        <v>42979</v>
      </c>
      <c r="W80">
        <v>2.399</v>
      </c>
    </row>
    <row r="81" spans="1:23" x14ac:dyDescent="0.2">
      <c r="A81" s="1">
        <v>43429</v>
      </c>
      <c r="B81">
        <v>1</v>
      </c>
      <c r="C81">
        <v>2</v>
      </c>
      <c r="D81">
        <v>22</v>
      </c>
      <c r="E81">
        <f t="shared" si="19"/>
        <v>3.7694766912271804E-2</v>
      </c>
      <c r="F81">
        <f t="shared" si="20"/>
        <v>-0.30128829495432535</v>
      </c>
      <c r="G81">
        <f t="shared" si="21"/>
        <v>-0.14904004916687749</v>
      </c>
      <c r="H81">
        <f t="shared" si="22"/>
        <v>0.10987610411624504</v>
      </c>
      <c r="I81">
        <f t="shared" si="24"/>
        <v>-4.3478260869565216E-2</v>
      </c>
      <c r="J81">
        <f t="shared" si="23"/>
        <v>2.6</v>
      </c>
      <c r="K81">
        <f t="shared" si="25"/>
        <v>0</v>
      </c>
      <c r="L81" s="2">
        <f t="shared" si="16"/>
        <v>2.9</v>
      </c>
      <c r="M81" s="2">
        <f t="shared" si="17"/>
        <v>2.6110000000000002</v>
      </c>
      <c r="N81" s="1">
        <v>42982</v>
      </c>
      <c r="O81" s="2">
        <v>2.5</v>
      </c>
      <c r="P81" s="1">
        <v>42982</v>
      </c>
      <c r="Q81">
        <v>2.5</v>
      </c>
      <c r="R81" s="2">
        <f t="shared" si="26"/>
        <v>2.5</v>
      </c>
      <c r="T81" s="1">
        <v>42982</v>
      </c>
      <c r="U81">
        <v>2.6</v>
      </c>
      <c r="V81" s="1">
        <v>42982</v>
      </c>
      <c r="W81">
        <v>2.6789999999999998</v>
      </c>
    </row>
    <row r="82" spans="1:23" x14ac:dyDescent="0.2">
      <c r="A82" s="1">
        <v>43436</v>
      </c>
      <c r="B82">
        <v>1</v>
      </c>
      <c r="C82">
        <v>2</v>
      </c>
      <c r="D82">
        <v>22</v>
      </c>
      <c r="E82">
        <f t="shared" si="19"/>
        <v>3.7694766912271804E-2</v>
      </c>
      <c r="F82">
        <f t="shared" si="20"/>
        <v>-0.30128829495432535</v>
      </c>
      <c r="G82">
        <f t="shared" si="21"/>
        <v>-0.14904004916687749</v>
      </c>
      <c r="H82">
        <f t="shared" si="22"/>
        <v>0.10987610411624504</v>
      </c>
      <c r="I82">
        <f t="shared" si="24"/>
        <v>0</v>
      </c>
      <c r="J82">
        <f t="shared" si="23"/>
        <v>2.6</v>
      </c>
      <c r="K82">
        <f t="shared" si="25"/>
        <v>0</v>
      </c>
      <c r="L82" s="2">
        <f t="shared" si="16"/>
        <v>2.8</v>
      </c>
      <c r="M82" s="2">
        <f t="shared" si="17"/>
        <v>2.5390000000000001</v>
      </c>
      <c r="N82" s="1">
        <v>42983</v>
      </c>
      <c r="O82" s="2">
        <v>2.5</v>
      </c>
      <c r="P82" s="1">
        <v>42983</v>
      </c>
      <c r="Q82">
        <v>2.5</v>
      </c>
      <c r="R82" s="2">
        <f t="shared" si="26"/>
        <v>2.5</v>
      </c>
      <c r="T82" s="1">
        <v>42983</v>
      </c>
      <c r="U82">
        <v>2.6</v>
      </c>
      <c r="V82" s="1">
        <v>42983</v>
      </c>
      <c r="W82">
        <v>2.6789999999999998</v>
      </c>
    </row>
    <row r="83" spans="1:23" x14ac:dyDescent="0.2">
      <c r="A83" s="1">
        <v>43443</v>
      </c>
      <c r="B83">
        <v>1</v>
      </c>
      <c r="C83">
        <v>2</v>
      </c>
      <c r="D83">
        <v>21</v>
      </c>
      <c r="E83">
        <f t="shared" si="19"/>
        <v>-0.17618206274213924</v>
      </c>
      <c r="F83">
        <f t="shared" si="20"/>
        <v>-0.30128829495432535</v>
      </c>
      <c r="G83">
        <f t="shared" si="21"/>
        <v>-0.14904004916687749</v>
      </c>
      <c r="H83">
        <f t="shared" si="22"/>
        <v>-0.53175438484698812</v>
      </c>
      <c r="I83">
        <f t="shared" si="24"/>
        <v>-4.5454545454545456E-2</v>
      </c>
      <c r="J83">
        <f t="shared" si="23"/>
        <v>2.6</v>
      </c>
      <c r="K83">
        <f t="shared" si="25"/>
        <v>0</v>
      </c>
      <c r="L83" s="2">
        <f t="shared" si="16"/>
        <v>2.8</v>
      </c>
      <c r="M83" s="2">
        <f t="shared" si="17"/>
        <v>2.4510000000000001</v>
      </c>
      <c r="N83" s="1">
        <v>42984</v>
      </c>
      <c r="O83" s="2">
        <v>2.5</v>
      </c>
      <c r="P83" s="1">
        <v>42984</v>
      </c>
      <c r="Q83">
        <v>2.5</v>
      </c>
      <c r="R83" s="2">
        <f t="shared" si="26"/>
        <v>2.5</v>
      </c>
      <c r="T83" s="1">
        <v>42984</v>
      </c>
      <c r="U83">
        <v>2.6</v>
      </c>
      <c r="V83" s="1">
        <v>42984</v>
      </c>
      <c r="W83">
        <v>2.6789999999999998</v>
      </c>
    </row>
    <row r="84" spans="1:23" x14ac:dyDescent="0.2">
      <c r="A84" s="1">
        <v>43450</v>
      </c>
      <c r="B84">
        <v>1</v>
      </c>
      <c r="C84">
        <v>2</v>
      </c>
      <c r="D84">
        <v>22</v>
      </c>
      <c r="E84">
        <f t="shared" si="19"/>
        <v>3.7694766912271804E-2</v>
      </c>
      <c r="F84">
        <f t="shared" si="20"/>
        <v>-0.30128829495432535</v>
      </c>
      <c r="G84">
        <f t="shared" si="21"/>
        <v>-0.14904004916687749</v>
      </c>
      <c r="H84">
        <f t="shared" si="22"/>
        <v>0.10987610411624504</v>
      </c>
      <c r="I84">
        <f t="shared" si="24"/>
        <v>4.7619047619047616E-2</v>
      </c>
      <c r="J84">
        <f t="shared" si="23"/>
        <v>2.4</v>
      </c>
      <c r="K84">
        <f t="shared" si="25"/>
        <v>-8.0000000000000071E-2</v>
      </c>
      <c r="L84" s="2">
        <f t="shared" si="16"/>
        <v>2.8</v>
      </c>
      <c r="M84" s="2">
        <f t="shared" si="17"/>
        <v>2.4209999999999998</v>
      </c>
      <c r="N84" s="1">
        <v>42985</v>
      </c>
      <c r="O84" s="2">
        <v>2.5</v>
      </c>
      <c r="P84" s="1">
        <v>42985</v>
      </c>
      <c r="Q84">
        <v>2.5</v>
      </c>
      <c r="R84" s="2">
        <f t="shared" si="26"/>
        <v>2.5</v>
      </c>
      <c r="T84" s="1">
        <v>42985</v>
      </c>
      <c r="U84">
        <v>2.6</v>
      </c>
      <c r="V84" s="1">
        <v>42985</v>
      </c>
      <c r="W84">
        <v>2.6789999999999998</v>
      </c>
    </row>
    <row r="85" spans="1:23" x14ac:dyDescent="0.2">
      <c r="A85" s="1">
        <v>43457</v>
      </c>
      <c r="B85">
        <v>1</v>
      </c>
      <c r="C85">
        <v>2</v>
      </c>
      <c r="D85">
        <v>24</v>
      </c>
      <c r="E85">
        <f t="shared" si="19"/>
        <v>0.46544842622109389</v>
      </c>
      <c r="F85">
        <f t="shared" si="20"/>
        <v>-0.30128829495432535</v>
      </c>
      <c r="G85">
        <f t="shared" si="21"/>
        <v>-0.14904004916687749</v>
      </c>
      <c r="H85">
        <f t="shared" si="22"/>
        <v>1.3931370820427114</v>
      </c>
      <c r="I85">
        <f t="shared" si="24"/>
        <v>9.0909090909090912E-2</v>
      </c>
      <c r="J85">
        <f t="shared" si="23"/>
        <v>2.4</v>
      </c>
      <c r="K85">
        <f t="shared" si="25"/>
        <v>0</v>
      </c>
      <c r="L85" s="2">
        <f t="shared" si="16"/>
        <v>2.8</v>
      </c>
      <c r="M85" s="2">
        <f t="shared" si="17"/>
        <v>2.3690000000000002</v>
      </c>
      <c r="N85" s="1">
        <v>42986</v>
      </c>
      <c r="O85" s="2">
        <v>2.5</v>
      </c>
      <c r="P85" s="1">
        <v>42986</v>
      </c>
      <c r="Q85">
        <v>2.5</v>
      </c>
      <c r="R85" s="2">
        <f t="shared" si="26"/>
        <v>2.5</v>
      </c>
      <c r="T85" s="1">
        <v>42986</v>
      </c>
      <c r="U85">
        <v>2.6</v>
      </c>
      <c r="V85" s="1">
        <v>42986</v>
      </c>
      <c r="W85">
        <v>2.6789999999999998</v>
      </c>
    </row>
    <row r="86" spans="1:23" x14ac:dyDescent="0.2">
      <c r="A86" s="1">
        <v>43464</v>
      </c>
      <c r="B86">
        <v>1</v>
      </c>
      <c r="C86">
        <v>3</v>
      </c>
      <c r="D86">
        <v>25</v>
      </c>
      <c r="E86">
        <f t="shared" si="19"/>
        <v>0.67932525587550496</v>
      </c>
      <c r="F86">
        <f t="shared" si="20"/>
        <v>0.13316609721738132</v>
      </c>
      <c r="G86">
        <f t="shared" si="21"/>
        <v>-0.14904004916687749</v>
      </c>
      <c r="H86">
        <f t="shared" si="22"/>
        <v>2.4692219631776511</v>
      </c>
      <c r="I86">
        <f t="shared" si="24"/>
        <v>4.1666666666666664E-2</v>
      </c>
      <c r="J86">
        <f t="shared" si="23"/>
        <v>2.5</v>
      </c>
      <c r="K86">
        <f t="shared" si="25"/>
        <v>4.0000000000000036E-2</v>
      </c>
      <c r="L86" s="2">
        <f t="shared" si="16"/>
        <v>2.8</v>
      </c>
      <c r="M86" s="2">
        <f t="shared" si="17"/>
        <v>2.3210000000000002</v>
      </c>
      <c r="N86" s="1">
        <v>42989</v>
      </c>
      <c r="O86" s="2">
        <v>2.5</v>
      </c>
      <c r="P86" s="1">
        <v>42989</v>
      </c>
      <c r="Q86">
        <v>2.5</v>
      </c>
      <c r="R86" s="2">
        <f t="shared" si="26"/>
        <v>2.5</v>
      </c>
      <c r="T86" s="1">
        <v>42989</v>
      </c>
      <c r="U86">
        <v>2.6</v>
      </c>
      <c r="V86" s="1">
        <v>42989</v>
      </c>
      <c r="W86">
        <v>2.6850000000000001</v>
      </c>
    </row>
    <row r="87" spans="1:23" x14ac:dyDescent="0.2">
      <c r="A87" s="1">
        <v>43471</v>
      </c>
      <c r="B87">
        <v>1</v>
      </c>
      <c r="C87">
        <v>3</v>
      </c>
      <c r="D87">
        <v>23</v>
      </c>
      <c r="E87">
        <f t="shared" si="19"/>
        <v>0.25157159656668288</v>
      </c>
      <c r="F87">
        <f t="shared" si="20"/>
        <v>0.13316609721738132</v>
      </c>
      <c r="G87">
        <f t="shared" si="21"/>
        <v>-0.14904004916687749</v>
      </c>
      <c r="H87">
        <f t="shared" si="22"/>
        <v>1.185960985251185</v>
      </c>
      <c r="I87">
        <f t="shared" si="24"/>
        <v>-0.08</v>
      </c>
      <c r="J87">
        <f t="shared" si="23"/>
        <v>2.5</v>
      </c>
      <c r="K87">
        <f t="shared" si="25"/>
        <v>0</v>
      </c>
      <c r="L87" s="2">
        <f t="shared" si="16"/>
        <v>2.7</v>
      </c>
      <c r="M87" s="2">
        <f t="shared" si="17"/>
        <v>2.266</v>
      </c>
      <c r="N87" s="1">
        <v>42990</v>
      </c>
      <c r="O87" s="2">
        <v>2.5</v>
      </c>
      <c r="P87" s="1">
        <v>42990</v>
      </c>
      <c r="Q87">
        <v>2.5</v>
      </c>
      <c r="R87" s="2">
        <f t="shared" si="26"/>
        <v>2.5</v>
      </c>
      <c r="T87" s="1">
        <v>42990</v>
      </c>
      <c r="U87">
        <v>2.6</v>
      </c>
      <c r="V87" s="1">
        <v>42990</v>
      </c>
      <c r="W87">
        <v>2.6850000000000001</v>
      </c>
    </row>
    <row r="88" spans="1:23" x14ac:dyDescent="0.2">
      <c r="A88" s="1">
        <v>43478</v>
      </c>
      <c r="B88">
        <v>1</v>
      </c>
      <c r="C88">
        <v>2</v>
      </c>
      <c r="D88">
        <v>22</v>
      </c>
      <c r="E88">
        <f t="shared" si="19"/>
        <v>3.7694766912271804E-2</v>
      </c>
      <c r="F88">
        <f t="shared" si="20"/>
        <v>-0.30128829495432535</v>
      </c>
      <c r="G88">
        <f t="shared" si="21"/>
        <v>-0.14904004916687749</v>
      </c>
      <c r="H88">
        <f t="shared" si="22"/>
        <v>0.10987610411624504</v>
      </c>
      <c r="I88">
        <f t="shared" si="24"/>
        <v>-4.3478260869565216E-2</v>
      </c>
      <c r="J88">
        <f t="shared" si="23"/>
        <v>2.6</v>
      </c>
      <c r="K88">
        <f t="shared" si="25"/>
        <v>4.0000000000000036E-2</v>
      </c>
      <c r="L88" s="2">
        <f t="shared" si="16"/>
        <v>2.7</v>
      </c>
      <c r="M88" s="2">
        <f t="shared" si="17"/>
        <v>2.2370000000000001</v>
      </c>
      <c r="N88" s="1">
        <v>42991</v>
      </c>
      <c r="O88" s="2">
        <v>2.5</v>
      </c>
      <c r="P88" s="1">
        <v>42991</v>
      </c>
      <c r="Q88">
        <v>2.5</v>
      </c>
      <c r="R88" s="2">
        <f t="shared" si="26"/>
        <v>2.5</v>
      </c>
      <c r="T88" s="1">
        <v>42991</v>
      </c>
      <c r="U88">
        <v>2.6</v>
      </c>
      <c r="V88" s="1">
        <v>42991</v>
      </c>
      <c r="W88">
        <v>2.6850000000000001</v>
      </c>
    </row>
    <row r="89" spans="1:23" x14ac:dyDescent="0.2">
      <c r="A89" s="1">
        <v>43485</v>
      </c>
      <c r="B89">
        <v>1</v>
      </c>
      <c r="C89">
        <v>2</v>
      </c>
      <c r="D89">
        <v>22</v>
      </c>
      <c r="E89">
        <f t="shared" si="19"/>
        <v>3.7694766912271804E-2</v>
      </c>
      <c r="F89">
        <f t="shared" si="20"/>
        <v>-0.30128829495432535</v>
      </c>
      <c r="G89">
        <f t="shared" si="21"/>
        <v>-0.14904004916687749</v>
      </c>
      <c r="H89">
        <f t="shared" si="22"/>
        <v>0.10987610411624504</v>
      </c>
      <c r="I89">
        <f t="shared" si="24"/>
        <v>0</v>
      </c>
      <c r="J89">
        <f t="shared" si="23"/>
        <v>2.6</v>
      </c>
      <c r="K89">
        <f t="shared" si="25"/>
        <v>0</v>
      </c>
      <c r="L89" s="2">
        <f t="shared" si="16"/>
        <v>2.7</v>
      </c>
      <c r="M89" s="2">
        <f t="shared" si="17"/>
        <v>2.2469999999999999</v>
      </c>
      <c r="N89" s="1">
        <v>42992</v>
      </c>
      <c r="O89" s="2">
        <v>2.5</v>
      </c>
      <c r="P89" s="1">
        <v>42992</v>
      </c>
      <c r="Q89">
        <v>2.5</v>
      </c>
      <c r="R89" s="2">
        <f t="shared" si="26"/>
        <v>2.5</v>
      </c>
      <c r="T89" s="1">
        <v>42992</v>
      </c>
      <c r="U89">
        <v>2.6</v>
      </c>
      <c r="V89" s="1">
        <v>42992</v>
      </c>
      <c r="W89">
        <v>2.6850000000000001</v>
      </c>
    </row>
    <row r="90" spans="1:23" x14ac:dyDescent="0.2">
      <c r="A90" s="1">
        <v>43492</v>
      </c>
      <c r="B90">
        <v>1</v>
      </c>
      <c r="C90">
        <v>2</v>
      </c>
      <c r="D90">
        <v>21</v>
      </c>
      <c r="E90">
        <f t="shared" si="19"/>
        <v>-0.17618206274213924</v>
      </c>
      <c r="F90">
        <f t="shared" si="20"/>
        <v>-0.30128829495432535</v>
      </c>
      <c r="G90">
        <f t="shared" si="21"/>
        <v>-0.14904004916687749</v>
      </c>
      <c r="H90">
        <f t="shared" si="22"/>
        <v>-0.53175438484698812</v>
      </c>
      <c r="I90">
        <f t="shared" si="24"/>
        <v>-4.5454545454545456E-2</v>
      </c>
      <c r="J90">
        <f t="shared" si="23"/>
        <v>2.6</v>
      </c>
      <c r="K90">
        <f t="shared" si="25"/>
        <v>0</v>
      </c>
      <c r="L90" s="2">
        <f t="shared" si="16"/>
        <v>2.7</v>
      </c>
      <c r="M90" s="2">
        <f t="shared" si="17"/>
        <v>2.2509999999999999</v>
      </c>
      <c r="N90" s="1">
        <v>42993</v>
      </c>
      <c r="O90" s="2">
        <v>2.5</v>
      </c>
      <c r="P90" s="1">
        <v>42993</v>
      </c>
      <c r="Q90">
        <v>2.5</v>
      </c>
      <c r="R90" s="2">
        <f t="shared" si="26"/>
        <v>2.5</v>
      </c>
      <c r="T90" s="1">
        <v>42993</v>
      </c>
      <c r="U90">
        <v>2.6</v>
      </c>
      <c r="V90" s="1">
        <v>42993</v>
      </c>
      <c r="W90">
        <v>2.6850000000000001</v>
      </c>
    </row>
    <row r="91" spans="1:23" x14ac:dyDescent="0.2">
      <c r="A91" s="1">
        <v>43499</v>
      </c>
      <c r="B91">
        <v>1</v>
      </c>
      <c r="C91">
        <v>2</v>
      </c>
      <c r="D91">
        <v>21</v>
      </c>
      <c r="E91">
        <f t="shared" si="19"/>
        <v>-0.17618206274213924</v>
      </c>
      <c r="F91">
        <f t="shared" si="20"/>
        <v>-0.30128829495432535</v>
      </c>
      <c r="G91">
        <f t="shared" si="21"/>
        <v>-0.14904004916687749</v>
      </c>
      <c r="H91">
        <f t="shared" si="22"/>
        <v>-0.53175438484698812</v>
      </c>
      <c r="I91">
        <f t="shared" si="24"/>
        <v>0</v>
      </c>
      <c r="J91">
        <f t="shared" si="23"/>
        <v>2.6</v>
      </c>
      <c r="K91">
        <f t="shared" si="25"/>
        <v>0</v>
      </c>
      <c r="L91" s="2">
        <f t="shared" si="16"/>
        <v>2.7</v>
      </c>
      <c r="M91" s="2">
        <f t="shared" si="17"/>
        <v>2.2559999999999998</v>
      </c>
      <c r="N91" s="1">
        <v>42996</v>
      </c>
      <c r="O91" s="2">
        <v>2.5</v>
      </c>
      <c r="P91" s="1">
        <v>42996</v>
      </c>
      <c r="Q91">
        <v>2.5</v>
      </c>
      <c r="R91" s="2">
        <f t="shared" si="26"/>
        <v>2.5</v>
      </c>
      <c r="T91" s="1">
        <v>42996</v>
      </c>
      <c r="U91">
        <v>2.6</v>
      </c>
      <c r="V91" s="1">
        <v>42996</v>
      </c>
      <c r="W91">
        <v>2.6339999999999999</v>
      </c>
    </row>
    <row r="92" spans="1:23" x14ac:dyDescent="0.2">
      <c r="A92" s="1">
        <v>43506</v>
      </c>
      <c r="B92">
        <v>1</v>
      </c>
      <c r="C92">
        <v>2</v>
      </c>
      <c r="D92">
        <v>21</v>
      </c>
      <c r="E92">
        <f t="shared" si="19"/>
        <v>-0.17618206274213924</v>
      </c>
      <c r="F92">
        <f t="shared" si="20"/>
        <v>-0.30128829495432535</v>
      </c>
      <c r="G92">
        <f t="shared" si="21"/>
        <v>-0.14904004916687749</v>
      </c>
      <c r="H92">
        <f t="shared" si="22"/>
        <v>-0.53175438484698812</v>
      </c>
      <c r="I92">
        <f t="shared" si="24"/>
        <v>0</v>
      </c>
      <c r="J92">
        <f t="shared" si="23"/>
        <v>2.2999999999999998</v>
      </c>
      <c r="K92">
        <f t="shared" si="25"/>
        <v>-0.12000000000000011</v>
      </c>
      <c r="L92" s="2">
        <f t="shared" si="16"/>
        <v>2.7</v>
      </c>
      <c r="M92" s="2">
        <f t="shared" si="17"/>
        <v>2.254</v>
      </c>
      <c r="N92" s="1">
        <v>42997</v>
      </c>
      <c r="O92" s="2">
        <v>2.5</v>
      </c>
      <c r="P92" s="1">
        <v>42997</v>
      </c>
      <c r="Q92">
        <v>2.5</v>
      </c>
      <c r="R92" s="2">
        <f t="shared" si="26"/>
        <v>2.5</v>
      </c>
      <c r="T92" s="1">
        <v>42997</v>
      </c>
      <c r="U92">
        <v>2.6</v>
      </c>
      <c r="V92" s="1">
        <v>42997</v>
      </c>
      <c r="W92">
        <v>2.6339999999999999</v>
      </c>
    </row>
    <row r="93" spans="1:23" x14ac:dyDescent="0.2">
      <c r="A93" s="1">
        <v>43513</v>
      </c>
      <c r="B93">
        <v>1</v>
      </c>
      <c r="C93">
        <v>2</v>
      </c>
      <c r="D93">
        <v>21</v>
      </c>
      <c r="E93">
        <f t="shared" si="19"/>
        <v>-0.17618206274213924</v>
      </c>
      <c r="F93">
        <f t="shared" si="20"/>
        <v>-0.30128829495432535</v>
      </c>
      <c r="G93">
        <f t="shared" si="21"/>
        <v>-0.14904004916687749</v>
      </c>
      <c r="H93">
        <f t="shared" si="22"/>
        <v>-0.53175438484698812</v>
      </c>
      <c r="I93">
        <f t="shared" si="24"/>
        <v>0</v>
      </c>
      <c r="J93">
        <f t="shared" si="23"/>
        <v>2.2999999999999998</v>
      </c>
      <c r="K93">
        <f t="shared" si="25"/>
        <v>0</v>
      </c>
      <c r="L93" s="2">
        <f t="shared" si="16"/>
        <v>2.7</v>
      </c>
      <c r="M93" s="2">
        <f t="shared" si="17"/>
        <v>2.2759999999999998</v>
      </c>
      <c r="N93" s="1">
        <v>42998</v>
      </c>
      <c r="O93" s="2">
        <v>2.5</v>
      </c>
      <c r="P93" s="1">
        <v>42998</v>
      </c>
      <c r="Q93">
        <v>2.5</v>
      </c>
      <c r="R93" s="2">
        <f t="shared" si="26"/>
        <v>2.5</v>
      </c>
      <c r="T93" s="1">
        <v>42998</v>
      </c>
      <c r="U93">
        <v>2.6</v>
      </c>
      <c r="V93" s="1">
        <v>42998</v>
      </c>
      <c r="W93">
        <v>2.6339999999999999</v>
      </c>
    </row>
    <row r="94" spans="1:23" x14ac:dyDescent="0.2">
      <c r="A94" s="1">
        <v>43520</v>
      </c>
      <c r="B94">
        <v>1</v>
      </c>
      <c r="C94">
        <v>2</v>
      </c>
      <c r="D94">
        <v>21</v>
      </c>
      <c r="E94">
        <f t="shared" si="19"/>
        <v>-0.17618206274213924</v>
      </c>
      <c r="F94">
        <f t="shared" si="20"/>
        <v>-0.30128829495432535</v>
      </c>
      <c r="G94">
        <f t="shared" si="21"/>
        <v>-0.14904004916687749</v>
      </c>
      <c r="H94">
        <f t="shared" si="22"/>
        <v>-0.53175438484698812</v>
      </c>
      <c r="I94">
        <f t="shared" si="24"/>
        <v>0</v>
      </c>
      <c r="J94">
        <f t="shared" si="23"/>
        <v>2.2999999999999998</v>
      </c>
      <c r="K94">
        <f t="shared" si="25"/>
        <v>0</v>
      </c>
      <c r="L94" s="2">
        <f t="shared" si="16"/>
        <v>2.7</v>
      </c>
      <c r="M94" s="2">
        <f t="shared" si="17"/>
        <v>2.3170000000000002</v>
      </c>
      <c r="N94" s="1">
        <v>42999</v>
      </c>
      <c r="O94" s="2">
        <v>2.5</v>
      </c>
      <c r="P94" s="1">
        <v>42999</v>
      </c>
      <c r="Q94">
        <v>2.5</v>
      </c>
      <c r="R94" s="2">
        <f t="shared" si="26"/>
        <v>2.5</v>
      </c>
      <c r="T94" s="1">
        <v>42999</v>
      </c>
      <c r="U94">
        <v>2.6</v>
      </c>
      <c r="V94" s="1">
        <v>42999</v>
      </c>
      <c r="W94">
        <v>2.6339999999999999</v>
      </c>
    </row>
    <row r="95" spans="1:23" x14ac:dyDescent="0.2">
      <c r="A95" s="1">
        <v>43527</v>
      </c>
      <c r="B95">
        <v>1</v>
      </c>
      <c r="C95">
        <v>2</v>
      </c>
      <c r="D95">
        <v>22</v>
      </c>
      <c r="E95">
        <f t="shared" si="19"/>
        <v>3.7694766912271804E-2</v>
      </c>
      <c r="F95">
        <f t="shared" si="20"/>
        <v>-0.30128829495432535</v>
      </c>
      <c r="G95">
        <f t="shared" si="21"/>
        <v>-0.14904004916687749</v>
      </c>
      <c r="H95">
        <f t="shared" si="22"/>
        <v>0.10987610411624504</v>
      </c>
      <c r="I95">
        <f t="shared" si="24"/>
        <v>4.7619047619047616E-2</v>
      </c>
      <c r="J95">
        <f t="shared" si="23"/>
        <v>2.2999999999999998</v>
      </c>
      <c r="K95">
        <f t="shared" si="25"/>
        <v>0</v>
      </c>
      <c r="L95" s="2">
        <f t="shared" si="16"/>
        <v>2.6</v>
      </c>
      <c r="M95" s="2">
        <f t="shared" si="17"/>
        <v>2.39</v>
      </c>
      <c r="N95" s="1">
        <v>43000</v>
      </c>
      <c r="O95" s="2">
        <v>2.5</v>
      </c>
      <c r="P95" s="1">
        <v>43000</v>
      </c>
      <c r="Q95">
        <v>2.5</v>
      </c>
      <c r="R95" s="2">
        <f t="shared" si="26"/>
        <v>2.5</v>
      </c>
      <c r="T95" s="1">
        <v>43000</v>
      </c>
      <c r="U95">
        <v>2.6</v>
      </c>
      <c r="V95" s="1">
        <v>43000</v>
      </c>
      <c r="W95">
        <v>2.6339999999999999</v>
      </c>
    </row>
    <row r="96" spans="1:23" x14ac:dyDescent="0.2">
      <c r="A96" s="1">
        <v>43534</v>
      </c>
      <c r="B96">
        <v>1</v>
      </c>
      <c r="C96">
        <v>2</v>
      </c>
      <c r="D96">
        <v>22</v>
      </c>
      <c r="E96">
        <f t="shared" si="19"/>
        <v>3.7694766912271804E-2</v>
      </c>
      <c r="F96">
        <f t="shared" si="20"/>
        <v>-0.30128829495432535</v>
      </c>
      <c r="G96">
        <f t="shared" si="21"/>
        <v>-0.14904004916687749</v>
      </c>
      <c r="H96">
        <f t="shared" si="22"/>
        <v>0.10987610411624504</v>
      </c>
      <c r="I96">
        <f t="shared" si="24"/>
        <v>0</v>
      </c>
      <c r="J96">
        <f t="shared" si="23"/>
        <v>2.2999999999999998</v>
      </c>
      <c r="K96">
        <f t="shared" si="25"/>
        <v>0</v>
      </c>
      <c r="L96" s="2">
        <f t="shared" si="16"/>
        <v>2.6</v>
      </c>
      <c r="M96" s="2">
        <f t="shared" si="17"/>
        <v>2.4220000000000002</v>
      </c>
      <c r="N96" s="1">
        <v>43003</v>
      </c>
      <c r="O96" s="2">
        <v>2.5</v>
      </c>
      <c r="P96" s="1">
        <v>43003</v>
      </c>
      <c r="Q96">
        <v>2.5</v>
      </c>
      <c r="R96" s="2">
        <f t="shared" si="26"/>
        <v>2.5</v>
      </c>
      <c r="T96" s="1">
        <v>43003</v>
      </c>
      <c r="U96">
        <v>2.6</v>
      </c>
      <c r="V96" s="1">
        <v>43003</v>
      </c>
      <c r="W96">
        <v>2.5830000000000002</v>
      </c>
    </row>
    <row r="97" spans="1:23" x14ac:dyDescent="0.2">
      <c r="A97" s="1">
        <v>43541</v>
      </c>
      <c r="B97">
        <v>1</v>
      </c>
      <c r="C97">
        <v>2</v>
      </c>
      <c r="D97">
        <v>23</v>
      </c>
      <c r="E97">
        <f t="shared" si="19"/>
        <v>0.25157159656668288</v>
      </c>
      <c r="F97">
        <f t="shared" si="20"/>
        <v>-0.30128829495432535</v>
      </c>
      <c r="G97">
        <f t="shared" si="21"/>
        <v>-0.14904004916687749</v>
      </c>
      <c r="H97">
        <f t="shared" si="22"/>
        <v>0.7515065930794782</v>
      </c>
      <c r="I97">
        <f t="shared" si="24"/>
        <v>4.5454545454545456E-2</v>
      </c>
      <c r="J97">
        <f t="shared" si="23"/>
        <v>2.5</v>
      </c>
      <c r="K97">
        <f t="shared" si="25"/>
        <v>8.0000000000000071E-2</v>
      </c>
      <c r="L97" s="2">
        <f t="shared" si="16"/>
        <v>2.6</v>
      </c>
      <c r="M97" s="2">
        <f t="shared" si="17"/>
        <v>2.4710000000000001</v>
      </c>
      <c r="N97" s="1">
        <v>43004</v>
      </c>
      <c r="O97" s="2">
        <v>2.5</v>
      </c>
      <c r="P97" s="1">
        <v>43004</v>
      </c>
      <c r="Q97">
        <v>2.5</v>
      </c>
      <c r="R97" s="2">
        <f t="shared" si="26"/>
        <v>2.5</v>
      </c>
      <c r="T97" s="1">
        <v>43004</v>
      </c>
      <c r="U97">
        <v>2.6</v>
      </c>
      <c r="V97" s="1">
        <v>43004</v>
      </c>
      <c r="W97">
        <v>2.5830000000000002</v>
      </c>
    </row>
    <row r="98" spans="1:23" x14ac:dyDescent="0.2">
      <c r="A98" s="1">
        <v>43548</v>
      </c>
      <c r="B98">
        <v>1</v>
      </c>
      <c r="C98">
        <v>2</v>
      </c>
      <c r="D98">
        <v>23</v>
      </c>
      <c r="E98">
        <f t="shared" si="19"/>
        <v>0.25157159656668288</v>
      </c>
      <c r="F98">
        <f t="shared" si="20"/>
        <v>-0.30128829495432535</v>
      </c>
      <c r="G98">
        <f t="shared" si="21"/>
        <v>-0.14904004916687749</v>
      </c>
      <c r="H98">
        <f t="shared" si="22"/>
        <v>0.7515065930794782</v>
      </c>
      <c r="I98">
        <f t="shared" si="24"/>
        <v>0</v>
      </c>
      <c r="J98">
        <f t="shared" si="23"/>
        <v>2.5</v>
      </c>
      <c r="K98">
        <f t="shared" si="25"/>
        <v>0</v>
      </c>
      <c r="L98" s="2">
        <f t="shared" si="16"/>
        <v>2.6</v>
      </c>
      <c r="M98" s="2">
        <f t="shared" si="17"/>
        <v>2.548</v>
      </c>
      <c r="N98" s="1">
        <v>43005</v>
      </c>
      <c r="O98" s="2">
        <v>2.5</v>
      </c>
      <c r="P98" s="1">
        <v>43005</v>
      </c>
      <c r="Q98">
        <v>2.5</v>
      </c>
      <c r="R98" s="2">
        <f t="shared" si="26"/>
        <v>2.5</v>
      </c>
      <c r="T98" s="1">
        <v>43005</v>
      </c>
      <c r="U98">
        <v>2.6</v>
      </c>
      <c r="V98" s="1">
        <v>43005</v>
      </c>
      <c r="W98">
        <v>2.5830000000000002</v>
      </c>
    </row>
    <row r="99" spans="1:23" x14ac:dyDescent="0.2">
      <c r="A99" s="1">
        <v>43555</v>
      </c>
      <c r="B99">
        <v>1</v>
      </c>
      <c r="C99">
        <v>2</v>
      </c>
      <c r="D99">
        <v>23</v>
      </c>
      <c r="E99">
        <f t="shared" si="19"/>
        <v>0.25157159656668288</v>
      </c>
      <c r="F99">
        <f t="shared" si="20"/>
        <v>-0.30128829495432535</v>
      </c>
      <c r="G99">
        <f t="shared" si="21"/>
        <v>-0.14904004916687749</v>
      </c>
      <c r="H99">
        <f t="shared" si="22"/>
        <v>0.7515065930794782</v>
      </c>
      <c r="I99">
        <f t="shared" si="24"/>
        <v>0</v>
      </c>
      <c r="J99">
        <f t="shared" si="23"/>
        <v>2.5</v>
      </c>
      <c r="K99">
        <f t="shared" si="25"/>
        <v>0</v>
      </c>
      <c r="L99" s="2">
        <f t="shared" si="16"/>
        <v>2.6</v>
      </c>
      <c r="M99" s="2">
        <f t="shared" si="17"/>
        <v>2.6230000000000002</v>
      </c>
      <c r="N99" s="1">
        <v>43006</v>
      </c>
      <c r="O99" s="2">
        <v>2.5</v>
      </c>
      <c r="P99" s="1">
        <v>43006</v>
      </c>
      <c r="Q99">
        <v>2.5</v>
      </c>
      <c r="R99" s="2">
        <f t="shared" si="26"/>
        <v>2.5</v>
      </c>
      <c r="T99" s="1">
        <v>43006</v>
      </c>
      <c r="U99">
        <v>2.6</v>
      </c>
      <c r="V99" s="1">
        <v>43006</v>
      </c>
      <c r="W99">
        <v>2.5830000000000002</v>
      </c>
    </row>
    <row r="100" spans="1:23" x14ac:dyDescent="0.2">
      <c r="A100" s="1">
        <v>43562</v>
      </c>
      <c r="B100">
        <v>1</v>
      </c>
      <c r="C100">
        <v>2</v>
      </c>
      <c r="D100">
        <v>23</v>
      </c>
      <c r="E100">
        <f t="shared" si="19"/>
        <v>0.25157159656668288</v>
      </c>
      <c r="F100">
        <f t="shared" si="20"/>
        <v>-0.30128829495432535</v>
      </c>
      <c r="G100">
        <f t="shared" si="21"/>
        <v>-0.14904004916687749</v>
      </c>
      <c r="H100">
        <f t="shared" si="22"/>
        <v>0.7515065930794782</v>
      </c>
      <c r="I100">
        <f t="shared" si="24"/>
        <v>0</v>
      </c>
      <c r="J100">
        <f t="shared" si="23"/>
        <v>2.5</v>
      </c>
      <c r="K100">
        <f t="shared" si="25"/>
        <v>0</v>
      </c>
      <c r="L100" s="2">
        <f t="shared" si="16"/>
        <v>2.5</v>
      </c>
      <c r="M100" s="2">
        <f t="shared" si="17"/>
        <v>2.6909999999999998</v>
      </c>
      <c r="N100" s="1">
        <v>43007</v>
      </c>
      <c r="O100" s="2">
        <v>2.5</v>
      </c>
      <c r="P100" s="1">
        <v>43007</v>
      </c>
      <c r="Q100">
        <v>2.5</v>
      </c>
      <c r="R100" s="2">
        <f t="shared" si="26"/>
        <v>2.5</v>
      </c>
      <c r="T100" s="1">
        <v>43007</v>
      </c>
      <c r="U100">
        <v>2.6</v>
      </c>
      <c r="V100" s="1">
        <v>43007</v>
      </c>
      <c r="W100">
        <v>2.5830000000000002</v>
      </c>
    </row>
    <row r="101" spans="1:23" x14ac:dyDescent="0.2">
      <c r="A101" s="1">
        <v>43569</v>
      </c>
      <c r="B101">
        <v>1</v>
      </c>
      <c r="C101">
        <v>2</v>
      </c>
      <c r="D101">
        <v>23</v>
      </c>
      <c r="E101">
        <f t="shared" si="19"/>
        <v>0.25157159656668288</v>
      </c>
      <c r="F101">
        <f t="shared" si="20"/>
        <v>-0.30128829495432535</v>
      </c>
      <c r="G101">
        <f t="shared" si="21"/>
        <v>-0.14904004916687749</v>
      </c>
      <c r="H101">
        <f t="shared" si="22"/>
        <v>0.7515065930794782</v>
      </c>
      <c r="I101">
        <f t="shared" si="24"/>
        <v>0</v>
      </c>
      <c r="J101">
        <f t="shared" si="23"/>
        <v>2.2999999999999998</v>
      </c>
      <c r="K101">
        <f t="shared" si="25"/>
        <v>-8.0000000000000071E-2</v>
      </c>
      <c r="L101" s="2">
        <f t="shared" si="16"/>
        <v>2.5</v>
      </c>
      <c r="M101" s="2">
        <f t="shared" si="17"/>
        <v>2.7450000000000001</v>
      </c>
      <c r="N101" s="1">
        <v>43010</v>
      </c>
      <c r="O101" s="2">
        <v>2.5</v>
      </c>
      <c r="P101" s="1">
        <v>43010</v>
      </c>
      <c r="Q101">
        <v>2.6</v>
      </c>
      <c r="R101" s="2">
        <f t="shared" si="26"/>
        <v>2.6</v>
      </c>
      <c r="T101" s="1">
        <v>43010</v>
      </c>
      <c r="U101">
        <v>2.7</v>
      </c>
      <c r="V101" s="1">
        <v>43010</v>
      </c>
      <c r="W101">
        <v>2.5649999999999999</v>
      </c>
    </row>
    <row r="102" spans="1:23" x14ac:dyDescent="0.2">
      <c r="A102" s="1">
        <v>43576</v>
      </c>
      <c r="B102">
        <v>1</v>
      </c>
      <c r="C102">
        <v>3</v>
      </c>
      <c r="D102">
        <v>22</v>
      </c>
      <c r="E102">
        <f t="shared" si="19"/>
        <v>3.7694766912271804E-2</v>
      </c>
      <c r="F102">
        <f t="shared" si="20"/>
        <v>0.13316609721738132</v>
      </c>
      <c r="G102">
        <f t="shared" si="21"/>
        <v>-0.14904004916687749</v>
      </c>
      <c r="H102">
        <f t="shared" si="22"/>
        <v>0.54433049628795172</v>
      </c>
      <c r="I102">
        <f t="shared" si="24"/>
        <v>-4.3478260869565216E-2</v>
      </c>
      <c r="J102">
        <f t="shared" si="23"/>
        <v>2.2999999999999998</v>
      </c>
      <c r="K102">
        <f t="shared" si="25"/>
        <v>0</v>
      </c>
      <c r="L102" s="2">
        <f t="shared" si="16"/>
        <v>2.5</v>
      </c>
      <c r="M102" s="2">
        <f t="shared" si="17"/>
        <v>2.8279999999999998</v>
      </c>
      <c r="N102" s="1">
        <v>43011</v>
      </c>
      <c r="O102" s="2">
        <v>2.5</v>
      </c>
      <c r="P102" s="1">
        <v>43011</v>
      </c>
      <c r="Q102">
        <v>2.6</v>
      </c>
      <c r="R102" s="2">
        <f t="shared" si="26"/>
        <v>2.6</v>
      </c>
      <c r="T102" s="1">
        <v>43011</v>
      </c>
      <c r="U102">
        <v>2.7</v>
      </c>
      <c r="V102" s="1">
        <v>43011</v>
      </c>
      <c r="W102">
        <v>2.5649999999999999</v>
      </c>
    </row>
    <row r="103" spans="1:23" x14ac:dyDescent="0.2">
      <c r="A103" s="1">
        <v>43583</v>
      </c>
      <c r="B103">
        <v>1</v>
      </c>
      <c r="C103">
        <v>3</v>
      </c>
      <c r="D103">
        <v>22</v>
      </c>
      <c r="E103">
        <f t="shared" si="19"/>
        <v>3.7694766912271804E-2</v>
      </c>
      <c r="F103">
        <f t="shared" si="20"/>
        <v>0.13316609721738132</v>
      </c>
      <c r="G103">
        <f t="shared" si="21"/>
        <v>-0.14904004916687749</v>
      </c>
      <c r="H103">
        <f t="shared" si="22"/>
        <v>0.54433049628795172</v>
      </c>
      <c r="I103">
        <f t="shared" si="24"/>
        <v>0</v>
      </c>
      <c r="J103">
        <f t="shared" si="23"/>
        <v>2.2999999999999998</v>
      </c>
      <c r="K103">
        <f t="shared" si="25"/>
        <v>0</v>
      </c>
      <c r="L103" s="2">
        <f t="shared" si="16"/>
        <v>2.5</v>
      </c>
      <c r="M103" s="2">
        <f t="shared" si="17"/>
        <v>2.8410000000000002</v>
      </c>
      <c r="N103" s="1">
        <v>43012</v>
      </c>
      <c r="O103" s="2">
        <v>2.5</v>
      </c>
      <c r="P103" s="1">
        <v>43012</v>
      </c>
      <c r="Q103">
        <v>2.6</v>
      </c>
      <c r="R103" s="2">
        <f t="shared" si="26"/>
        <v>2.6</v>
      </c>
      <c r="T103" s="1">
        <v>43012</v>
      </c>
      <c r="U103">
        <v>2.7</v>
      </c>
      <c r="V103" s="1">
        <v>43012</v>
      </c>
      <c r="W103">
        <v>2.5649999999999999</v>
      </c>
    </row>
    <row r="104" spans="1:23" x14ac:dyDescent="0.2">
      <c r="A104" s="1">
        <v>43590</v>
      </c>
      <c r="B104">
        <v>1</v>
      </c>
      <c r="C104">
        <v>3</v>
      </c>
      <c r="D104">
        <v>22</v>
      </c>
      <c r="E104">
        <f t="shared" si="19"/>
        <v>3.7694766912271804E-2</v>
      </c>
      <c r="F104">
        <f t="shared" si="20"/>
        <v>0.13316609721738132</v>
      </c>
      <c r="G104">
        <f t="shared" si="21"/>
        <v>-0.14904004916687749</v>
      </c>
      <c r="H104">
        <f t="shared" si="22"/>
        <v>0.54433049628795172</v>
      </c>
      <c r="I104">
        <f t="shared" si="24"/>
        <v>0</v>
      </c>
      <c r="J104">
        <f t="shared" si="23"/>
        <v>2.2999999999999998</v>
      </c>
      <c r="K104">
        <f t="shared" si="25"/>
        <v>0</v>
      </c>
      <c r="L104" s="2">
        <f t="shared" si="16"/>
        <v>2.5</v>
      </c>
      <c r="M104" s="2">
        <f t="shared" si="17"/>
        <v>2.887</v>
      </c>
      <c r="N104" s="1">
        <v>43013</v>
      </c>
      <c r="O104" s="2">
        <v>2.5</v>
      </c>
      <c r="P104" s="1">
        <v>43013</v>
      </c>
      <c r="Q104">
        <v>2.6</v>
      </c>
      <c r="R104" s="2">
        <f t="shared" si="26"/>
        <v>2.6</v>
      </c>
      <c r="T104" s="1">
        <v>43013</v>
      </c>
      <c r="U104">
        <v>2.7</v>
      </c>
      <c r="V104" s="1">
        <v>43013</v>
      </c>
      <c r="W104">
        <v>2.5649999999999999</v>
      </c>
    </row>
    <row r="105" spans="1:23" x14ac:dyDescent="0.2">
      <c r="A105" s="1">
        <v>43597</v>
      </c>
      <c r="B105">
        <v>1</v>
      </c>
      <c r="C105">
        <v>2</v>
      </c>
      <c r="D105">
        <v>23</v>
      </c>
      <c r="E105">
        <f t="shared" si="19"/>
        <v>0.25157159656668288</v>
      </c>
      <c r="F105">
        <f t="shared" si="20"/>
        <v>-0.30128829495432535</v>
      </c>
      <c r="G105">
        <f t="shared" si="21"/>
        <v>-0.14904004916687749</v>
      </c>
      <c r="H105">
        <f t="shared" si="22"/>
        <v>0.7515065930794782</v>
      </c>
      <c r="I105">
        <f t="shared" si="24"/>
        <v>4.5454545454545456E-2</v>
      </c>
      <c r="J105">
        <f t="shared" si="23"/>
        <v>2.6</v>
      </c>
      <c r="K105">
        <f t="shared" si="25"/>
        <v>0.12000000000000011</v>
      </c>
      <c r="L105" s="2">
        <f t="shared" si="16"/>
        <v>2.5</v>
      </c>
      <c r="M105" s="2">
        <f t="shared" si="17"/>
        <v>2.8969999999999998</v>
      </c>
      <c r="N105" s="1">
        <v>43014</v>
      </c>
      <c r="O105" s="2">
        <v>2.5</v>
      </c>
      <c r="P105" s="1">
        <v>43014</v>
      </c>
      <c r="Q105">
        <v>2.6</v>
      </c>
      <c r="R105" s="2">
        <f t="shared" si="26"/>
        <v>2.6</v>
      </c>
      <c r="T105" s="1">
        <v>43014</v>
      </c>
      <c r="U105">
        <v>2.7</v>
      </c>
      <c r="V105" s="1">
        <v>43014</v>
      </c>
      <c r="W105">
        <v>2.5649999999999999</v>
      </c>
    </row>
    <row r="106" spans="1:23" x14ac:dyDescent="0.2">
      <c r="A106" s="1">
        <v>43604</v>
      </c>
      <c r="B106">
        <v>1</v>
      </c>
      <c r="C106">
        <v>3</v>
      </c>
      <c r="D106">
        <v>22</v>
      </c>
      <c r="E106">
        <f t="shared" si="19"/>
        <v>3.7694766912271804E-2</v>
      </c>
      <c r="F106">
        <f t="shared" si="20"/>
        <v>0.13316609721738132</v>
      </c>
      <c r="G106">
        <f t="shared" si="21"/>
        <v>-0.14904004916687749</v>
      </c>
      <c r="H106">
        <f t="shared" si="22"/>
        <v>0.54433049628795172</v>
      </c>
      <c r="I106">
        <f t="shared" si="24"/>
        <v>-4.3478260869565216E-2</v>
      </c>
      <c r="J106">
        <f t="shared" si="23"/>
        <v>2.6</v>
      </c>
      <c r="K106">
        <f t="shared" si="25"/>
        <v>0</v>
      </c>
      <c r="L106" s="2">
        <f t="shared" si="16"/>
        <v>2.5</v>
      </c>
      <c r="M106" s="2">
        <f t="shared" si="17"/>
        <v>2.8660000000000001</v>
      </c>
      <c r="N106" s="1">
        <v>43017</v>
      </c>
      <c r="O106" s="2">
        <v>2.5</v>
      </c>
      <c r="P106" s="1">
        <v>43017</v>
      </c>
      <c r="Q106">
        <v>2.6</v>
      </c>
      <c r="R106" s="2">
        <f t="shared" si="26"/>
        <v>2.6</v>
      </c>
      <c r="T106" s="1">
        <v>43017</v>
      </c>
      <c r="U106">
        <v>2.7</v>
      </c>
      <c r="V106" s="1">
        <v>43017</v>
      </c>
      <c r="W106">
        <v>2.504</v>
      </c>
    </row>
    <row r="107" spans="1:23" x14ac:dyDescent="0.2">
      <c r="A107" s="1">
        <v>43611</v>
      </c>
      <c r="B107">
        <v>1</v>
      </c>
      <c r="C107">
        <v>3</v>
      </c>
      <c r="D107">
        <v>24</v>
      </c>
      <c r="E107">
        <f t="shared" si="19"/>
        <v>0.46544842622109389</v>
      </c>
      <c r="F107">
        <f t="shared" si="20"/>
        <v>0.13316609721738132</v>
      </c>
      <c r="G107">
        <f t="shared" si="21"/>
        <v>-0.14904004916687749</v>
      </c>
      <c r="H107">
        <f t="shared" si="22"/>
        <v>1.8275914742144181</v>
      </c>
      <c r="I107">
        <f t="shared" si="24"/>
        <v>9.0909090909090912E-2</v>
      </c>
      <c r="J107">
        <f t="shared" si="23"/>
        <v>2.6</v>
      </c>
      <c r="K107">
        <f t="shared" si="25"/>
        <v>0</v>
      </c>
      <c r="L107" s="2">
        <f t="shared" si="16"/>
        <v>2.5</v>
      </c>
      <c r="M107" s="2">
        <f t="shared" si="17"/>
        <v>2.8519999999999999</v>
      </c>
      <c r="N107" s="1">
        <v>43018</v>
      </c>
      <c r="O107" s="2">
        <v>2.5</v>
      </c>
      <c r="P107" s="1">
        <v>43018</v>
      </c>
      <c r="Q107">
        <v>2.6</v>
      </c>
      <c r="R107" s="2">
        <f t="shared" si="26"/>
        <v>2.6</v>
      </c>
      <c r="T107" s="1">
        <v>43018</v>
      </c>
      <c r="U107">
        <v>2.7</v>
      </c>
      <c r="V107" s="1">
        <v>43018</v>
      </c>
      <c r="W107">
        <v>2.504</v>
      </c>
    </row>
    <row r="108" spans="1:23" x14ac:dyDescent="0.2">
      <c r="A108" s="1">
        <v>43618</v>
      </c>
      <c r="B108">
        <v>1</v>
      </c>
      <c r="C108">
        <v>3</v>
      </c>
      <c r="D108">
        <v>23</v>
      </c>
      <c r="E108">
        <f t="shared" si="19"/>
        <v>0.25157159656668288</v>
      </c>
      <c r="F108">
        <f t="shared" si="20"/>
        <v>0.13316609721738132</v>
      </c>
      <c r="G108">
        <f t="shared" si="21"/>
        <v>-0.14904004916687749</v>
      </c>
      <c r="H108">
        <f t="shared" si="22"/>
        <v>1.185960985251185</v>
      </c>
      <c r="I108">
        <f t="shared" si="24"/>
        <v>-4.1666666666666664E-2</v>
      </c>
      <c r="J108">
        <f t="shared" si="23"/>
        <v>2.6</v>
      </c>
      <c r="K108">
        <f t="shared" si="25"/>
        <v>0</v>
      </c>
      <c r="L108" s="2">
        <f t="shared" si="16"/>
        <v>2.9</v>
      </c>
      <c r="M108" s="2">
        <f t="shared" si="17"/>
        <v>2.8220000000000001</v>
      </c>
      <c r="N108" s="1">
        <v>43019</v>
      </c>
      <c r="O108" s="2">
        <v>2.5</v>
      </c>
      <c r="P108" s="1">
        <v>43019</v>
      </c>
      <c r="Q108">
        <v>2.6</v>
      </c>
      <c r="R108" s="2">
        <f t="shared" si="26"/>
        <v>2.6</v>
      </c>
      <c r="T108" s="1">
        <v>43019</v>
      </c>
      <c r="U108">
        <v>2.7</v>
      </c>
      <c r="V108" s="1">
        <v>43019</v>
      </c>
      <c r="W108">
        <v>2.504</v>
      </c>
    </row>
    <row r="109" spans="1:23" x14ac:dyDescent="0.2">
      <c r="A109" s="1">
        <v>43625</v>
      </c>
      <c r="B109">
        <v>1</v>
      </c>
      <c r="C109">
        <v>3</v>
      </c>
      <c r="D109">
        <v>24</v>
      </c>
      <c r="E109">
        <f t="shared" si="19"/>
        <v>0.46544842622109389</v>
      </c>
      <c r="F109">
        <f t="shared" si="20"/>
        <v>0.13316609721738132</v>
      </c>
      <c r="G109">
        <f t="shared" si="21"/>
        <v>-0.14904004916687749</v>
      </c>
      <c r="H109">
        <f t="shared" si="22"/>
        <v>1.8275914742144181</v>
      </c>
      <c r="I109">
        <f t="shared" si="24"/>
        <v>4.3478260869565216E-2</v>
      </c>
      <c r="J109">
        <f t="shared" si="23"/>
        <v>2.6</v>
      </c>
      <c r="K109">
        <f t="shared" si="25"/>
        <v>0</v>
      </c>
      <c r="L109" s="2">
        <f t="shared" si="16"/>
        <v>2.9</v>
      </c>
      <c r="M109" s="2">
        <f t="shared" si="17"/>
        <v>2.8069999999999999</v>
      </c>
      <c r="N109" s="1">
        <v>43020</v>
      </c>
      <c r="O109" s="2">
        <v>2.5</v>
      </c>
      <c r="P109" s="1">
        <v>43020</v>
      </c>
      <c r="Q109">
        <v>2.6</v>
      </c>
      <c r="R109" s="2">
        <f t="shared" si="26"/>
        <v>2.6</v>
      </c>
      <c r="T109" s="1">
        <v>43020</v>
      </c>
      <c r="U109">
        <v>2.7</v>
      </c>
      <c r="V109" s="1">
        <v>43020</v>
      </c>
      <c r="W109">
        <v>2.504</v>
      </c>
    </row>
    <row r="110" spans="1:23" x14ac:dyDescent="0.2">
      <c r="A110" s="1">
        <v>43632</v>
      </c>
      <c r="B110">
        <v>1</v>
      </c>
      <c r="C110">
        <v>3</v>
      </c>
      <c r="D110">
        <v>25</v>
      </c>
      <c r="E110">
        <f t="shared" si="19"/>
        <v>0.67932525587550496</v>
      </c>
      <c r="F110">
        <f t="shared" si="20"/>
        <v>0.13316609721738132</v>
      </c>
      <c r="G110">
        <f t="shared" si="21"/>
        <v>-0.14904004916687749</v>
      </c>
      <c r="H110">
        <f t="shared" si="22"/>
        <v>2.4692219631776511</v>
      </c>
      <c r="I110">
        <f t="shared" si="24"/>
        <v>4.1666666666666664E-2</v>
      </c>
      <c r="J110">
        <f t="shared" si="23"/>
        <v>2.2000000000000002</v>
      </c>
      <c r="K110">
        <f t="shared" si="25"/>
        <v>-0.15999999999999998</v>
      </c>
      <c r="L110" s="2">
        <f t="shared" si="16"/>
        <v>2.9</v>
      </c>
      <c r="M110" s="2">
        <f t="shared" si="17"/>
        <v>2.7320000000000002</v>
      </c>
      <c r="N110" s="1">
        <v>43021</v>
      </c>
      <c r="O110" s="2">
        <v>2.5</v>
      </c>
      <c r="P110" s="1">
        <v>43021</v>
      </c>
      <c r="Q110">
        <v>2.6</v>
      </c>
      <c r="R110" s="2">
        <f t="shared" si="26"/>
        <v>2.6</v>
      </c>
      <c r="T110" s="1">
        <v>43021</v>
      </c>
      <c r="U110">
        <v>2.7</v>
      </c>
      <c r="V110" s="1">
        <v>43021</v>
      </c>
      <c r="W110">
        <v>2.504</v>
      </c>
    </row>
    <row r="111" spans="1:23" x14ac:dyDescent="0.2">
      <c r="A111" s="1">
        <v>43639</v>
      </c>
      <c r="B111">
        <v>1</v>
      </c>
      <c r="C111">
        <v>3</v>
      </c>
      <c r="D111">
        <v>26</v>
      </c>
      <c r="E111">
        <f t="shared" si="19"/>
        <v>0.89320208552991598</v>
      </c>
      <c r="F111">
        <f t="shared" si="20"/>
        <v>0.13316609721738132</v>
      </c>
      <c r="G111">
        <f t="shared" si="21"/>
        <v>-0.14904004916687749</v>
      </c>
      <c r="H111">
        <f t="shared" si="22"/>
        <v>3.1108524521408842</v>
      </c>
      <c r="I111">
        <f t="shared" si="24"/>
        <v>0.04</v>
      </c>
      <c r="J111">
        <f t="shared" si="23"/>
        <v>2.2000000000000002</v>
      </c>
      <c r="K111">
        <f t="shared" si="25"/>
        <v>0</v>
      </c>
      <c r="L111" s="2">
        <f t="shared" si="16"/>
        <v>2.9</v>
      </c>
      <c r="M111" s="2">
        <f t="shared" si="17"/>
        <v>2.67</v>
      </c>
      <c r="N111" s="1">
        <v>43024</v>
      </c>
      <c r="O111" s="2">
        <v>2.5</v>
      </c>
      <c r="P111" s="1">
        <v>43024</v>
      </c>
      <c r="Q111">
        <v>2.6</v>
      </c>
      <c r="R111" s="2">
        <f t="shared" si="26"/>
        <v>2.6</v>
      </c>
      <c r="T111" s="1">
        <v>43024</v>
      </c>
      <c r="U111">
        <v>2.7</v>
      </c>
      <c r="V111" s="1">
        <v>43024</v>
      </c>
      <c r="W111">
        <v>2.4889999999999999</v>
      </c>
    </row>
    <row r="112" spans="1:23" x14ac:dyDescent="0.2">
      <c r="A112" s="1">
        <v>43646</v>
      </c>
      <c r="B112">
        <v>1</v>
      </c>
      <c r="C112">
        <v>3</v>
      </c>
      <c r="D112">
        <v>25</v>
      </c>
      <c r="E112">
        <f t="shared" si="19"/>
        <v>0.67932525587550496</v>
      </c>
      <c r="F112">
        <f t="shared" si="20"/>
        <v>0.13316609721738132</v>
      </c>
      <c r="G112">
        <f t="shared" si="21"/>
        <v>-0.14904004916687749</v>
      </c>
      <c r="H112">
        <f t="shared" si="22"/>
        <v>2.4692219631776511</v>
      </c>
      <c r="I112">
        <f t="shared" si="24"/>
        <v>-3.8461538461538464E-2</v>
      </c>
      <c r="J112">
        <f t="shared" si="23"/>
        <v>2.2999999999999998</v>
      </c>
      <c r="K112">
        <f t="shared" si="25"/>
        <v>3.9999999999999855E-2</v>
      </c>
      <c r="L112" s="2">
        <f t="shared" si="16"/>
        <v>2.9</v>
      </c>
      <c r="M112" s="2">
        <f t="shared" si="17"/>
        <v>2.6539999999999999</v>
      </c>
      <c r="N112" s="1">
        <v>43025</v>
      </c>
      <c r="O112" s="2">
        <v>2.5</v>
      </c>
      <c r="P112" s="1">
        <v>43025</v>
      </c>
      <c r="Q112">
        <v>2.6</v>
      </c>
      <c r="R112" s="2">
        <f t="shared" si="26"/>
        <v>2.5</v>
      </c>
      <c r="T112" s="1">
        <v>43025</v>
      </c>
      <c r="U112">
        <v>2.7</v>
      </c>
      <c r="V112" s="1">
        <v>43025</v>
      </c>
      <c r="W112">
        <v>2.4889999999999999</v>
      </c>
    </row>
    <row r="113" spans="1:23" x14ac:dyDescent="0.2">
      <c r="A113" s="1">
        <v>43653</v>
      </c>
      <c r="B113">
        <v>1</v>
      </c>
      <c r="C113">
        <v>3</v>
      </c>
      <c r="D113">
        <v>24</v>
      </c>
      <c r="E113">
        <f t="shared" si="19"/>
        <v>0.46544842622109389</v>
      </c>
      <c r="F113">
        <f t="shared" si="20"/>
        <v>0.13316609721738132</v>
      </c>
      <c r="G113">
        <f t="shared" si="21"/>
        <v>-0.14904004916687749</v>
      </c>
      <c r="H113">
        <f t="shared" si="22"/>
        <v>1.8275914742144181</v>
      </c>
      <c r="I113">
        <f t="shared" si="24"/>
        <v>-0.04</v>
      </c>
      <c r="J113">
        <f t="shared" si="23"/>
        <v>2.2999999999999998</v>
      </c>
      <c r="K113">
        <f t="shared" si="25"/>
        <v>0</v>
      </c>
      <c r="L113" s="2">
        <f t="shared" si="16"/>
        <v>2.7</v>
      </c>
      <c r="M113" s="2">
        <f t="shared" si="17"/>
        <v>2.7130000000000001</v>
      </c>
      <c r="N113" s="1">
        <v>43026</v>
      </c>
      <c r="O113" s="2">
        <v>2.5</v>
      </c>
      <c r="P113" s="1">
        <v>43026</v>
      </c>
      <c r="Q113">
        <v>2.6</v>
      </c>
      <c r="R113" s="2">
        <f t="shared" si="26"/>
        <v>2.5</v>
      </c>
      <c r="T113" s="1">
        <v>43026</v>
      </c>
      <c r="U113">
        <v>2.7</v>
      </c>
      <c r="V113" s="1">
        <v>43026</v>
      </c>
      <c r="W113">
        <v>2.4889999999999999</v>
      </c>
    </row>
    <row r="114" spans="1:23" x14ac:dyDescent="0.2">
      <c r="A114" s="1">
        <v>43660</v>
      </c>
      <c r="B114">
        <v>1</v>
      </c>
      <c r="C114">
        <v>3</v>
      </c>
      <c r="D114">
        <v>25</v>
      </c>
      <c r="E114">
        <f t="shared" si="19"/>
        <v>0.67932525587550496</v>
      </c>
      <c r="F114">
        <f t="shared" si="20"/>
        <v>0.13316609721738132</v>
      </c>
      <c r="G114">
        <f t="shared" si="21"/>
        <v>-0.14904004916687749</v>
      </c>
      <c r="H114">
        <f t="shared" si="22"/>
        <v>2.4692219631776511</v>
      </c>
      <c r="I114">
        <f t="shared" si="24"/>
        <v>4.1666666666666664E-2</v>
      </c>
      <c r="J114">
        <f t="shared" si="23"/>
        <v>2.6</v>
      </c>
      <c r="K114">
        <f t="shared" si="25"/>
        <v>0.12000000000000011</v>
      </c>
      <c r="L114" s="2">
        <f t="shared" si="16"/>
        <v>2.7</v>
      </c>
      <c r="M114" s="2">
        <f t="shared" si="17"/>
        <v>2.7429999999999999</v>
      </c>
      <c r="N114" s="1">
        <v>43027</v>
      </c>
      <c r="O114" s="2">
        <v>2.5</v>
      </c>
      <c r="P114" s="1">
        <v>43027</v>
      </c>
      <c r="Q114">
        <v>2.6</v>
      </c>
      <c r="R114" s="2">
        <f t="shared" si="26"/>
        <v>2.5</v>
      </c>
      <c r="T114" s="1">
        <v>43027</v>
      </c>
      <c r="U114">
        <v>2.7</v>
      </c>
      <c r="V114" s="1">
        <v>43027</v>
      </c>
      <c r="W114">
        <v>2.4889999999999999</v>
      </c>
    </row>
    <row r="115" spans="1:23" x14ac:dyDescent="0.2">
      <c r="A115" s="1">
        <v>43667</v>
      </c>
      <c r="B115">
        <v>1</v>
      </c>
      <c r="C115">
        <v>3</v>
      </c>
      <c r="D115">
        <v>25</v>
      </c>
      <c r="E115">
        <f t="shared" si="19"/>
        <v>0.67932525587550496</v>
      </c>
      <c r="F115">
        <f t="shared" si="20"/>
        <v>0.13316609721738132</v>
      </c>
      <c r="G115">
        <f t="shared" si="21"/>
        <v>-0.14904004916687749</v>
      </c>
      <c r="H115">
        <f t="shared" si="22"/>
        <v>2.4692219631776511</v>
      </c>
      <c r="I115">
        <f t="shared" si="24"/>
        <v>0</v>
      </c>
      <c r="J115">
        <f t="shared" si="23"/>
        <v>2.6</v>
      </c>
      <c r="K115">
        <f t="shared" si="25"/>
        <v>0</v>
      </c>
      <c r="L115" s="2">
        <f t="shared" si="16"/>
        <v>2.7</v>
      </c>
      <c r="M115" s="2">
        <f t="shared" si="17"/>
        <v>2.7789999999999999</v>
      </c>
      <c r="N115" s="1">
        <v>43028</v>
      </c>
      <c r="O115" s="2">
        <v>2.5</v>
      </c>
      <c r="P115" s="1">
        <v>43028</v>
      </c>
      <c r="Q115">
        <v>2.6</v>
      </c>
      <c r="R115" s="2">
        <f t="shared" si="26"/>
        <v>2.5</v>
      </c>
      <c r="T115" s="1">
        <v>43028</v>
      </c>
      <c r="U115">
        <v>2.7</v>
      </c>
      <c r="V115" s="1">
        <v>43028</v>
      </c>
      <c r="W115">
        <v>2.4889999999999999</v>
      </c>
    </row>
    <row r="116" spans="1:23" x14ac:dyDescent="0.2">
      <c r="A116" s="1">
        <v>43674</v>
      </c>
      <c r="B116">
        <v>1</v>
      </c>
      <c r="C116">
        <v>3</v>
      </c>
      <c r="D116">
        <v>24</v>
      </c>
      <c r="E116">
        <f t="shared" si="19"/>
        <v>0.46544842622109389</v>
      </c>
      <c r="F116">
        <f t="shared" si="20"/>
        <v>0.13316609721738132</v>
      </c>
      <c r="G116">
        <f t="shared" si="21"/>
        <v>-0.14904004916687749</v>
      </c>
      <c r="H116">
        <f t="shared" si="22"/>
        <v>1.8275914742144181</v>
      </c>
      <c r="I116">
        <f t="shared" si="24"/>
        <v>-0.04</v>
      </c>
      <c r="J116">
        <f t="shared" si="23"/>
        <v>2.5</v>
      </c>
      <c r="K116">
        <f t="shared" si="25"/>
        <v>-4.0000000000000036E-2</v>
      </c>
      <c r="L116" s="2">
        <f t="shared" si="16"/>
        <v>2.7</v>
      </c>
      <c r="M116" s="2">
        <f t="shared" si="17"/>
        <v>2.75</v>
      </c>
      <c r="N116" s="1">
        <v>43031</v>
      </c>
      <c r="O116" s="2">
        <v>2.5</v>
      </c>
      <c r="P116" s="1">
        <v>43031</v>
      </c>
      <c r="Q116">
        <v>2.6</v>
      </c>
      <c r="R116" s="2">
        <f t="shared" si="26"/>
        <v>2.5</v>
      </c>
      <c r="T116" s="1">
        <v>43031</v>
      </c>
      <c r="U116">
        <v>2.7</v>
      </c>
      <c r="V116" s="1">
        <v>43031</v>
      </c>
      <c r="W116">
        <v>2.4790000000000001</v>
      </c>
    </row>
    <row r="117" spans="1:23" x14ac:dyDescent="0.2">
      <c r="A117" s="1">
        <v>43681</v>
      </c>
      <c r="B117">
        <v>1</v>
      </c>
      <c r="C117">
        <v>2</v>
      </c>
      <c r="D117">
        <v>23</v>
      </c>
      <c r="E117">
        <f t="shared" si="19"/>
        <v>0.25157159656668288</v>
      </c>
      <c r="F117">
        <f t="shared" si="20"/>
        <v>-0.30128829495432535</v>
      </c>
      <c r="G117">
        <f t="shared" si="21"/>
        <v>-0.14904004916687749</v>
      </c>
      <c r="H117">
        <f t="shared" si="22"/>
        <v>0.7515065930794782</v>
      </c>
      <c r="I117">
        <f t="shared" si="24"/>
        <v>-4.1666666666666664E-2</v>
      </c>
      <c r="J117">
        <f t="shared" si="23"/>
        <v>2.5</v>
      </c>
      <c r="K117">
        <f t="shared" si="25"/>
        <v>0</v>
      </c>
      <c r="L117" s="2">
        <f t="shared" si="16"/>
        <v>2.6</v>
      </c>
      <c r="M117" s="2">
        <f t="shared" si="17"/>
        <v>2.7149999999999999</v>
      </c>
      <c r="N117" s="1">
        <v>43032</v>
      </c>
      <c r="O117" s="2">
        <v>2.5</v>
      </c>
      <c r="P117" s="1">
        <v>43032</v>
      </c>
      <c r="Q117">
        <v>2.6</v>
      </c>
      <c r="R117" s="2">
        <f t="shared" si="26"/>
        <v>2.5</v>
      </c>
      <c r="T117" s="1">
        <v>43032</v>
      </c>
      <c r="U117">
        <v>2.7</v>
      </c>
      <c r="V117" s="1">
        <v>43032</v>
      </c>
      <c r="W117">
        <v>2.4790000000000001</v>
      </c>
    </row>
    <row r="118" spans="1:23" x14ac:dyDescent="0.2">
      <c r="A118" s="1">
        <v>43688</v>
      </c>
      <c r="B118">
        <v>1</v>
      </c>
      <c r="C118">
        <v>2</v>
      </c>
      <c r="D118">
        <v>24</v>
      </c>
      <c r="E118">
        <f t="shared" si="19"/>
        <v>0.46544842622109389</v>
      </c>
      <c r="F118">
        <f t="shared" si="20"/>
        <v>-0.30128829495432535</v>
      </c>
      <c r="G118">
        <f t="shared" si="21"/>
        <v>-0.14904004916687749</v>
      </c>
      <c r="H118">
        <f t="shared" si="22"/>
        <v>1.3931370820427114</v>
      </c>
      <c r="I118">
        <f t="shared" si="24"/>
        <v>4.3478260869565216E-2</v>
      </c>
      <c r="J118">
        <f t="shared" si="23"/>
        <v>2.5</v>
      </c>
      <c r="K118">
        <f t="shared" si="25"/>
        <v>0</v>
      </c>
      <c r="L118" s="2">
        <f t="shared" si="16"/>
        <v>2.6</v>
      </c>
      <c r="M118" s="2">
        <f t="shared" si="17"/>
        <v>2.6880000000000002</v>
      </c>
      <c r="N118" s="1">
        <v>43033</v>
      </c>
      <c r="O118" s="2">
        <v>2.5</v>
      </c>
      <c r="P118" s="1">
        <v>43033</v>
      </c>
      <c r="Q118">
        <v>2.6</v>
      </c>
      <c r="R118" s="2">
        <f t="shared" si="26"/>
        <v>2.5</v>
      </c>
      <c r="T118" s="1">
        <v>43033</v>
      </c>
      <c r="U118">
        <v>2.7</v>
      </c>
      <c r="V118" s="1">
        <v>43033</v>
      </c>
      <c r="W118">
        <v>2.4790000000000001</v>
      </c>
    </row>
    <row r="119" spans="1:23" x14ac:dyDescent="0.2">
      <c r="A119" s="1">
        <v>43695</v>
      </c>
      <c r="B119">
        <v>1</v>
      </c>
      <c r="C119">
        <v>3</v>
      </c>
      <c r="D119">
        <v>22</v>
      </c>
      <c r="E119">
        <f t="shared" si="19"/>
        <v>3.7694766912271804E-2</v>
      </c>
      <c r="F119">
        <f t="shared" si="20"/>
        <v>0.13316609721738132</v>
      </c>
      <c r="G119">
        <f t="shared" si="21"/>
        <v>-0.14904004916687749</v>
      </c>
      <c r="H119">
        <f t="shared" si="22"/>
        <v>0.54433049628795172</v>
      </c>
      <c r="I119">
        <f t="shared" si="24"/>
        <v>-8.3333333333333329E-2</v>
      </c>
      <c r="J119">
        <f t="shared" si="23"/>
        <v>2.6</v>
      </c>
      <c r="K119">
        <f t="shared" si="25"/>
        <v>4.0000000000000036E-2</v>
      </c>
      <c r="L119" s="2">
        <f t="shared" si="16"/>
        <v>2.6</v>
      </c>
      <c r="M119" s="2">
        <f t="shared" si="17"/>
        <v>2.6240000000000001</v>
      </c>
      <c r="N119" s="1">
        <v>43034</v>
      </c>
      <c r="O119" s="2">
        <v>2.5</v>
      </c>
      <c r="P119" s="1">
        <v>43034</v>
      </c>
      <c r="Q119">
        <v>2.6</v>
      </c>
      <c r="R119" s="2">
        <f t="shared" si="26"/>
        <v>2.5</v>
      </c>
      <c r="T119" s="1">
        <v>43034</v>
      </c>
      <c r="U119">
        <v>2.7</v>
      </c>
      <c r="V119" s="1">
        <v>43034</v>
      </c>
      <c r="W119">
        <v>2.4790000000000001</v>
      </c>
    </row>
    <row r="120" spans="1:23" x14ac:dyDescent="0.2">
      <c r="A120" s="1">
        <v>43702</v>
      </c>
      <c r="B120">
        <v>1</v>
      </c>
      <c r="C120">
        <v>2</v>
      </c>
      <c r="D120">
        <v>21</v>
      </c>
      <c r="E120">
        <f t="shared" si="19"/>
        <v>-0.17618206274213924</v>
      </c>
      <c r="F120">
        <f t="shared" si="20"/>
        <v>-0.30128829495432535</v>
      </c>
      <c r="G120">
        <f t="shared" si="21"/>
        <v>-0.14904004916687749</v>
      </c>
      <c r="H120">
        <f t="shared" si="22"/>
        <v>-0.53175438484698812</v>
      </c>
      <c r="I120">
        <f t="shared" si="24"/>
        <v>-4.5454545454545456E-2</v>
      </c>
      <c r="J120">
        <f t="shared" si="23"/>
        <v>2.6</v>
      </c>
      <c r="K120">
        <f t="shared" si="25"/>
        <v>0</v>
      </c>
      <c r="L120" s="2">
        <f t="shared" si="16"/>
        <v>2.6</v>
      </c>
      <c r="M120" s="2">
        <f t="shared" si="17"/>
        <v>2.5979999999999999</v>
      </c>
      <c r="N120" s="1">
        <v>43035</v>
      </c>
      <c r="O120" s="2">
        <v>2.5</v>
      </c>
      <c r="P120" s="1">
        <v>43035</v>
      </c>
      <c r="Q120">
        <v>2.6</v>
      </c>
      <c r="R120" s="2">
        <f t="shared" si="26"/>
        <v>2.5</v>
      </c>
      <c r="T120" s="1">
        <v>43035</v>
      </c>
      <c r="U120">
        <v>2.7</v>
      </c>
      <c r="V120" s="1">
        <v>43035</v>
      </c>
      <c r="W120">
        <v>2.4790000000000001</v>
      </c>
    </row>
    <row r="121" spans="1:23" x14ac:dyDescent="0.2">
      <c r="A121" s="1">
        <v>43709</v>
      </c>
      <c r="B121">
        <v>1</v>
      </c>
      <c r="C121">
        <v>2</v>
      </c>
      <c r="D121">
        <v>21</v>
      </c>
      <c r="E121">
        <f t="shared" si="19"/>
        <v>-0.17618206274213924</v>
      </c>
      <c r="F121">
        <f t="shared" si="20"/>
        <v>-0.30128829495432535</v>
      </c>
      <c r="G121">
        <f t="shared" si="21"/>
        <v>-0.14904004916687749</v>
      </c>
      <c r="H121">
        <f t="shared" si="22"/>
        <v>-0.53175438484698812</v>
      </c>
      <c r="I121">
        <f t="shared" si="24"/>
        <v>0</v>
      </c>
      <c r="J121">
        <f t="shared" si="23"/>
        <v>2.6</v>
      </c>
      <c r="K121">
        <f t="shared" si="25"/>
        <v>0</v>
      </c>
      <c r="L121" s="2">
        <f t="shared" si="16"/>
        <v>2.6</v>
      </c>
      <c r="M121" s="2">
        <f t="shared" si="17"/>
        <v>2.5739999999999998</v>
      </c>
      <c r="N121" s="1">
        <v>43038</v>
      </c>
      <c r="O121" s="2">
        <v>2.5</v>
      </c>
      <c r="P121" s="1">
        <v>43038</v>
      </c>
      <c r="Q121">
        <v>2.6</v>
      </c>
      <c r="R121" s="2">
        <f t="shared" si="26"/>
        <v>2.5</v>
      </c>
      <c r="T121" s="1">
        <v>43038</v>
      </c>
      <c r="U121">
        <v>2.7</v>
      </c>
      <c r="V121" s="1">
        <v>43038</v>
      </c>
      <c r="W121">
        <v>2.488</v>
      </c>
    </row>
    <row r="122" spans="1:23" x14ac:dyDescent="0.2">
      <c r="A122" s="1">
        <v>43716</v>
      </c>
      <c r="B122">
        <v>1</v>
      </c>
      <c r="C122">
        <v>2</v>
      </c>
      <c r="D122">
        <v>19</v>
      </c>
      <c r="E122">
        <f t="shared" si="19"/>
        <v>-0.60393572205096135</v>
      </c>
      <c r="F122">
        <f t="shared" si="20"/>
        <v>-0.30128829495432535</v>
      </c>
      <c r="G122">
        <f t="shared" si="21"/>
        <v>-0.14904004916687749</v>
      </c>
      <c r="H122">
        <f t="shared" si="22"/>
        <v>-1.8150153627734542</v>
      </c>
      <c r="I122">
        <f t="shared" si="24"/>
        <v>-9.5238095238095233E-2</v>
      </c>
      <c r="J122">
        <f t="shared" si="23"/>
        <v>2.6</v>
      </c>
      <c r="K122">
        <f t="shared" si="25"/>
        <v>0</v>
      </c>
      <c r="L122" s="2">
        <f t="shared" si="16"/>
        <v>2.7</v>
      </c>
      <c r="M122" s="2">
        <f t="shared" si="17"/>
        <v>2.5630000000000002</v>
      </c>
      <c r="N122" s="1">
        <v>43039</v>
      </c>
      <c r="O122" s="2">
        <v>2.5</v>
      </c>
      <c r="P122" s="1">
        <v>43039</v>
      </c>
      <c r="Q122">
        <v>2.4</v>
      </c>
      <c r="R122" s="2">
        <f t="shared" si="26"/>
        <v>2.4</v>
      </c>
      <c r="T122" s="1">
        <v>43039</v>
      </c>
      <c r="U122">
        <v>2.4</v>
      </c>
      <c r="V122" s="1">
        <v>43039</v>
      </c>
      <c r="W122">
        <v>2.488</v>
      </c>
    </row>
    <row r="123" spans="1:23" x14ac:dyDescent="0.2">
      <c r="A123" s="1">
        <v>43723</v>
      </c>
      <c r="B123">
        <v>1</v>
      </c>
      <c r="C123">
        <v>2</v>
      </c>
      <c r="D123">
        <v>24</v>
      </c>
      <c r="E123">
        <f t="shared" si="19"/>
        <v>0.46544842622109389</v>
      </c>
      <c r="F123">
        <f t="shared" si="20"/>
        <v>-0.30128829495432535</v>
      </c>
      <c r="G123">
        <f t="shared" si="21"/>
        <v>-0.14904004916687749</v>
      </c>
      <c r="H123">
        <f t="shared" si="22"/>
        <v>1.3931370820427114</v>
      </c>
      <c r="I123">
        <f t="shared" si="24"/>
        <v>0.26315789473684209</v>
      </c>
      <c r="J123">
        <f t="shared" si="23"/>
        <v>2.2999999999999998</v>
      </c>
      <c r="K123">
        <f t="shared" si="25"/>
        <v>-0.12000000000000011</v>
      </c>
      <c r="L123" s="2">
        <f t="shared" si="16"/>
        <v>2.7</v>
      </c>
      <c r="M123" s="2">
        <f t="shared" si="17"/>
        <v>2.5499999999999998</v>
      </c>
      <c r="N123" s="1">
        <v>43040</v>
      </c>
      <c r="O123" s="2">
        <v>2.5</v>
      </c>
      <c r="P123" s="1">
        <v>43040</v>
      </c>
      <c r="Q123">
        <v>2.4</v>
      </c>
      <c r="R123" s="2">
        <f t="shared" si="26"/>
        <v>2.4</v>
      </c>
      <c r="T123" s="1">
        <v>43040</v>
      </c>
      <c r="U123">
        <v>2.4</v>
      </c>
      <c r="V123" s="1">
        <v>43040</v>
      </c>
      <c r="W123">
        <v>2.488</v>
      </c>
    </row>
    <row r="124" spans="1:23" x14ac:dyDescent="0.2">
      <c r="A124" s="1">
        <v>43730</v>
      </c>
      <c r="B124">
        <v>1</v>
      </c>
      <c r="C124">
        <v>2</v>
      </c>
      <c r="D124">
        <v>20</v>
      </c>
      <c r="E124">
        <f t="shared" si="19"/>
        <v>-0.39005889239655028</v>
      </c>
      <c r="F124">
        <f t="shared" si="20"/>
        <v>-0.30128829495432535</v>
      </c>
      <c r="G124">
        <f t="shared" si="21"/>
        <v>-0.14904004916687749</v>
      </c>
      <c r="H124">
        <f t="shared" si="22"/>
        <v>-1.1733848738102213</v>
      </c>
      <c r="I124">
        <f t="shared" si="24"/>
        <v>-0.16666666666666666</v>
      </c>
      <c r="J124">
        <f t="shared" si="23"/>
        <v>2.2999999999999998</v>
      </c>
      <c r="K124">
        <f t="shared" si="25"/>
        <v>0</v>
      </c>
      <c r="L124" s="2">
        <f t="shared" ref="L124:L187" si="27">VLOOKUP($A124, T123:U10116, 2)*L$5+L$6</f>
        <v>2.7</v>
      </c>
      <c r="M124" s="2">
        <f t="shared" ref="M124:M187" si="28">VLOOKUP($A124, V123:W10116, 2)*M$5+M$6</f>
        <v>2.552</v>
      </c>
      <c r="N124" s="1">
        <v>43041</v>
      </c>
      <c r="O124" s="2">
        <v>2.5</v>
      </c>
      <c r="P124" s="1">
        <v>43041</v>
      </c>
      <c r="Q124">
        <v>2.4</v>
      </c>
      <c r="R124" s="2">
        <f t="shared" si="26"/>
        <v>2.4</v>
      </c>
      <c r="T124" s="1">
        <v>43041</v>
      </c>
      <c r="U124">
        <v>2.4</v>
      </c>
      <c r="V124" s="1">
        <v>43041</v>
      </c>
      <c r="W124">
        <v>2.488</v>
      </c>
    </row>
    <row r="125" spans="1:23" x14ac:dyDescent="0.2">
      <c r="A125" s="1">
        <v>43737</v>
      </c>
      <c r="B125">
        <v>1</v>
      </c>
      <c r="C125">
        <v>3</v>
      </c>
      <c r="D125">
        <v>21</v>
      </c>
      <c r="E125">
        <f t="shared" si="19"/>
        <v>-0.17618206274213924</v>
      </c>
      <c r="F125">
        <f t="shared" si="20"/>
        <v>0.13316609721738132</v>
      </c>
      <c r="G125">
        <f t="shared" si="21"/>
        <v>-0.14904004916687749</v>
      </c>
      <c r="H125">
        <f t="shared" si="22"/>
        <v>-9.7299992675281444E-2</v>
      </c>
      <c r="I125">
        <f t="shared" si="24"/>
        <v>0.05</v>
      </c>
      <c r="J125">
        <f t="shared" si="23"/>
        <v>2.4</v>
      </c>
      <c r="K125">
        <f t="shared" si="25"/>
        <v>4.0000000000000036E-2</v>
      </c>
      <c r="L125" s="2">
        <f t="shared" si="27"/>
        <v>2.7</v>
      </c>
      <c r="M125" s="2">
        <f t="shared" si="28"/>
        <v>2.6539999999999999</v>
      </c>
      <c r="N125" s="1">
        <v>43042</v>
      </c>
      <c r="O125" s="2">
        <v>2.5</v>
      </c>
      <c r="P125" s="1">
        <v>43042</v>
      </c>
      <c r="Q125">
        <v>2.4</v>
      </c>
      <c r="R125" s="2">
        <f t="shared" si="26"/>
        <v>2.4</v>
      </c>
      <c r="T125" s="1">
        <v>43042</v>
      </c>
      <c r="U125">
        <v>2.4</v>
      </c>
      <c r="V125" s="1">
        <v>43042</v>
      </c>
      <c r="W125">
        <v>2.488</v>
      </c>
    </row>
    <row r="126" spans="1:23" x14ac:dyDescent="0.2">
      <c r="A126" s="1">
        <v>43744</v>
      </c>
      <c r="B126">
        <v>1</v>
      </c>
      <c r="C126">
        <v>3</v>
      </c>
      <c r="D126">
        <v>20</v>
      </c>
      <c r="E126">
        <f t="shared" si="19"/>
        <v>-0.39005889239655028</v>
      </c>
      <c r="F126">
        <f t="shared" si="20"/>
        <v>0.13316609721738132</v>
      </c>
      <c r="G126">
        <f t="shared" si="21"/>
        <v>-0.14904004916687749</v>
      </c>
      <c r="H126">
        <f t="shared" si="22"/>
        <v>-0.73893048163851449</v>
      </c>
      <c r="I126">
        <f t="shared" si="24"/>
        <v>-4.7619047619047616E-2</v>
      </c>
      <c r="J126">
        <f t="shared" si="23"/>
        <v>2.4</v>
      </c>
      <c r="K126">
        <f t="shared" si="25"/>
        <v>0</v>
      </c>
      <c r="L126" s="2">
        <f t="shared" si="27"/>
        <v>2.8</v>
      </c>
      <c r="M126" s="2">
        <f t="shared" si="28"/>
        <v>2.6419999999999999</v>
      </c>
      <c r="N126" s="1">
        <v>43045</v>
      </c>
      <c r="O126" s="2">
        <v>2.5</v>
      </c>
      <c r="P126" s="1">
        <v>43045</v>
      </c>
      <c r="Q126">
        <v>2.4</v>
      </c>
      <c r="R126" s="2">
        <f t="shared" si="26"/>
        <v>2.4</v>
      </c>
      <c r="T126" s="1">
        <v>43045</v>
      </c>
      <c r="U126">
        <v>2.4</v>
      </c>
      <c r="V126" s="1">
        <v>43045</v>
      </c>
      <c r="W126">
        <v>2.5609999999999999</v>
      </c>
    </row>
    <row r="127" spans="1:23" x14ac:dyDescent="0.2">
      <c r="A127" s="1">
        <v>43751</v>
      </c>
      <c r="B127">
        <v>1</v>
      </c>
      <c r="C127">
        <v>2</v>
      </c>
      <c r="D127">
        <v>20</v>
      </c>
      <c r="E127">
        <f t="shared" si="19"/>
        <v>-0.39005889239655028</v>
      </c>
      <c r="F127">
        <f t="shared" si="20"/>
        <v>-0.30128829495432535</v>
      </c>
      <c r="G127">
        <f t="shared" si="21"/>
        <v>-0.14904004916687749</v>
      </c>
      <c r="H127">
        <f t="shared" si="22"/>
        <v>-1.1733848738102213</v>
      </c>
      <c r="I127">
        <f t="shared" si="24"/>
        <v>0</v>
      </c>
      <c r="J127">
        <f t="shared" si="23"/>
        <v>2.2000000000000002</v>
      </c>
      <c r="K127">
        <f t="shared" si="25"/>
        <v>-7.9999999999999891E-2</v>
      </c>
      <c r="L127" s="2">
        <f t="shared" si="27"/>
        <v>2.8</v>
      </c>
      <c r="M127" s="2">
        <f t="shared" si="28"/>
        <v>2.645</v>
      </c>
      <c r="N127" s="1">
        <v>43046</v>
      </c>
      <c r="O127" s="2">
        <v>2.5</v>
      </c>
      <c r="P127" s="1">
        <v>43046</v>
      </c>
      <c r="Q127">
        <v>2.4</v>
      </c>
      <c r="R127" s="2">
        <f t="shared" si="26"/>
        <v>2.4</v>
      </c>
      <c r="T127" s="1">
        <v>43046</v>
      </c>
      <c r="U127">
        <v>2.4</v>
      </c>
      <c r="V127" s="1">
        <v>43046</v>
      </c>
      <c r="W127">
        <v>2.5609999999999999</v>
      </c>
    </row>
    <row r="128" spans="1:23" x14ac:dyDescent="0.2">
      <c r="A128" s="1">
        <v>43758</v>
      </c>
      <c r="B128">
        <v>1</v>
      </c>
      <c r="C128">
        <v>2</v>
      </c>
      <c r="D128">
        <v>19</v>
      </c>
      <c r="E128">
        <f t="shared" si="19"/>
        <v>-0.60393572205096135</v>
      </c>
      <c r="F128">
        <f t="shared" si="20"/>
        <v>-0.30128829495432535</v>
      </c>
      <c r="G128">
        <f t="shared" si="21"/>
        <v>-0.14904004916687749</v>
      </c>
      <c r="H128">
        <f t="shared" si="22"/>
        <v>-1.8150153627734542</v>
      </c>
      <c r="I128">
        <f t="shared" si="24"/>
        <v>-0.05</v>
      </c>
      <c r="J128">
        <f t="shared" si="23"/>
        <v>2.2000000000000002</v>
      </c>
      <c r="K128">
        <f t="shared" si="25"/>
        <v>0</v>
      </c>
      <c r="L128" s="2">
        <f t="shared" si="27"/>
        <v>2.8</v>
      </c>
      <c r="M128" s="2">
        <f t="shared" si="28"/>
        <v>2.629</v>
      </c>
      <c r="N128" s="1">
        <v>43047</v>
      </c>
      <c r="O128" s="2">
        <v>2.5</v>
      </c>
      <c r="P128" s="1">
        <v>43047</v>
      </c>
      <c r="Q128">
        <v>2.4</v>
      </c>
      <c r="R128" s="2">
        <f t="shared" si="26"/>
        <v>2.4</v>
      </c>
      <c r="T128" s="1">
        <v>43047</v>
      </c>
      <c r="U128">
        <v>2.4</v>
      </c>
      <c r="V128" s="1">
        <v>43047</v>
      </c>
      <c r="W128">
        <v>2.5609999999999999</v>
      </c>
    </row>
    <row r="129" spans="1:23" x14ac:dyDescent="0.2">
      <c r="A129" s="1">
        <v>43765</v>
      </c>
      <c r="B129">
        <v>1</v>
      </c>
      <c r="C129">
        <v>2</v>
      </c>
      <c r="D129">
        <v>18</v>
      </c>
      <c r="E129">
        <f t="shared" si="19"/>
        <v>-0.81781255170537237</v>
      </c>
      <c r="F129">
        <f t="shared" si="20"/>
        <v>-0.30128829495432535</v>
      </c>
      <c r="G129">
        <f t="shared" si="21"/>
        <v>-0.14904004916687749</v>
      </c>
      <c r="H129">
        <f t="shared" si="22"/>
        <v>-2.4566458517366874</v>
      </c>
      <c r="I129">
        <f t="shared" si="24"/>
        <v>-5.2631578947368418E-2</v>
      </c>
      <c r="J129">
        <f t="shared" si="23"/>
        <v>2.2999999999999998</v>
      </c>
      <c r="K129">
        <f t="shared" si="25"/>
        <v>3.9999999999999855E-2</v>
      </c>
      <c r="L129" s="2">
        <f t="shared" si="27"/>
        <v>2.8</v>
      </c>
      <c r="M129" s="2">
        <f t="shared" si="28"/>
        <v>2.6379999999999999</v>
      </c>
      <c r="N129" s="1">
        <v>43048</v>
      </c>
      <c r="O129" s="2">
        <v>2.5</v>
      </c>
      <c r="P129" s="1">
        <v>43048</v>
      </c>
      <c r="Q129">
        <v>2.4</v>
      </c>
      <c r="R129" s="2">
        <f t="shared" si="26"/>
        <v>2.4</v>
      </c>
      <c r="T129" s="1">
        <v>43048</v>
      </c>
      <c r="U129">
        <v>2.4</v>
      </c>
      <c r="V129" s="1">
        <v>43048</v>
      </c>
      <c r="W129">
        <v>2.5609999999999999</v>
      </c>
    </row>
    <row r="130" spans="1:23" x14ac:dyDescent="0.2">
      <c r="A130" s="1">
        <v>43772</v>
      </c>
      <c r="B130">
        <v>1</v>
      </c>
      <c r="C130">
        <v>2</v>
      </c>
      <c r="D130">
        <v>20</v>
      </c>
      <c r="E130">
        <f t="shared" si="19"/>
        <v>-0.39005889239655028</v>
      </c>
      <c r="F130">
        <f t="shared" si="20"/>
        <v>-0.30128829495432535</v>
      </c>
      <c r="G130">
        <f t="shared" si="21"/>
        <v>-0.14904004916687749</v>
      </c>
      <c r="H130">
        <f t="shared" si="22"/>
        <v>-1.1733848738102213</v>
      </c>
      <c r="I130">
        <f t="shared" si="24"/>
        <v>0.1111111111111111</v>
      </c>
      <c r="J130">
        <f t="shared" si="23"/>
        <v>2.2999999999999998</v>
      </c>
      <c r="K130">
        <f t="shared" si="25"/>
        <v>0</v>
      </c>
      <c r="L130" s="2">
        <f t="shared" si="27"/>
        <v>2.5</v>
      </c>
      <c r="M130" s="2">
        <f t="shared" si="28"/>
        <v>2.5960000000000001</v>
      </c>
      <c r="N130" s="1">
        <v>43049</v>
      </c>
      <c r="O130" s="2">
        <v>2.5</v>
      </c>
      <c r="P130" s="1">
        <v>43049</v>
      </c>
      <c r="Q130">
        <v>2.4</v>
      </c>
      <c r="R130" s="2">
        <f t="shared" si="26"/>
        <v>2.4</v>
      </c>
      <c r="T130" s="1">
        <v>43049</v>
      </c>
      <c r="U130">
        <v>2.4</v>
      </c>
      <c r="V130" s="1">
        <v>43049</v>
      </c>
      <c r="W130">
        <v>2.5609999999999999</v>
      </c>
    </row>
    <row r="131" spans="1:23" x14ac:dyDescent="0.2">
      <c r="A131" s="1">
        <v>43779</v>
      </c>
      <c r="B131">
        <v>1</v>
      </c>
      <c r="C131">
        <v>2</v>
      </c>
      <c r="D131">
        <v>19</v>
      </c>
      <c r="E131">
        <f t="shared" si="19"/>
        <v>-0.60393572205096135</v>
      </c>
      <c r="F131">
        <f t="shared" si="20"/>
        <v>-0.30128829495432535</v>
      </c>
      <c r="G131">
        <f t="shared" si="21"/>
        <v>-0.14904004916687749</v>
      </c>
      <c r="H131">
        <f t="shared" si="22"/>
        <v>-1.8150153627734542</v>
      </c>
      <c r="I131">
        <f t="shared" si="24"/>
        <v>-0.05</v>
      </c>
      <c r="J131">
        <f t="shared" si="23"/>
        <v>2.2999999999999998</v>
      </c>
      <c r="K131">
        <f t="shared" si="25"/>
        <v>0</v>
      </c>
      <c r="L131" s="2">
        <f t="shared" si="27"/>
        <v>2.5</v>
      </c>
      <c r="M131" s="2">
        <f t="shared" si="28"/>
        <v>2.605</v>
      </c>
      <c r="N131" s="1">
        <v>43052</v>
      </c>
      <c r="O131" s="2">
        <v>2.5</v>
      </c>
      <c r="P131" s="1">
        <v>43052</v>
      </c>
      <c r="Q131">
        <v>2.4</v>
      </c>
      <c r="R131" s="2">
        <f t="shared" si="26"/>
        <v>2.4</v>
      </c>
      <c r="T131" s="1">
        <v>43052</v>
      </c>
      <c r="U131">
        <v>2.4</v>
      </c>
      <c r="V131" s="1">
        <v>43052</v>
      </c>
      <c r="W131">
        <v>2.5920000000000001</v>
      </c>
    </row>
    <row r="132" spans="1:23" x14ac:dyDescent="0.2">
      <c r="A132" s="1">
        <v>43786</v>
      </c>
      <c r="B132">
        <v>1</v>
      </c>
      <c r="C132">
        <v>2</v>
      </c>
      <c r="D132">
        <v>20</v>
      </c>
      <c r="E132">
        <f t="shared" si="19"/>
        <v>-0.39005889239655028</v>
      </c>
      <c r="F132">
        <f t="shared" si="20"/>
        <v>-0.30128829495432535</v>
      </c>
      <c r="G132">
        <f t="shared" si="21"/>
        <v>-0.14904004916687749</v>
      </c>
      <c r="H132">
        <f t="shared" si="22"/>
        <v>-1.1733848738102213</v>
      </c>
      <c r="I132">
        <f t="shared" si="24"/>
        <v>5.2631578947368418E-2</v>
      </c>
      <c r="J132">
        <f t="shared" si="23"/>
        <v>2.4</v>
      </c>
      <c r="K132">
        <f t="shared" si="25"/>
        <v>4.0000000000000036E-2</v>
      </c>
      <c r="L132" s="2">
        <f t="shared" si="27"/>
        <v>2.5</v>
      </c>
      <c r="M132" s="2">
        <f t="shared" si="28"/>
        <v>2.6150000000000002</v>
      </c>
      <c r="N132" s="1">
        <v>43053</v>
      </c>
      <c r="O132" s="2">
        <v>2.5</v>
      </c>
      <c r="P132" s="1">
        <v>43053</v>
      </c>
      <c r="Q132">
        <v>2.4</v>
      </c>
      <c r="R132" s="2">
        <f t="shared" si="26"/>
        <v>2.4</v>
      </c>
      <c r="T132" s="1">
        <v>43053</v>
      </c>
      <c r="U132">
        <v>2.4</v>
      </c>
      <c r="V132" s="1">
        <v>43053</v>
      </c>
      <c r="W132">
        <v>2.5920000000000001</v>
      </c>
    </row>
    <row r="133" spans="1:23" x14ac:dyDescent="0.2">
      <c r="A133" s="1">
        <v>43793</v>
      </c>
      <c r="B133">
        <v>1</v>
      </c>
      <c r="C133">
        <v>2</v>
      </c>
      <c r="D133">
        <v>19</v>
      </c>
      <c r="E133">
        <f t="shared" si="19"/>
        <v>-0.60393572205096135</v>
      </c>
      <c r="F133">
        <f t="shared" si="20"/>
        <v>-0.30128829495432535</v>
      </c>
      <c r="G133">
        <f t="shared" si="21"/>
        <v>-0.14904004916687749</v>
      </c>
      <c r="H133">
        <f t="shared" si="22"/>
        <v>-1.8150153627734542</v>
      </c>
      <c r="I133">
        <f t="shared" si="24"/>
        <v>-0.05</v>
      </c>
      <c r="J133">
        <f t="shared" si="23"/>
        <v>2.4</v>
      </c>
      <c r="K133">
        <f t="shared" si="25"/>
        <v>0</v>
      </c>
      <c r="L133" s="2">
        <f t="shared" si="27"/>
        <v>2.5</v>
      </c>
      <c r="M133" s="2">
        <f t="shared" si="28"/>
        <v>2.5920000000000001</v>
      </c>
      <c r="N133" s="1">
        <v>43054</v>
      </c>
      <c r="O133" s="2">
        <v>2.5</v>
      </c>
      <c r="P133" s="1">
        <v>43054</v>
      </c>
      <c r="Q133">
        <v>2.4</v>
      </c>
      <c r="R133" s="2">
        <f t="shared" si="26"/>
        <v>2.5</v>
      </c>
      <c r="T133" s="1">
        <v>43054</v>
      </c>
      <c r="U133">
        <v>2.4</v>
      </c>
      <c r="V133" s="1">
        <v>43054</v>
      </c>
      <c r="W133">
        <v>2.5920000000000001</v>
      </c>
    </row>
    <row r="134" spans="1:23" x14ac:dyDescent="0.2">
      <c r="A134" s="1">
        <v>43800</v>
      </c>
      <c r="B134">
        <v>1</v>
      </c>
      <c r="C134">
        <v>2</v>
      </c>
      <c r="D134">
        <v>19</v>
      </c>
      <c r="E134">
        <f t="shared" si="19"/>
        <v>-0.60393572205096135</v>
      </c>
      <c r="F134">
        <f t="shared" si="20"/>
        <v>-0.30128829495432535</v>
      </c>
      <c r="G134">
        <f t="shared" si="21"/>
        <v>-0.14904004916687749</v>
      </c>
      <c r="H134">
        <f t="shared" si="22"/>
        <v>-1.8150153627734542</v>
      </c>
      <c r="I134">
        <f t="shared" si="24"/>
        <v>0</v>
      </c>
      <c r="J134">
        <f t="shared" si="23"/>
        <v>2.5</v>
      </c>
      <c r="K134">
        <f t="shared" si="25"/>
        <v>4.0000000000000036E-2</v>
      </c>
      <c r="L134" s="2">
        <f t="shared" si="27"/>
        <v>2.5</v>
      </c>
      <c r="M134" s="2">
        <f t="shared" si="28"/>
        <v>2.5790000000000002</v>
      </c>
      <c r="N134" s="1">
        <v>43055</v>
      </c>
      <c r="O134" s="2">
        <v>2.5</v>
      </c>
      <c r="P134" s="1">
        <v>43055</v>
      </c>
      <c r="Q134">
        <v>2.4</v>
      </c>
      <c r="R134" s="2">
        <f t="shared" si="26"/>
        <v>2.5</v>
      </c>
      <c r="T134" s="1">
        <v>43055</v>
      </c>
      <c r="U134">
        <v>2.4</v>
      </c>
      <c r="V134" s="1">
        <v>43055</v>
      </c>
      <c r="W134">
        <v>2.5920000000000001</v>
      </c>
    </row>
    <row r="135" spans="1:23" x14ac:dyDescent="0.2">
      <c r="A135" s="1">
        <v>43807</v>
      </c>
      <c r="B135">
        <v>1</v>
      </c>
      <c r="C135">
        <v>2</v>
      </c>
      <c r="D135">
        <v>19</v>
      </c>
      <c r="E135">
        <f t="shared" si="19"/>
        <v>-0.60393572205096135</v>
      </c>
      <c r="F135">
        <f t="shared" si="20"/>
        <v>-0.30128829495432535</v>
      </c>
      <c r="G135">
        <f t="shared" si="21"/>
        <v>-0.14904004916687749</v>
      </c>
      <c r="H135">
        <f t="shared" si="22"/>
        <v>-1.8150153627734542</v>
      </c>
      <c r="I135">
        <f t="shared" si="24"/>
        <v>0</v>
      </c>
      <c r="J135">
        <f t="shared" si="23"/>
        <v>2.5</v>
      </c>
      <c r="K135">
        <f t="shared" si="25"/>
        <v>0</v>
      </c>
      <c r="L135" s="2">
        <f t="shared" si="27"/>
        <v>2.5</v>
      </c>
      <c r="M135" s="2">
        <f t="shared" si="28"/>
        <v>2.5750000000000002</v>
      </c>
      <c r="N135" s="1">
        <v>43056</v>
      </c>
      <c r="O135" s="2">
        <v>2.5</v>
      </c>
      <c r="P135" s="1">
        <v>43056</v>
      </c>
      <c r="Q135">
        <v>2.4</v>
      </c>
      <c r="R135" s="2">
        <f t="shared" si="26"/>
        <v>2.5</v>
      </c>
      <c r="T135" s="1">
        <v>43056</v>
      </c>
      <c r="U135">
        <v>2.4</v>
      </c>
      <c r="V135" s="1">
        <v>43056</v>
      </c>
      <c r="W135">
        <v>2.5920000000000001</v>
      </c>
    </row>
    <row r="136" spans="1:23" x14ac:dyDescent="0.2">
      <c r="A136" s="1">
        <v>43814</v>
      </c>
      <c r="B136">
        <v>1</v>
      </c>
      <c r="C136">
        <v>2</v>
      </c>
      <c r="D136">
        <v>20</v>
      </c>
      <c r="E136">
        <f t="shared" ref="E136:E199" si="29">(D136-AVERAGE(D$8:D$300))/STDEV(D$8:D$300)</f>
        <v>-0.39005889239655028</v>
      </c>
      <c r="F136">
        <f t="shared" si="20"/>
        <v>-0.30128829495432535</v>
      </c>
      <c r="G136">
        <f t="shared" si="21"/>
        <v>-0.14904004916687749</v>
      </c>
      <c r="H136">
        <f t="shared" si="22"/>
        <v>-1.1733848738102213</v>
      </c>
      <c r="I136">
        <f t="shared" si="24"/>
        <v>5.2631578947368418E-2</v>
      </c>
      <c r="J136">
        <f t="shared" si="23"/>
        <v>2.2999999999999998</v>
      </c>
      <c r="K136">
        <f t="shared" si="25"/>
        <v>-8.0000000000000071E-2</v>
      </c>
      <c r="L136" s="2">
        <f t="shared" si="27"/>
        <v>2.5</v>
      </c>
      <c r="M136" s="2">
        <f t="shared" si="28"/>
        <v>2.5609999999999999</v>
      </c>
      <c r="N136" s="1">
        <v>43059</v>
      </c>
      <c r="O136" s="2">
        <v>2.5</v>
      </c>
      <c r="P136" s="1">
        <v>43059</v>
      </c>
      <c r="Q136">
        <v>2.4</v>
      </c>
      <c r="R136" s="2">
        <f t="shared" si="26"/>
        <v>2.5</v>
      </c>
      <c r="T136" s="1">
        <v>43059</v>
      </c>
      <c r="U136">
        <v>2.4</v>
      </c>
      <c r="V136" s="1">
        <v>43059</v>
      </c>
      <c r="W136">
        <v>2.5680000000000001</v>
      </c>
    </row>
    <row r="137" spans="1:23" x14ac:dyDescent="0.2">
      <c r="A137" s="1">
        <v>43821</v>
      </c>
      <c r="B137">
        <v>1</v>
      </c>
      <c r="C137">
        <v>2</v>
      </c>
      <c r="D137">
        <v>21</v>
      </c>
      <c r="E137">
        <f t="shared" si="29"/>
        <v>-0.17618206274213924</v>
      </c>
      <c r="F137">
        <f t="shared" ref="F137:F200" si="30">(C137-AVERAGE(C$8:C$300))/STDEV(C$8:C$300)</f>
        <v>-0.30128829495432535</v>
      </c>
      <c r="G137">
        <f t="shared" ref="G137:G200" si="31">(B137-AVERAGE(B$8:B$300))/STDEV(B$8:B$300)</f>
        <v>-0.14904004916687749</v>
      </c>
      <c r="H137">
        <f t="shared" ref="H137:H200" si="32">E137*3+F137-2*G137</f>
        <v>-0.53175438484698812</v>
      </c>
      <c r="I137">
        <f t="shared" si="24"/>
        <v>0.05</v>
      </c>
      <c r="J137">
        <f t="shared" ref="J137:J200" si="33">VLOOKUP($A137+J$6, P136:R10129, 3)</f>
        <v>2.2999999999999998</v>
      </c>
      <c r="K137">
        <f t="shared" si="25"/>
        <v>0</v>
      </c>
      <c r="L137" s="2">
        <f t="shared" si="27"/>
        <v>2.5</v>
      </c>
      <c r="M137" s="2">
        <f t="shared" si="28"/>
        <v>2.536</v>
      </c>
      <c r="N137" s="1">
        <v>43060</v>
      </c>
      <c r="O137" s="2">
        <v>2.5</v>
      </c>
      <c r="P137" s="1">
        <v>43060</v>
      </c>
      <c r="Q137">
        <v>2.4</v>
      </c>
      <c r="R137" s="2">
        <f t="shared" si="26"/>
        <v>2.5</v>
      </c>
      <c r="T137" s="1">
        <v>43060</v>
      </c>
      <c r="U137">
        <v>2.4</v>
      </c>
      <c r="V137" s="1">
        <v>43060</v>
      </c>
      <c r="W137">
        <v>2.5680000000000001</v>
      </c>
    </row>
    <row r="138" spans="1:23" x14ac:dyDescent="0.2">
      <c r="A138" s="1">
        <v>43828</v>
      </c>
      <c r="B138">
        <v>1</v>
      </c>
      <c r="C138">
        <v>2</v>
      </c>
      <c r="D138">
        <v>23</v>
      </c>
      <c r="E138">
        <f t="shared" si="29"/>
        <v>0.25157159656668288</v>
      </c>
      <c r="F138">
        <f t="shared" si="30"/>
        <v>-0.30128829495432535</v>
      </c>
      <c r="G138">
        <f t="shared" si="31"/>
        <v>-0.14904004916687749</v>
      </c>
      <c r="H138">
        <f t="shared" si="32"/>
        <v>0.7515065930794782</v>
      </c>
      <c r="I138">
        <f t="shared" ref="I138:I201" si="34">(D138-D137)/D137</f>
        <v>9.5238095238095233E-2</v>
      </c>
      <c r="J138">
        <f t="shared" si="33"/>
        <v>2.2000000000000002</v>
      </c>
      <c r="K138">
        <f t="shared" ref="K138:K201" si="35">(J138-J137)/2.5</f>
        <v>-3.9999999999999855E-2</v>
      </c>
      <c r="L138" s="2">
        <f t="shared" si="27"/>
        <v>2.5</v>
      </c>
      <c r="M138" s="2">
        <f t="shared" si="28"/>
        <v>2.532</v>
      </c>
      <c r="N138" s="1">
        <v>43061</v>
      </c>
      <c r="O138" s="2">
        <v>2.5</v>
      </c>
      <c r="P138" s="1">
        <v>43061</v>
      </c>
      <c r="Q138">
        <v>2.4</v>
      </c>
      <c r="R138" s="2">
        <f t="shared" si="26"/>
        <v>2.5</v>
      </c>
      <c r="T138" s="1">
        <v>43061</v>
      </c>
      <c r="U138">
        <v>2.4</v>
      </c>
      <c r="V138" s="1">
        <v>43061</v>
      </c>
      <c r="W138">
        <v>2.5680000000000001</v>
      </c>
    </row>
    <row r="139" spans="1:23" x14ac:dyDescent="0.2">
      <c r="A139" s="1">
        <v>43835</v>
      </c>
      <c r="B139">
        <v>1</v>
      </c>
      <c r="C139">
        <v>2</v>
      </c>
      <c r="D139">
        <v>21</v>
      </c>
      <c r="E139">
        <f t="shared" si="29"/>
        <v>-0.17618206274213924</v>
      </c>
      <c r="F139">
        <f t="shared" si="30"/>
        <v>-0.30128829495432535</v>
      </c>
      <c r="G139">
        <f t="shared" si="31"/>
        <v>-0.14904004916687749</v>
      </c>
      <c r="H139">
        <f t="shared" si="32"/>
        <v>-0.53175438484698812</v>
      </c>
      <c r="I139">
        <f t="shared" si="34"/>
        <v>-8.6956521739130432E-2</v>
      </c>
      <c r="J139">
        <f t="shared" si="33"/>
        <v>2.2000000000000002</v>
      </c>
      <c r="K139">
        <f t="shared" si="35"/>
        <v>0</v>
      </c>
      <c r="L139" s="2">
        <f t="shared" si="27"/>
        <v>2.2999999999999998</v>
      </c>
      <c r="M139" s="2">
        <f t="shared" si="28"/>
        <v>2.5710000000000002</v>
      </c>
      <c r="N139" s="1">
        <v>43062</v>
      </c>
      <c r="O139" s="2">
        <v>2.5</v>
      </c>
      <c r="P139" s="1">
        <v>43062</v>
      </c>
      <c r="Q139">
        <v>2.4</v>
      </c>
      <c r="R139" s="2">
        <f t="shared" si="26"/>
        <v>2.5</v>
      </c>
      <c r="T139" s="1">
        <v>43062</v>
      </c>
      <c r="U139">
        <v>2.4</v>
      </c>
      <c r="V139" s="1">
        <v>43062</v>
      </c>
      <c r="W139">
        <v>2.5680000000000001</v>
      </c>
    </row>
    <row r="140" spans="1:23" x14ac:dyDescent="0.2">
      <c r="A140" s="1">
        <v>43842</v>
      </c>
      <c r="B140">
        <v>1</v>
      </c>
      <c r="C140">
        <v>2</v>
      </c>
      <c r="D140">
        <v>20</v>
      </c>
      <c r="E140">
        <f t="shared" si="29"/>
        <v>-0.39005889239655028</v>
      </c>
      <c r="F140">
        <f t="shared" si="30"/>
        <v>-0.30128829495432535</v>
      </c>
      <c r="G140">
        <f t="shared" si="31"/>
        <v>-0.14904004916687749</v>
      </c>
      <c r="H140">
        <f t="shared" si="32"/>
        <v>-1.1733848738102213</v>
      </c>
      <c r="I140">
        <f t="shared" si="34"/>
        <v>-4.7619047619047616E-2</v>
      </c>
      <c r="J140">
        <f t="shared" si="33"/>
        <v>2.5</v>
      </c>
      <c r="K140">
        <f t="shared" si="35"/>
        <v>0.11999999999999993</v>
      </c>
      <c r="L140" s="2">
        <f t="shared" si="27"/>
        <v>2.2999999999999998</v>
      </c>
      <c r="M140" s="2">
        <f t="shared" si="28"/>
        <v>2.5779999999999998</v>
      </c>
      <c r="N140" s="1">
        <v>43063</v>
      </c>
      <c r="O140" s="2">
        <v>2.5</v>
      </c>
      <c r="P140" s="1">
        <v>43063</v>
      </c>
      <c r="Q140">
        <v>2.4</v>
      </c>
      <c r="R140" s="2">
        <f t="shared" ref="R140:R203" si="36">IF(OR(Q140&lt;&gt;Q139,O140&lt;&gt;O139),Q140,IF(OR(O128&lt;&gt;O129, Q128&lt;&gt;Q129), O140, R139))</f>
        <v>2.5</v>
      </c>
      <c r="T140" s="1">
        <v>43063</v>
      </c>
      <c r="U140">
        <v>2.4</v>
      </c>
      <c r="V140" s="1">
        <v>43063</v>
      </c>
      <c r="W140">
        <v>2.5680000000000001</v>
      </c>
    </row>
    <row r="141" spans="1:23" x14ac:dyDescent="0.2">
      <c r="A141" s="1">
        <v>43849</v>
      </c>
      <c r="B141">
        <v>1</v>
      </c>
      <c r="C141">
        <v>2</v>
      </c>
      <c r="D141">
        <v>20</v>
      </c>
      <c r="E141">
        <f t="shared" si="29"/>
        <v>-0.39005889239655028</v>
      </c>
      <c r="F141">
        <f t="shared" si="30"/>
        <v>-0.30128829495432535</v>
      </c>
      <c r="G141">
        <f t="shared" si="31"/>
        <v>-0.14904004916687749</v>
      </c>
      <c r="H141">
        <f t="shared" si="32"/>
        <v>-1.1733848738102213</v>
      </c>
      <c r="I141">
        <f t="shared" si="34"/>
        <v>0</v>
      </c>
      <c r="J141">
        <f t="shared" si="33"/>
        <v>2.5</v>
      </c>
      <c r="K141">
        <f t="shared" si="35"/>
        <v>0</v>
      </c>
      <c r="L141" s="2">
        <f t="shared" si="27"/>
        <v>2.2999999999999998</v>
      </c>
      <c r="M141" s="2">
        <f t="shared" si="28"/>
        <v>2.57</v>
      </c>
      <c r="N141" s="1">
        <v>43066</v>
      </c>
      <c r="O141" s="2">
        <v>2.5</v>
      </c>
      <c r="P141" s="1">
        <v>43066</v>
      </c>
      <c r="Q141">
        <v>2.4</v>
      </c>
      <c r="R141" s="2">
        <f t="shared" si="36"/>
        <v>2.5</v>
      </c>
      <c r="T141" s="1">
        <v>43066</v>
      </c>
      <c r="U141">
        <v>2.4</v>
      </c>
      <c r="V141" s="1">
        <v>43066</v>
      </c>
      <c r="W141">
        <v>2.5329999999999999</v>
      </c>
    </row>
    <row r="142" spans="1:23" x14ac:dyDescent="0.2">
      <c r="A142" s="1">
        <v>43856</v>
      </c>
      <c r="B142">
        <v>1</v>
      </c>
      <c r="C142">
        <v>2</v>
      </c>
      <c r="D142">
        <v>19</v>
      </c>
      <c r="E142">
        <f t="shared" si="29"/>
        <v>-0.60393572205096135</v>
      </c>
      <c r="F142">
        <f t="shared" si="30"/>
        <v>-0.30128829495432535</v>
      </c>
      <c r="G142">
        <f t="shared" si="31"/>
        <v>-0.14904004916687749</v>
      </c>
      <c r="H142">
        <f t="shared" si="32"/>
        <v>-1.8150153627734542</v>
      </c>
      <c r="I142">
        <f t="shared" si="34"/>
        <v>-0.05</v>
      </c>
      <c r="J142">
        <f t="shared" si="33"/>
        <v>2.5</v>
      </c>
      <c r="K142">
        <f t="shared" si="35"/>
        <v>0</v>
      </c>
      <c r="L142" s="2">
        <f t="shared" si="27"/>
        <v>2.2999999999999998</v>
      </c>
      <c r="M142" s="2">
        <f t="shared" si="28"/>
        <v>2.5369999999999999</v>
      </c>
      <c r="N142" s="1">
        <v>43067</v>
      </c>
      <c r="O142" s="2">
        <v>2.5</v>
      </c>
      <c r="P142" s="1">
        <v>43067</v>
      </c>
      <c r="Q142">
        <v>2.4</v>
      </c>
      <c r="R142" s="2">
        <f t="shared" si="36"/>
        <v>2.5</v>
      </c>
      <c r="T142" s="1">
        <v>43067</v>
      </c>
      <c r="U142">
        <v>2.4</v>
      </c>
      <c r="V142" s="1">
        <v>43067</v>
      </c>
      <c r="W142">
        <v>2.5329999999999999</v>
      </c>
    </row>
    <row r="143" spans="1:23" x14ac:dyDescent="0.2">
      <c r="A143" s="1">
        <v>43863</v>
      </c>
      <c r="B143">
        <v>1</v>
      </c>
      <c r="C143">
        <v>2</v>
      </c>
      <c r="D143">
        <v>21</v>
      </c>
      <c r="E143">
        <f t="shared" si="29"/>
        <v>-0.17618206274213924</v>
      </c>
      <c r="F143">
        <f t="shared" si="30"/>
        <v>-0.30128829495432535</v>
      </c>
      <c r="G143">
        <f t="shared" si="31"/>
        <v>-0.14904004916687749</v>
      </c>
      <c r="H143">
        <f t="shared" si="32"/>
        <v>-0.53175438484698812</v>
      </c>
      <c r="I143">
        <f t="shared" si="34"/>
        <v>0.10526315789473684</v>
      </c>
      <c r="J143">
        <f t="shared" si="33"/>
        <v>2.5</v>
      </c>
      <c r="K143">
        <f t="shared" si="35"/>
        <v>0</v>
      </c>
      <c r="L143" s="2">
        <f t="shared" si="27"/>
        <v>2.5</v>
      </c>
      <c r="M143" s="2">
        <f t="shared" si="28"/>
        <v>2.5059999999999998</v>
      </c>
      <c r="N143" s="1">
        <v>43068</v>
      </c>
      <c r="O143" s="2">
        <v>2.5</v>
      </c>
      <c r="P143" s="1">
        <v>43068</v>
      </c>
      <c r="Q143">
        <v>2.4</v>
      </c>
      <c r="R143" s="2">
        <f t="shared" si="36"/>
        <v>2.5</v>
      </c>
      <c r="T143" s="1">
        <v>43068</v>
      </c>
      <c r="U143">
        <v>2.4</v>
      </c>
      <c r="V143" s="1">
        <v>43068</v>
      </c>
      <c r="W143">
        <v>2.5329999999999999</v>
      </c>
    </row>
    <row r="144" spans="1:23" x14ac:dyDescent="0.2">
      <c r="A144" s="1">
        <v>43870</v>
      </c>
      <c r="B144">
        <v>1</v>
      </c>
      <c r="C144">
        <v>2</v>
      </c>
      <c r="D144">
        <v>21</v>
      </c>
      <c r="E144">
        <f t="shared" si="29"/>
        <v>-0.17618206274213924</v>
      </c>
      <c r="F144">
        <f t="shared" si="30"/>
        <v>-0.30128829495432535</v>
      </c>
      <c r="G144">
        <f t="shared" si="31"/>
        <v>-0.14904004916687749</v>
      </c>
      <c r="H144">
        <f t="shared" si="32"/>
        <v>-0.53175438484698812</v>
      </c>
      <c r="I144">
        <f t="shared" si="34"/>
        <v>0</v>
      </c>
      <c r="J144">
        <f t="shared" si="33"/>
        <v>2.5</v>
      </c>
      <c r="K144">
        <f t="shared" si="35"/>
        <v>0</v>
      </c>
      <c r="L144" s="2">
        <f t="shared" si="27"/>
        <v>2.5</v>
      </c>
      <c r="M144" s="2">
        <f t="shared" si="28"/>
        <v>2.4550000000000001</v>
      </c>
      <c r="N144" s="1">
        <v>43069</v>
      </c>
      <c r="O144" s="2">
        <v>2.4</v>
      </c>
      <c r="P144" s="1">
        <v>43069</v>
      </c>
      <c r="Q144">
        <v>2.5</v>
      </c>
      <c r="R144" s="2">
        <f t="shared" si="36"/>
        <v>2.5</v>
      </c>
      <c r="T144" s="1">
        <v>43069</v>
      </c>
      <c r="U144">
        <v>2.5</v>
      </c>
      <c r="V144" s="1">
        <v>43069</v>
      </c>
      <c r="W144">
        <v>2.5329999999999999</v>
      </c>
    </row>
    <row r="145" spans="1:23" x14ac:dyDescent="0.2">
      <c r="A145" s="1">
        <v>43877</v>
      </c>
      <c r="B145">
        <v>1</v>
      </c>
      <c r="C145">
        <v>2</v>
      </c>
      <c r="D145">
        <v>22</v>
      </c>
      <c r="E145">
        <f t="shared" si="29"/>
        <v>3.7694766912271804E-2</v>
      </c>
      <c r="F145">
        <f t="shared" si="30"/>
        <v>-0.30128829495432535</v>
      </c>
      <c r="G145">
        <f t="shared" si="31"/>
        <v>-0.14904004916687749</v>
      </c>
      <c r="H145">
        <f t="shared" si="32"/>
        <v>0.10987610411624504</v>
      </c>
      <c r="I145">
        <f t="shared" si="34"/>
        <v>4.7619047619047616E-2</v>
      </c>
      <c r="J145">
        <f t="shared" si="33"/>
        <v>2.2999999999999998</v>
      </c>
      <c r="K145">
        <f t="shared" si="35"/>
        <v>-8.0000000000000071E-2</v>
      </c>
      <c r="L145" s="2">
        <f t="shared" si="27"/>
        <v>2.5</v>
      </c>
      <c r="M145" s="2">
        <f t="shared" si="28"/>
        <v>2.419</v>
      </c>
      <c r="N145" s="1">
        <v>43070</v>
      </c>
      <c r="O145" s="2">
        <v>2.4</v>
      </c>
      <c r="P145" s="1">
        <v>43070</v>
      </c>
      <c r="Q145">
        <v>2.5</v>
      </c>
      <c r="R145" s="2">
        <f t="shared" si="36"/>
        <v>2.5</v>
      </c>
      <c r="T145" s="1">
        <v>43070</v>
      </c>
      <c r="U145">
        <v>2.5</v>
      </c>
      <c r="V145" s="1">
        <v>43070</v>
      </c>
      <c r="W145">
        <v>2.5329999999999999</v>
      </c>
    </row>
    <row r="146" spans="1:23" x14ac:dyDescent="0.2">
      <c r="A146" s="1">
        <v>43884</v>
      </c>
      <c r="B146">
        <v>1</v>
      </c>
      <c r="C146">
        <v>2</v>
      </c>
      <c r="D146">
        <v>22</v>
      </c>
      <c r="E146">
        <f t="shared" si="29"/>
        <v>3.7694766912271804E-2</v>
      </c>
      <c r="F146">
        <f t="shared" si="30"/>
        <v>-0.30128829495432535</v>
      </c>
      <c r="G146">
        <f t="shared" si="31"/>
        <v>-0.14904004916687749</v>
      </c>
      <c r="H146">
        <f t="shared" si="32"/>
        <v>0.10987610411624504</v>
      </c>
      <c r="I146">
        <f t="shared" si="34"/>
        <v>0</v>
      </c>
      <c r="J146">
        <f t="shared" si="33"/>
        <v>2.2999999999999998</v>
      </c>
      <c r="K146">
        <f t="shared" si="35"/>
        <v>0</v>
      </c>
      <c r="L146" s="2">
        <f t="shared" si="27"/>
        <v>2.5</v>
      </c>
      <c r="M146" s="2">
        <f t="shared" si="28"/>
        <v>2.4279999999999999</v>
      </c>
      <c r="N146" s="1">
        <v>43073</v>
      </c>
      <c r="O146" s="2">
        <v>2.4</v>
      </c>
      <c r="P146" s="1">
        <v>43073</v>
      </c>
      <c r="Q146">
        <v>2.5</v>
      </c>
      <c r="R146" s="2">
        <f t="shared" si="36"/>
        <v>2.5</v>
      </c>
      <c r="T146" s="1">
        <v>43073</v>
      </c>
      <c r="U146">
        <v>2.5</v>
      </c>
      <c r="V146" s="1">
        <v>43073</v>
      </c>
      <c r="W146">
        <v>2.5</v>
      </c>
    </row>
    <row r="147" spans="1:23" x14ac:dyDescent="0.2">
      <c r="A147" s="1">
        <v>43891</v>
      </c>
      <c r="B147">
        <v>1</v>
      </c>
      <c r="C147">
        <v>2</v>
      </c>
      <c r="D147">
        <v>21</v>
      </c>
      <c r="E147">
        <f t="shared" si="29"/>
        <v>-0.17618206274213924</v>
      </c>
      <c r="F147">
        <f t="shared" si="30"/>
        <v>-0.30128829495432535</v>
      </c>
      <c r="G147">
        <f t="shared" si="31"/>
        <v>-0.14904004916687749</v>
      </c>
      <c r="H147">
        <f t="shared" si="32"/>
        <v>-0.53175438484698812</v>
      </c>
      <c r="I147">
        <f t="shared" si="34"/>
        <v>-4.5454545454545456E-2</v>
      </c>
      <c r="J147">
        <f t="shared" si="33"/>
        <v>2.2999999999999998</v>
      </c>
      <c r="K147">
        <f t="shared" si="35"/>
        <v>0</v>
      </c>
      <c r="L147" s="2">
        <f t="shared" si="27"/>
        <v>2.5</v>
      </c>
      <c r="M147" s="2">
        <f t="shared" si="28"/>
        <v>2.4660000000000002</v>
      </c>
      <c r="N147" s="1">
        <v>43074</v>
      </c>
      <c r="O147" s="2">
        <v>2.4</v>
      </c>
      <c r="P147" s="1">
        <v>43074</v>
      </c>
      <c r="Q147">
        <v>2.5</v>
      </c>
      <c r="R147" s="2">
        <f t="shared" si="36"/>
        <v>2.5</v>
      </c>
      <c r="T147" s="1">
        <v>43074</v>
      </c>
      <c r="U147">
        <v>2.5</v>
      </c>
      <c r="V147" s="1">
        <v>43074</v>
      </c>
      <c r="W147">
        <v>2.5</v>
      </c>
    </row>
    <row r="148" spans="1:23" x14ac:dyDescent="0.2">
      <c r="A148" s="1">
        <v>43898</v>
      </c>
      <c r="B148">
        <v>1</v>
      </c>
      <c r="C148">
        <v>2</v>
      </c>
      <c r="D148">
        <v>32</v>
      </c>
      <c r="E148">
        <f t="shared" si="29"/>
        <v>2.1764630634563824</v>
      </c>
      <c r="F148">
        <f t="shared" si="30"/>
        <v>-0.30128829495432535</v>
      </c>
      <c r="G148">
        <f t="shared" si="31"/>
        <v>-0.14904004916687749</v>
      </c>
      <c r="H148">
        <f t="shared" si="32"/>
        <v>6.5261809937485769</v>
      </c>
      <c r="I148">
        <f t="shared" si="34"/>
        <v>0.52380952380952384</v>
      </c>
      <c r="J148">
        <f t="shared" si="33"/>
        <v>2.2999999999999998</v>
      </c>
      <c r="K148">
        <f t="shared" si="35"/>
        <v>0</v>
      </c>
      <c r="L148" s="2">
        <f t="shared" si="27"/>
        <v>2.4</v>
      </c>
      <c r="M148" s="2">
        <f t="shared" si="28"/>
        <v>2.423</v>
      </c>
      <c r="N148" s="1">
        <v>43075</v>
      </c>
      <c r="O148" s="2">
        <v>2.4</v>
      </c>
      <c r="P148" s="1">
        <v>43075</v>
      </c>
      <c r="Q148">
        <v>2.5</v>
      </c>
      <c r="R148" s="2">
        <f t="shared" si="36"/>
        <v>2.5</v>
      </c>
      <c r="T148" s="1">
        <v>43075</v>
      </c>
      <c r="U148">
        <v>2.5</v>
      </c>
      <c r="V148" s="1">
        <v>43075</v>
      </c>
      <c r="W148">
        <v>2.5</v>
      </c>
    </row>
    <row r="149" spans="1:23" x14ac:dyDescent="0.2">
      <c r="A149" s="1">
        <v>43905</v>
      </c>
      <c r="B149">
        <v>1</v>
      </c>
      <c r="C149">
        <v>2</v>
      </c>
      <c r="D149">
        <v>26</v>
      </c>
      <c r="E149">
        <f t="shared" si="29"/>
        <v>0.89320208552991598</v>
      </c>
      <c r="F149">
        <f t="shared" si="30"/>
        <v>-0.30128829495432535</v>
      </c>
      <c r="G149">
        <f t="shared" si="31"/>
        <v>-0.14904004916687749</v>
      </c>
      <c r="H149">
        <f t="shared" si="32"/>
        <v>2.6763980599691775</v>
      </c>
      <c r="I149">
        <f t="shared" si="34"/>
        <v>-0.1875</v>
      </c>
      <c r="J149">
        <f t="shared" si="33"/>
        <v>2.2999999999999998</v>
      </c>
      <c r="K149">
        <f t="shared" si="35"/>
        <v>0</v>
      </c>
      <c r="L149" s="2">
        <f t="shared" si="27"/>
        <v>2.4</v>
      </c>
      <c r="M149" s="2">
        <f t="shared" si="28"/>
        <v>2.375</v>
      </c>
      <c r="N149" s="1">
        <v>43076</v>
      </c>
      <c r="O149" s="2">
        <v>2.4</v>
      </c>
      <c r="P149" s="1">
        <v>43076</v>
      </c>
      <c r="Q149">
        <v>2.5</v>
      </c>
      <c r="R149" s="2">
        <f t="shared" si="36"/>
        <v>2.5</v>
      </c>
      <c r="T149" s="1">
        <v>43076</v>
      </c>
      <c r="U149">
        <v>2.5</v>
      </c>
      <c r="V149" s="1">
        <v>43076</v>
      </c>
      <c r="W149">
        <v>2.5</v>
      </c>
    </row>
    <row r="150" spans="1:23" x14ac:dyDescent="0.2">
      <c r="A150" s="1">
        <v>43912</v>
      </c>
      <c r="B150">
        <v>1</v>
      </c>
      <c r="C150">
        <v>2</v>
      </c>
      <c r="D150">
        <v>21</v>
      </c>
      <c r="E150">
        <f t="shared" si="29"/>
        <v>-0.17618206274213924</v>
      </c>
      <c r="F150">
        <f t="shared" si="30"/>
        <v>-0.30128829495432535</v>
      </c>
      <c r="G150">
        <f t="shared" si="31"/>
        <v>-0.14904004916687749</v>
      </c>
      <c r="H150">
        <f t="shared" si="32"/>
        <v>-0.53175438484698812</v>
      </c>
      <c r="I150">
        <f t="shared" si="34"/>
        <v>-0.19230769230769232</v>
      </c>
      <c r="J150">
        <f t="shared" si="33"/>
        <v>2.2999999999999998</v>
      </c>
      <c r="K150">
        <f t="shared" si="35"/>
        <v>0</v>
      </c>
      <c r="L150" s="2">
        <f t="shared" si="27"/>
        <v>2.4</v>
      </c>
      <c r="M150" s="2">
        <f t="shared" si="28"/>
        <v>2.2480000000000002</v>
      </c>
      <c r="N150" s="1">
        <v>43077</v>
      </c>
      <c r="O150" s="2">
        <v>2.4</v>
      </c>
      <c r="P150" s="1">
        <v>43077</v>
      </c>
      <c r="Q150">
        <v>2.5</v>
      </c>
      <c r="R150" s="2">
        <f t="shared" si="36"/>
        <v>2.5</v>
      </c>
      <c r="T150" s="1">
        <v>43077</v>
      </c>
      <c r="U150">
        <v>2.5</v>
      </c>
      <c r="V150" s="1">
        <v>43077</v>
      </c>
      <c r="W150">
        <v>2.5</v>
      </c>
    </row>
    <row r="151" spans="1:23" x14ac:dyDescent="0.2">
      <c r="A151" s="1">
        <v>43919</v>
      </c>
      <c r="B151">
        <v>1</v>
      </c>
      <c r="C151">
        <v>2</v>
      </c>
      <c r="D151">
        <v>22</v>
      </c>
      <c r="E151">
        <f t="shared" si="29"/>
        <v>3.7694766912271804E-2</v>
      </c>
      <c r="F151">
        <f t="shared" si="30"/>
        <v>-0.30128829495432535</v>
      </c>
      <c r="G151">
        <f t="shared" si="31"/>
        <v>-0.14904004916687749</v>
      </c>
      <c r="H151">
        <f t="shared" si="32"/>
        <v>0.10987610411624504</v>
      </c>
      <c r="I151">
        <f t="shared" si="34"/>
        <v>4.7619047619047616E-2</v>
      </c>
      <c r="J151">
        <f t="shared" si="33"/>
        <v>2.2999999999999998</v>
      </c>
      <c r="K151">
        <f t="shared" si="35"/>
        <v>0</v>
      </c>
      <c r="L151" s="2">
        <f t="shared" si="27"/>
        <v>2.4</v>
      </c>
      <c r="M151" s="2">
        <f t="shared" si="28"/>
        <v>2.12</v>
      </c>
      <c r="N151" s="1">
        <v>43080</v>
      </c>
      <c r="O151" s="2">
        <v>2.4</v>
      </c>
      <c r="P151" s="1">
        <v>43080</v>
      </c>
      <c r="Q151">
        <v>2.5</v>
      </c>
      <c r="R151" s="2">
        <f t="shared" si="36"/>
        <v>2.5</v>
      </c>
      <c r="T151" s="1">
        <v>43080</v>
      </c>
      <c r="U151">
        <v>2.5</v>
      </c>
      <c r="V151" s="1">
        <v>43080</v>
      </c>
      <c r="W151">
        <v>2.4849999999999999</v>
      </c>
    </row>
    <row r="152" spans="1:23" x14ac:dyDescent="0.2">
      <c r="A152" s="1">
        <v>43926</v>
      </c>
      <c r="B152">
        <v>1</v>
      </c>
      <c r="C152">
        <v>2</v>
      </c>
      <c r="D152">
        <v>20</v>
      </c>
      <c r="E152">
        <f t="shared" si="29"/>
        <v>-0.39005889239655028</v>
      </c>
      <c r="F152">
        <f t="shared" si="30"/>
        <v>-0.30128829495432535</v>
      </c>
      <c r="G152">
        <f t="shared" si="31"/>
        <v>-0.14904004916687749</v>
      </c>
      <c r="H152">
        <f t="shared" si="32"/>
        <v>-1.1733848738102213</v>
      </c>
      <c r="I152">
        <f t="shared" si="34"/>
        <v>-9.0909090909090912E-2</v>
      </c>
      <c r="J152">
        <f t="shared" si="33"/>
        <v>2.2999999999999998</v>
      </c>
      <c r="K152">
        <f t="shared" si="35"/>
        <v>0</v>
      </c>
      <c r="L152" s="2">
        <f t="shared" si="27"/>
        <v>2.2000000000000002</v>
      </c>
      <c r="M152" s="2">
        <f t="shared" si="28"/>
        <v>2.0049999999999999</v>
      </c>
      <c r="N152" s="1">
        <v>43081</v>
      </c>
      <c r="O152" s="2">
        <v>2.4</v>
      </c>
      <c r="P152" s="1">
        <v>43081</v>
      </c>
      <c r="Q152">
        <v>2.5</v>
      </c>
      <c r="R152" s="2">
        <f t="shared" si="36"/>
        <v>2.5</v>
      </c>
      <c r="T152" s="1">
        <v>43081</v>
      </c>
      <c r="U152">
        <v>2.5</v>
      </c>
      <c r="V152" s="1">
        <v>43081</v>
      </c>
      <c r="W152">
        <v>2.4849999999999999</v>
      </c>
    </row>
    <row r="153" spans="1:23" x14ac:dyDescent="0.2">
      <c r="A153" s="1">
        <v>43933</v>
      </c>
      <c r="B153">
        <v>1</v>
      </c>
      <c r="C153">
        <v>2</v>
      </c>
      <c r="D153">
        <v>19</v>
      </c>
      <c r="E153">
        <f t="shared" si="29"/>
        <v>-0.60393572205096135</v>
      </c>
      <c r="F153">
        <f t="shared" si="30"/>
        <v>-0.30128829495432535</v>
      </c>
      <c r="G153">
        <f t="shared" si="31"/>
        <v>-0.14904004916687749</v>
      </c>
      <c r="H153">
        <f t="shared" si="32"/>
        <v>-1.8150153627734542</v>
      </c>
      <c r="I153">
        <f t="shared" si="34"/>
        <v>-0.05</v>
      </c>
      <c r="J153">
        <f t="shared" si="33"/>
        <v>2.5</v>
      </c>
      <c r="K153">
        <f t="shared" si="35"/>
        <v>8.0000000000000071E-2</v>
      </c>
      <c r="L153" s="2">
        <f t="shared" si="27"/>
        <v>2.2000000000000002</v>
      </c>
      <c r="M153" s="2">
        <f t="shared" si="28"/>
        <v>1.9239999999999999</v>
      </c>
      <c r="N153" s="1">
        <v>43082</v>
      </c>
      <c r="O153" s="2">
        <v>2.4</v>
      </c>
      <c r="P153" s="1">
        <v>43082</v>
      </c>
      <c r="Q153">
        <v>2.5</v>
      </c>
      <c r="R153" s="2">
        <f t="shared" si="36"/>
        <v>2.5</v>
      </c>
      <c r="T153" s="1">
        <v>43082</v>
      </c>
      <c r="U153">
        <v>2.5</v>
      </c>
      <c r="V153" s="1">
        <v>43082</v>
      </c>
      <c r="W153">
        <v>2.4849999999999999</v>
      </c>
    </row>
    <row r="154" spans="1:23" x14ac:dyDescent="0.2">
      <c r="A154" s="1">
        <v>43940</v>
      </c>
      <c r="B154">
        <v>1</v>
      </c>
      <c r="C154">
        <v>2</v>
      </c>
      <c r="D154">
        <v>32</v>
      </c>
      <c r="E154">
        <f t="shared" si="29"/>
        <v>2.1764630634563824</v>
      </c>
      <c r="F154">
        <f t="shared" si="30"/>
        <v>-0.30128829495432535</v>
      </c>
      <c r="G154">
        <f t="shared" si="31"/>
        <v>-0.14904004916687749</v>
      </c>
      <c r="H154">
        <f t="shared" si="32"/>
        <v>6.5261809937485769</v>
      </c>
      <c r="I154">
        <f t="shared" si="34"/>
        <v>0.68421052631578949</v>
      </c>
      <c r="J154">
        <f t="shared" si="33"/>
        <v>2.5</v>
      </c>
      <c r="K154">
        <f t="shared" si="35"/>
        <v>0</v>
      </c>
      <c r="L154" s="2">
        <f t="shared" si="27"/>
        <v>2.2000000000000002</v>
      </c>
      <c r="M154" s="2">
        <f t="shared" si="28"/>
        <v>1.853</v>
      </c>
      <c r="N154" s="1">
        <v>43083</v>
      </c>
      <c r="O154" s="2">
        <v>2.4</v>
      </c>
      <c r="P154" s="1">
        <v>43083</v>
      </c>
      <c r="Q154">
        <v>2.5</v>
      </c>
      <c r="R154" s="2">
        <f t="shared" si="36"/>
        <v>2.5</v>
      </c>
      <c r="T154" s="1">
        <v>43083</v>
      </c>
      <c r="U154">
        <v>2.5</v>
      </c>
      <c r="V154" s="1">
        <v>43083</v>
      </c>
      <c r="W154">
        <v>2.4849999999999999</v>
      </c>
    </row>
    <row r="155" spans="1:23" x14ac:dyDescent="0.2">
      <c r="A155" s="1">
        <v>43947</v>
      </c>
      <c r="B155">
        <v>1</v>
      </c>
      <c r="C155">
        <v>2</v>
      </c>
      <c r="D155">
        <v>20</v>
      </c>
      <c r="E155">
        <f t="shared" si="29"/>
        <v>-0.39005889239655028</v>
      </c>
      <c r="F155">
        <f t="shared" si="30"/>
        <v>-0.30128829495432535</v>
      </c>
      <c r="G155">
        <f t="shared" si="31"/>
        <v>-0.14904004916687749</v>
      </c>
      <c r="H155">
        <f t="shared" si="32"/>
        <v>-1.1733848738102213</v>
      </c>
      <c r="I155">
        <f t="shared" si="34"/>
        <v>-0.375</v>
      </c>
      <c r="J155">
        <f t="shared" si="33"/>
        <v>2.5</v>
      </c>
      <c r="K155">
        <f t="shared" si="35"/>
        <v>0</v>
      </c>
      <c r="L155" s="2">
        <f t="shared" si="27"/>
        <v>2.2000000000000002</v>
      </c>
      <c r="M155" s="2">
        <f t="shared" si="28"/>
        <v>1.8120000000000001</v>
      </c>
      <c r="N155" s="1">
        <v>43084</v>
      </c>
      <c r="O155" s="2">
        <v>2.4</v>
      </c>
      <c r="P155" s="1">
        <v>43084</v>
      </c>
      <c r="Q155">
        <v>2.5</v>
      </c>
      <c r="R155" s="2">
        <f t="shared" si="36"/>
        <v>2.4</v>
      </c>
      <c r="T155" s="1">
        <v>43084</v>
      </c>
      <c r="U155">
        <v>2.5</v>
      </c>
      <c r="V155" s="1">
        <v>43084</v>
      </c>
      <c r="W155">
        <v>2.4849999999999999</v>
      </c>
    </row>
    <row r="156" spans="1:23" x14ac:dyDescent="0.2">
      <c r="A156" s="1">
        <v>43954</v>
      </c>
      <c r="B156">
        <v>1</v>
      </c>
      <c r="C156">
        <v>3</v>
      </c>
      <c r="D156">
        <v>19</v>
      </c>
      <c r="E156">
        <f t="shared" si="29"/>
        <v>-0.60393572205096135</v>
      </c>
      <c r="F156">
        <f t="shared" si="30"/>
        <v>0.13316609721738132</v>
      </c>
      <c r="G156">
        <f t="shared" si="31"/>
        <v>-0.14904004916687749</v>
      </c>
      <c r="H156">
        <f t="shared" si="32"/>
        <v>-1.3805609706017477</v>
      </c>
      <c r="I156">
        <f t="shared" si="34"/>
        <v>-0.05</v>
      </c>
      <c r="J156">
        <f t="shared" si="33"/>
        <v>2.5</v>
      </c>
      <c r="K156">
        <f t="shared" si="35"/>
        <v>0</v>
      </c>
      <c r="L156" s="2">
        <f t="shared" si="27"/>
        <v>2.1</v>
      </c>
      <c r="M156" s="2">
        <f t="shared" si="28"/>
        <v>1.7729999999999999</v>
      </c>
      <c r="N156" s="1">
        <v>43087</v>
      </c>
      <c r="O156" s="2">
        <v>2.4</v>
      </c>
      <c r="P156" s="1">
        <v>43087</v>
      </c>
      <c r="Q156">
        <v>2.5</v>
      </c>
      <c r="R156" s="2">
        <f t="shared" si="36"/>
        <v>2.4</v>
      </c>
      <c r="T156" s="1">
        <v>43087</v>
      </c>
      <c r="U156">
        <v>2.5</v>
      </c>
      <c r="V156" s="1">
        <v>43087</v>
      </c>
      <c r="W156">
        <v>2.4500000000000002</v>
      </c>
    </row>
    <row r="157" spans="1:23" x14ac:dyDescent="0.2">
      <c r="A157" s="1">
        <v>43961</v>
      </c>
      <c r="B157">
        <v>1</v>
      </c>
      <c r="C157">
        <v>3</v>
      </c>
      <c r="D157">
        <v>17</v>
      </c>
      <c r="E157">
        <f t="shared" si="29"/>
        <v>-1.0316893813597834</v>
      </c>
      <c r="F157">
        <f t="shared" si="30"/>
        <v>0.13316609721738132</v>
      </c>
      <c r="G157">
        <f t="shared" si="31"/>
        <v>-0.14904004916687749</v>
      </c>
      <c r="H157">
        <f t="shared" si="32"/>
        <v>-2.6638219485282137</v>
      </c>
      <c r="I157">
        <f t="shared" si="34"/>
        <v>-0.10526315789473684</v>
      </c>
      <c r="J157">
        <f t="shared" si="33"/>
        <v>2.5</v>
      </c>
      <c r="K157">
        <f t="shared" si="35"/>
        <v>0</v>
      </c>
      <c r="L157" s="2">
        <f t="shared" si="27"/>
        <v>2.1</v>
      </c>
      <c r="M157" s="2">
        <f t="shared" si="28"/>
        <v>1.7889999999999999</v>
      </c>
      <c r="N157" s="1">
        <v>43088</v>
      </c>
      <c r="O157" s="2">
        <v>2.4</v>
      </c>
      <c r="P157" s="1">
        <v>43088</v>
      </c>
      <c r="Q157">
        <v>2.5</v>
      </c>
      <c r="R157" s="2">
        <f t="shared" si="36"/>
        <v>2.4</v>
      </c>
      <c r="T157" s="1">
        <v>43088</v>
      </c>
      <c r="U157">
        <v>2.5</v>
      </c>
      <c r="V157" s="1">
        <v>43088</v>
      </c>
      <c r="W157">
        <v>2.4500000000000002</v>
      </c>
    </row>
    <row r="158" spans="1:23" x14ac:dyDescent="0.2">
      <c r="A158" s="1">
        <v>43968</v>
      </c>
      <c r="B158">
        <v>1</v>
      </c>
      <c r="C158">
        <v>4</v>
      </c>
      <c r="D158">
        <v>17</v>
      </c>
      <c r="E158">
        <f t="shared" si="29"/>
        <v>-1.0316893813597834</v>
      </c>
      <c r="F158">
        <f t="shared" si="30"/>
        <v>0.56762048938908805</v>
      </c>
      <c r="G158">
        <f t="shared" si="31"/>
        <v>-0.14904004916687749</v>
      </c>
      <c r="H158">
        <f t="shared" si="32"/>
        <v>-2.229367556356507</v>
      </c>
      <c r="I158">
        <f t="shared" si="34"/>
        <v>0</v>
      </c>
      <c r="J158">
        <f t="shared" si="33"/>
        <v>2.6</v>
      </c>
      <c r="K158">
        <f t="shared" si="35"/>
        <v>4.0000000000000036E-2</v>
      </c>
      <c r="L158" s="2">
        <f t="shared" si="27"/>
        <v>2.1</v>
      </c>
      <c r="M158" s="2">
        <f t="shared" si="28"/>
        <v>1.851</v>
      </c>
      <c r="N158" s="1">
        <v>43089</v>
      </c>
      <c r="O158" s="2">
        <v>2.4</v>
      </c>
      <c r="P158" s="1">
        <v>43089</v>
      </c>
      <c r="Q158">
        <v>2.5</v>
      </c>
      <c r="R158" s="2">
        <f t="shared" si="36"/>
        <v>2.4</v>
      </c>
      <c r="T158" s="1">
        <v>43089</v>
      </c>
      <c r="U158">
        <v>2.5</v>
      </c>
      <c r="V158" s="1">
        <v>43089</v>
      </c>
      <c r="W158">
        <v>2.4500000000000002</v>
      </c>
    </row>
    <row r="159" spans="1:23" x14ac:dyDescent="0.2">
      <c r="A159" s="1">
        <v>43975</v>
      </c>
      <c r="B159">
        <v>1</v>
      </c>
      <c r="C159">
        <v>3</v>
      </c>
      <c r="D159">
        <v>17</v>
      </c>
      <c r="E159">
        <f t="shared" si="29"/>
        <v>-1.0316893813597834</v>
      </c>
      <c r="F159">
        <f t="shared" si="30"/>
        <v>0.13316609721738132</v>
      </c>
      <c r="G159">
        <f t="shared" si="31"/>
        <v>-0.14904004916687749</v>
      </c>
      <c r="H159">
        <f t="shared" si="32"/>
        <v>-2.6638219485282137</v>
      </c>
      <c r="I159">
        <f t="shared" si="34"/>
        <v>0</v>
      </c>
      <c r="J159">
        <f t="shared" si="33"/>
        <v>2.6</v>
      </c>
      <c r="K159">
        <f t="shared" si="35"/>
        <v>0</v>
      </c>
      <c r="L159" s="2">
        <f t="shared" si="27"/>
        <v>2.1</v>
      </c>
      <c r="M159" s="2">
        <f t="shared" si="28"/>
        <v>1.8779999999999999</v>
      </c>
      <c r="N159" s="1">
        <v>43090</v>
      </c>
      <c r="O159" s="2">
        <v>2.4</v>
      </c>
      <c r="P159" s="1">
        <v>43090</v>
      </c>
      <c r="Q159">
        <v>2.5</v>
      </c>
      <c r="R159" s="2">
        <f t="shared" si="36"/>
        <v>2.4</v>
      </c>
      <c r="T159" s="1">
        <v>43090</v>
      </c>
      <c r="U159">
        <v>2.5</v>
      </c>
      <c r="V159" s="1">
        <v>43090</v>
      </c>
      <c r="W159">
        <v>2.4500000000000002</v>
      </c>
    </row>
    <row r="160" spans="1:23" x14ac:dyDescent="0.2">
      <c r="A160" s="1">
        <v>43982</v>
      </c>
      <c r="B160">
        <v>1</v>
      </c>
      <c r="C160">
        <v>2</v>
      </c>
      <c r="D160">
        <v>17</v>
      </c>
      <c r="E160">
        <f t="shared" si="29"/>
        <v>-1.0316893813597834</v>
      </c>
      <c r="F160">
        <f t="shared" si="30"/>
        <v>-0.30128829495432535</v>
      </c>
      <c r="G160">
        <f t="shared" si="31"/>
        <v>-0.14904004916687749</v>
      </c>
      <c r="H160">
        <f t="shared" si="32"/>
        <v>-3.0982763406999205</v>
      </c>
      <c r="I160">
        <f t="shared" si="34"/>
        <v>0</v>
      </c>
      <c r="J160">
        <f t="shared" si="33"/>
        <v>2.7</v>
      </c>
      <c r="K160">
        <f t="shared" si="35"/>
        <v>4.0000000000000036E-2</v>
      </c>
      <c r="L160" s="2">
        <f t="shared" si="27"/>
        <v>2.1</v>
      </c>
      <c r="M160" s="2">
        <f t="shared" si="28"/>
        <v>1.96</v>
      </c>
      <c r="N160" s="1">
        <v>43091</v>
      </c>
      <c r="O160" s="2">
        <v>2.4</v>
      </c>
      <c r="P160" s="1">
        <v>43091</v>
      </c>
      <c r="Q160">
        <v>2.5</v>
      </c>
      <c r="R160" s="2">
        <f t="shared" si="36"/>
        <v>2.4</v>
      </c>
      <c r="T160" s="1">
        <v>43091</v>
      </c>
      <c r="U160">
        <v>2.5</v>
      </c>
      <c r="V160" s="1">
        <v>43091</v>
      </c>
      <c r="W160">
        <v>2.4500000000000002</v>
      </c>
    </row>
    <row r="161" spans="1:23" x14ac:dyDescent="0.2">
      <c r="A161" s="1">
        <v>43989</v>
      </c>
      <c r="B161">
        <v>1</v>
      </c>
      <c r="C161">
        <v>6</v>
      </c>
      <c r="D161">
        <v>18</v>
      </c>
      <c r="E161">
        <f t="shared" si="29"/>
        <v>-0.81781255170537237</v>
      </c>
      <c r="F161">
        <f t="shared" si="30"/>
        <v>1.4365292737325013</v>
      </c>
      <c r="G161">
        <f t="shared" si="31"/>
        <v>-0.14904004916687749</v>
      </c>
      <c r="H161">
        <f t="shared" si="32"/>
        <v>-0.71882828304986068</v>
      </c>
      <c r="I161">
        <f t="shared" si="34"/>
        <v>5.8823529411764705E-2</v>
      </c>
      <c r="J161">
        <f t="shared" si="33"/>
        <v>2.7</v>
      </c>
      <c r="K161">
        <f t="shared" si="35"/>
        <v>0</v>
      </c>
      <c r="L161" s="2">
        <f t="shared" si="27"/>
        <v>3.2</v>
      </c>
      <c r="M161" s="2">
        <f t="shared" si="28"/>
        <v>1.974</v>
      </c>
      <c r="N161" s="1">
        <v>43094</v>
      </c>
      <c r="O161" s="2">
        <v>2.4</v>
      </c>
      <c r="P161" s="1">
        <v>43094</v>
      </c>
      <c r="Q161">
        <v>2.5</v>
      </c>
      <c r="R161" s="2">
        <f t="shared" si="36"/>
        <v>2.4</v>
      </c>
      <c r="T161" s="1">
        <v>43094</v>
      </c>
      <c r="U161">
        <v>2.5</v>
      </c>
      <c r="V161" s="1">
        <v>43094</v>
      </c>
      <c r="W161">
        <v>2.472</v>
      </c>
    </row>
    <row r="162" spans="1:23" x14ac:dyDescent="0.2">
      <c r="A162" s="1">
        <v>43996</v>
      </c>
      <c r="B162">
        <v>1</v>
      </c>
      <c r="C162">
        <v>3</v>
      </c>
      <c r="D162">
        <v>18</v>
      </c>
      <c r="E162">
        <f t="shared" si="29"/>
        <v>-0.81781255170537237</v>
      </c>
      <c r="F162">
        <f t="shared" si="30"/>
        <v>0.13316609721738132</v>
      </c>
      <c r="G162">
        <f t="shared" si="31"/>
        <v>-0.14904004916687749</v>
      </c>
      <c r="H162">
        <f t="shared" si="32"/>
        <v>-2.0221914595649806</v>
      </c>
      <c r="I162">
        <f t="shared" si="34"/>
        <v>0</v>
      </c>
      <c r="J162">
        <f t="shared" si="33"/>
        <v>2.6</v>
      </c>
      <c r="K162">
        <f t="shared" si="35"/>
        <v>-4.0000000000000036E-2</v>
      </c>
      <c r="L162" s="2">
        <f t="shared" si="27"/>
        <v>3.2</v>
      </c>
      <c r="M162" s="2">
        <f t="shared" si="28"/>
        <v>2.036</v>
      </c>
      <c r="N162" s="1">
        <v>43095</v>
      </c>
      <c r="O162" s="2">
        <v>2.4</v>
      </c>
      <c r="P162" s="1">
        <v>43095</v>
      </c>
      <c r="Q162">
        <v>2.5</v>
      </c>
      <c r="R162" s="2">
        <f t="shared" si="36"/>
        <v>2.4</v>
      </c>
      <c r="T162" s="1">
        <v>43095</v>
      </c>
      <c r="U162">
        <v>2.5</v>
      </c>
      <c r="V162" s="1">
        <v>43095</v>
      </c>
      <c r="W162">
        <v>2.472</v>
      </c>
    </row>
    <row r="163" spans="1:23" x14ac:dyDescent="0.2">
      <c r="A163" s="1">
        <v>44003</v>
      </c>
      <c r="B163">
        <v>1</v>
      </c>
      <c r="C163">
        <v>3</v>
      </c>
      <c r="D163">
        <v>18</v>
      </c>
      <c r="E163">
        <f t="shared" si="29"/>
        <v>-0.81781255170537237</v>
      </c>
      <c r="F163">
        <f t="shared" si="30"/>
        <v>0.13316609721738132</v>
      </c>
      <c r="G163">
        <f t="shared" si="31"/>
        <v>-0.14904004916687749</v>
      </c>
      <c r="H163">
        <f t="shared" si="32"/>
        <v>-2.0221914595649806</v>
      </c>
      <c r="I163">
        <f t="shared" si="34"/>
        <v>0</v>
      </c>
      <c r="J163">
        <f t="shared" si="33"/>
        <v>2.6</v>
      </c>
      <c r="K163">
        <f t="shared" si="35"/>
        <v>0</v>
      </c>
      <c r="L163" s="2">
        <f t="shared" si="27"/>
        <v>3.2</v>
      </c>
      <c r="M163" s="2">
        <f t="shared" si="28"/>
        <v>2.0979999999999999</v>
      </c>
      <c r="N163" s="1">
        <v>43096</v>
      </c>
      <c r="O163" s="2">
        <v>2.4</v>
      </c>
      <c r="P163" s="1">
        <v>43096</v>
      </c>
      <c r="Q163">
        <v>2.5</v>
      </c>
      <c r="R163" s="2">
        <f t="shared" si="36"/>
        <v>2.4</v>
      </c>
      <c r="T163" s="1">
        <v>43096</v>
      </c>
      <c r="U163">
        <v>2.5</v>
      </c>
      <c r="V163" s="1">
        <v>43096</v>
      </c>
      <c r="W163">
        <v>2.472</v>
      </c>
    </row>
    <row r="164" spans="1:23" x14ac:dyDescent="0.2">
      <c r="A164" s="1">
        <v>44010</v>
      </c>
      <c r="B164">
        <v>1</v>
      </c>
      <c r="C164">
        <v>3</v>
      </c>
      <c r="D164">
        <v>18</v>
      </c>
      <c r="E164">
        <f t="shared" si="29"/>
        <v>-0.81781255170537237</v>
      </c>
      <c r="F164">
        <f t="shared" si="30"/>
        <v>0.13316609721738132</v>
      </c>
      <c r="G164">
        <f t="shared" si="31"/>
        <v>-0.14904004916687749</v>
      </c>
      <c r="H164">
        <f t="shared" si="32"/>
        <v>-2.0221914595649806</v>
      </c>
      <c r="I164">
        <f t="shared" si="34"/>
        <v>0</v>
      </c>
      <c r="J164">
        <f t="shared" si="33"/>
        <v>2.5</v>
      </c>
      <c r="K164">
        <f t="shared" si="35"/>
        <v>-4.0000000000000036E-2</v>
      </c>
      <c r="L164" s="2">
        <f t="shared" si="27"/>
        <v>3.2</v>
      </c>
      <c r="M164" s="2">
        <f t="shared" si="28"/>
        <v>2.129</v>
      </c>
      <c r="N164" s="1">
        <v>43097</v>
      </c>
      <c r="O164" s="2">
        <v>2.4</v>
      </c>
      <c r="P164" s="1">
        <v>43097</v>
      </c>
      <c r="Q164">
        <v>2.5</v>
      </c>
      <c r="R164" s="2">
        <f t="shared" si="36"/>
        <v>2.4</v>
      </c>
      <c r="T164" s="1">
        <v>43097</v>
      </c>
      <c r="U164">
        <v>2.5</v>
      </c>
      <c r="V164" s="1">
        <v>43097</v>
      </c>
      <c r="W164">
        <v>2.472</v>
      </c>
    </row>
    <row r="165" spans="1:23" x14ac:dyDescent="0.2">
      <c r="A165" s="1">
        <v>44017</v>
      </c>
      <c r="B165">
        <v>1</v>
      </c>
      <c r="C165">
        <v>2</v>
      </c>
      <c r="D165">
        <v>17</v>
      </c>
      <c r="E165">
        <f t="shared" si="29"/>
        <v>-1.0316893813597834</v>
      </c>
      <c r="F165">
        <f t="shared" si="30"/>
        <v>-0.30128829495432535</v>
      </c>
      <c r="G165">
        <f t="shared" si="31"/>
        <v>-0.14904004916687749</v>
      </c>
      <c r="H165">
        <f t="shared" si="32"/>
        <v>-3.0982763406999205</v>
      </c>
      <c r="I165">
        <f t="shared" si="34"/>
        <v>-5.5555555555555552E-2</v>
      </c>
      <c r="J165">
        <f t="shared" si="33"/>
        <v>2.5</v>
      </c>
      <c r="K165">
        <f t="shared" si="35"/>
        <v>0</v>
      </c>
      <c r="L165" s="2">
        <f t="shared" si="27"/>
        <v>3</v>
      </c>
      <c r="M165" s="2">
        <f t="shared" si="28"/>
        <v>2.1739999999999999</v>
      </c>
      <c r="N165" s="1">
        <v>43098</v>
      </c>
      <c r="O165" s="2">
        <v>2.4</v>
      </c>
      <c r="P165" s="1">
        <v>43098</v>
      </c>
      <c r="Q165">
        <v>2.5</v>
      </c>
      <c r="R165" s="2">
        <f t="shared" si="36"/>
        <v>2.4</v>
      </c>
      <c r="T165" s="1">
        <v>43098</v>
      </c>
      <c r="U165">
        <v>2.5</v>
      </c>
      <c r="V165" s="1">
        <v>43098</v>
      </c>
      <c r="W165">
        <v>2.472</v>
      </c>
    </row>
    <row r="166" spans="1:23" x14ac:dyDescent="0.2">
      <c r="A166" s="1">
        <v>44024</v>
      </c>
      <c r="B166">
        <v>1</v>
      </c>
      <c r="C166">
        <v>3</v>
      </c>
      <c r="D166">
        <v>17</v>
      </c>
      <c r="E166">
        <f t="shared" si="29"/>
        <v>-1.0316893813597834</v>
      </c>
      <c r="F166">
        <f t="shared" si="30"/>
        <v>0.13316609721738132</v>
      </c>
      <c r="G166">
        <f t="shared" si="31"/>
        <v>-0.14904004916687749</v>
      </c>
      <c r="H166">
        <f t="shared" si="32"/>
        <v>-2.6638219485282137</v>
      </c>
      <c r="I166">
        <f t="shared" si="34"/>
        <v>0</v>
      </c>
      <c r="J166">
        <f t="shared" si="33"/>
        <v>2.7</v>
      </c>
      <c r="K166">
        <f t="shared" si="35"/>
        <v>8.0000000000000071E-2</v>
      </c>
      <c r="L166" s="2">
        <f t="shared" si="27"/>
        <v>3</v>
      </c>
      <c r="M166" s="2">
        <f t="shared" si="28"/>
        <v>2.177</v>
      </c>
      <c r="N166" s="1">
        <v>43101</v>
      </c>
      <c r="O166" s="2">
        <v>2.4</v>
      </c>
      <c r="P166" s="1">
        <v>43101</v>
      </c>
      <c r="Q166">
        <v>2.5</v>
      </c>
      <c r="R166" s="2">
        <f t="shared" si="36"/>
        <v>2.4</v>
      </c>
      <c r="T166" s="1">
        <v>43101</v>
      </c>
      <c r="U166">
        <v>2.7</v>
      </c>
      <c r="V166" s="1">
        <v>43101</v>
      </c>
      <c r="W166">
        <v>2.52</v>
      </c>
    </row>
    <row r="167" spans="1:23" x14ac:dyDescent="0.2">
      <c r="A167" s="1">
        <v>44031</v>
      </c>
      <c r="B167">
        <v>1</v>
      </c>
      <c r="C167">
        <v>3</v>
      </c>
      <c r="D167">
        <v>18</v>
      </c>
      <c r="E167">
        <f t="shared" si="29"/>
        <v>-0.81781255170537237</v>
      </c>
      <c r="F167">
        <f t="shared" si="30"/>
        <v>0.13316609721738132</v>
      </c>
      <c r="G167">
        <f t="shared" si="31"/>
        <v>-0.14904004916687749</v>
      </c>
      <c r="H167">
        <f t="shared" si="32"/>
        <v>-2.0221914595649806</v>
      </c>
      <c r="I167">
        <f t="shared" si="34"/>
        <v>5.8823529411764705E-2</v>
      </c>
      <c r="J167">
        <f t="shared" si="33"/>
        <v>2.7</v>
      </c>
      <c r="K167">
        <f t="shared" si="35"/>
        <v>0</v>
      </c>
      <c r="L167" s="2">
        <f t="shared" si="27"/>
        <v>3</v>
      </c>
      <c r="M167" s="2">
        <f t="shared" si="28"/>
        <v>2.1949999999999998</v>
      </c>
      <c r="N167" s="1">
        <v>43102</v>
      </c>
      <c r="O167" s="2">
        <v>2.4</v>
      </c>
      <c r="P167" s="1">
        <v>43102</v>
      </c>
      <c r="Q167">
        <v>2.5</v>
      </c>
      <c r="R167" s="2">
        <f t="shared" si="36"/>
        <v>2.4</v>
      </c>
      <c r="T167" s="1">
        <v>43102</v>
      </c>
      <c r="U167">
        <v>2.7</v>
      </c>
      <c r="V167" s="1">
        <v>43102</v>
      </c>
      <c r="W167">
        <v>2.52</v>
      </c>
    </row>
    <row r="168" spans="1:23" x14ac:dyDescent="0.2">
      <c r="A168" s="1">
        <v>44038</v>
      </c>
      <c r="B168">
        <v>1</v>
      </c>
      <c r="C168">
        <v>3</v>
      </c>
      <c r="D168">
        <v>19</v>
      </c>
      <c r="E168">
        <f t="shared" si="29"/>
        <v>-0.60393572205096135</v>
      </c>
      <c r="F168">
        <f t="shared" si="30"/>
        <v>0.13316609721738132</v>
      </c>
      <c r="G168">
        <f t="shared" si="31"/>
        <v>-0.14904004916687749</v>
      </c>
      <c r="H168">
        <f t="shared" si="32"/>
        <v>-1.3805609706017477</v>
      </c>
      <c r="I168">
        <f t="shared" si="34"/>
        <v>5.5555555555555552E-2</v>
      </c>
      <c r="J168">
        <f t="shared" si="33"/>
        <v>2.7</v>
      </c>
      <c r="K168">
        <f t="shared" si="35"/>
        <v>0</v>
      </c>
      <c r="L168" s="2">
        <f t="shared" si="27"/>
        <v>3</v>
      </c>
      <c r="M168" s="2">
        <f t="shared" si="28"/>
        <v>2.1859999999999999</v>
      </c>
      <c r="N168" s="1">
        <v>43103</v>
      </c>
      <c r="O168" s="2">
        <v>2.4</v>
      </c>
      <c r="P168" s="1">
        <v>43103</v>
      </c>
      <c r="Q168">
        <v>2.5</v>
      </c>
      <c r="R168" s="2">
        <f t="shared" si="36"/>
        <v>2.4</v>
      </c>
      <c r="T168" s="1">
        <v>43103</v>
      </c>
      <c r="U168">
        <v>2.7</v>
      </c>
      <c r="V168" s="1">
        <v>43103</v>
      </c>
      <c r="W168">
        <v>2.52</v>
      </c>
    </row>
    <row r="169" spans="1:23" x14ac:dyDescent="0.2">
      <c r="A169" s="1">
        <v>44045</v>
      </c>
      <c r="B169">
        <v>1</v>
      </c>
      <c r="C169">
        <v>2</v>
      </c>
      <c r="D169">
        <v>18</v>
      </c>
      <c r="E169">
        <f t="shared" si="29"/>
        <v>-0.81781255170537237</v>
      </c>
      <c r="F169">
        <f t="shared" si="30"/>
        <v>-0.30128829495432535</v>
      </c>
      <c r="G169">
        <f t="shared" si="31"/>
        <v>-0.14904004916687749</v>
      </c>
      <c r="H169">
        <f t="shared" si="32"/>
        <v>-2.4566458517366874</v>
      </c>
      <c r="I169">
        <f t="shared" si="34"/>
        <v>-5.2631578947368418E-2</v>
      </c>
      <c r="J169">
        <f t="shared" si="33"/>
        <v>2.6</v>
      </c>
      <c r="K169">
        <f t="shared" si="35"/>
        <v>-4.0000000000000036E-2</v>
      </c>
      <c r="L169" s="2">
        <f t="shared" si="27"/>
        <v>3</v>
      </c>
      <c r="M169" s="2">
        <f t="shared" si="28"/>
        <v>2.1749999999999998</v>
      </c>
      <c r="N169" s="1">
        <v>43104</v>
      </c>
      <c r="O169" s="2">
        <v>2.4</v>
      </c>
      <c r="P169" s="1">
        <v>43104</v>
      </c>
      <c r="Q169">
        <v>2.5</v>
      </c>
      <c r="R169" s="2">
        <f t="shared" si="36"/>
        <v>2.4</v>
      </c>
      <c r="T169" s="1">
        <v>43104</v>
      </c>
      <c r="U169">
        <v>2.7</v>
      </c>
      <c r="V169" s="1">
        <v>43104</v>
      </c>
      <c r="W169">
        <v>2.52</v>
      </c>
    </row>
    <row r="170" spans="1:23" x14ac:dyDescent="0.2">
      <c r="A170" s="1">
        <v>44052</v>
      </c>
      <c r="B170">
        <v>1</v>
      </c>
      <c r="C170">
        <v>3</v>
      </c>
      <c r="D170">
        <v>18</v>
      </c>
      <c r="E170">
        <f t="shared" si="29"/>
        <v>-0.81781255170537237</v>
      </c>
      <c r="F170">
        <f t="shared" si="30"/>
        <v>0.13316609721738132</v>
      </c>
      <c r="G170">
        <f t="shared" si="31"/>
        <v>-0.14904004916687749</v>
      </c>
      <c r="H170">
        <f t="shared" si="32"/>
        <v>-2.0221914595649806</v>
      </c>
      <c r="I170">
        <f t="shared" si="34"/>
        <v>0</v>
      </c>
      <c r="J170">
        <f t="shared" si="33"/>
        <v>2.6</v>
      </c>
      <c r="K170">
        <f t="shared" si="35"/>
        <v>0</v>
      </c>
      <c r="L170" s="2">
        <f t="shared" si="27"/>
        <v>3</v>
      </c>
      <c r="M170" s="2">
        <f t="shared" si="28"/>
        <v>2.1760000000000002</v>
      </c>
      <c r="N170" s="1">
        <v>43105</v>
      </c>
      <c r="O170" s="2">
        <v>2.4</v>
      </c>
      <c r="P170" s="1">
        <v>43105</v>
      </c>
      <c r="Q170">
        <v>2.5</v>
      </c>
      <c r="R170" s="2">
        <f t="shared" si="36"/>
        <v>2.4</v>
      </c>
      <c r="T170" s="1">
        <v>43105</v>
      </c>
      <c r="U170">
        <v>2.7</v>
      </c>
      <c r="V170" s="1">
        <v>43105</v>
      </c>
      <c r="W170">
        <v>2.52</v>
      </c>
    </row>
    <row r="171" spans="1:23" x14ac:dyDescent="0.2">
      <c r="A171" s="1">
        <v>44059</v>
      </c>
      <c r="B171">
        <v>1</v>
      </c>
      <c r="C171">
        <v>5</v>
      </c>
      <c r="D171">
        <v>17</v>
      </c>
      <c r="E171">
        <f t="shared" si="29"/>
        <v>-1.0316893813597834</v>
      </c>
      <c r="F171">
        <f t="shared" si="30"/>
        <v>1.0020748815607947</v>
      </c>
      <c r="G171">
        <f t="shared" si="31"/>
        <v>-0.14904004916687749</v>
      </c>
      <c r="H171">
        <f t="shared" si="32"/>
        <v>-1.7949131641848002</v>
      </c>
      <c r="I171">
        <f t="shared" si="34"/>
        <v>-5.5555555555555552E-2</v>
      </c>
      <c r="J171">
        <f t="shared" si="33"/>
        <v>2.7</v>
      </c>
      <c r="K171">
        <f t="shared" si="35"/>
        <v>4.0000000000000036E-2</v>
      </c>
      <c r="L171" s="2">
        <f t="shared" si="27"/>
        <v>3</v>
      </c>
      <c r="M171" s="2">
        <f t="shared" si="28"/>
        <v>2.1659999999999999</v>
      </c>
      <c r="N171" s="1">
        <v>43108</v>
      </c>
      <c r="O171" s="2">
        <v>2.4</v>
      </c>
      <c r="P171" s="1">
        <v>43108</v>
      </c>
      <c r="Q171">
        <v>2.5</v>
      </c>
      <c r="R171" s="2">
        <f t="shared" si="36"/>
        <v>2.4</v>
      </c>
      <c r="T171" s="1">
        <v>43108</v>
      </c>
      <c r="U171">
        <v>2.7</v>
      </c>
      <c r="V171" s="1">
        <v>43108</v>
      </c>
      <c r="W171">
        <v>2.5219999999999998</v>
      </c>
    </row>
    <row r="172" spans="1:23" x14ac:dyDescent="0.2">
      <c r="A172" s="1">
        <v>44066</v>
      </c>
      <c r="B172">
        <v>1</v>
      </c>
      <c r="C172">
        <v>3</v>
      </c>
      <c r="D172">
        <v>16</v>
      </c>
      <c r="E172">
        <f t="shared" si="29"/>
        <v>-1.2455662110141945</v>
      </c>
      <c r="F172">
        <f t="shared" si="30"/>
        <v>0.13316609721738132</v>
      </c>
      <c r="G172">
        <f t="shared" si="31"/>
        <v>-0.14904004916687749</v>
      </c>
      <c r="H172">
        <f t="shared" si="32"/>
        <v>-3.3054524374914469</v>
      </c>
      <c r="I172">
        <f t="shared" si="34"/>
        <v>-5.8823529411764705E-2</v>
      </c>
      <c r="J172">
        <f t="shared" si="33"/>
        <v>2.7</v>
      </c>
      <c r="K172">
        <f t="shared" si="35"/>
        <v>0</v>
      </c>
      <c r="L172" s="2">
        <f t="shared" si="27"/>
        <v>3</v>
      </c>
      <c r="M172" s="2">
        <f t="shared" si="28"/>
        <v>2.1659999999999999</v>
      </c>
      <c r="N172" s="1">
        <v>43109</v>
      </c>
      <c r="O172" s="2">
        <v>2.4</v>
      </c>
      <c r="P172" s="1">
        <v>43109</v>
      </c>
      <c r="Q172">
        <v>2.5</v>
      </c>
      <c r="R172" s="2">
        <f t="shared" si="36"/>
        <v>2.4</v>
      </c>
      <c r="T172" s="1">
        <v>43109</v>
      </c>
      <c r="U172">
        <v>2.7</v>
      </c>
      <c r="V172" s="1">
        <v>43109</v>
      </c>
      <c r="W172">
        <v>2.5219999999999998</v>
      </c>
    </row>
    <row r="173" spans="1:23" x14ac:dyDescent="0.2">
      <c r="A173" s="1">
        <v>44073</v>
      </c>
      <c r="B173">
        <v>1</v>
      </c>
      <c r="C173">
        <v>2</v>
      </c>
      <c r="D173">
        <v>16</v>
      </c>
      <c r="E173">
        <f t="shared" si="29"/>
        <v>-1.2455662110141945</v>
      </c>
      <c r="F173">
        <f t="shared" si="30"/>
        <v>-0.30128829495432535</v>
      </c>
      <c r="G173">
        <f t="shared" si="31"/>
        <v>-0.14904004916687749</v>
      </c>
      <c r="H173">
        <f t="shared" si="32"/>
        <v>-3.7399068296631537</v>
      </c>
      <c r="I173">
        <f t="shared" si="34"/>
        <v>0</v>
      </c>
      <c r="J173">
        <f t="shared" si="33"/>
        <v>2.7</v>
      </c>
      <c r="K173">
        <f t="shared" si="35"/>
        <v>0</v>
      </c>
      <c r="L173" s="2">
        <f t="shared" si="27"/>
        <v>3</v>
      </c>
      <c r="M173" s="2">
        <f t="shared" si="28"/>
        <v>2.1819999999999999</v>
      </c>
      <c r="N173" s="1">
        <v>43110</v>
      </c>
      <c r="O173" s="2">
        <v>2.4</v>
      </c>
      <c r="P173" s="1">
        <v>43110</v>
      </c>
      <c r="Q173">
        <v>2.5</v>
      </c>
      <c r="R173" s="2">
        <f t="shared" si="36"/>
        <v>2.4</v>
      </c>
      <c r="T173" s="1">
        <v>43110</v>
      </c>
      <c r="U173">
        <v>2.7</v>
      </c>
      <c r="V173" s="1">
        <v>43110</v>
      </c>
      <c r="W173">
        <v>2.5219999999999998</v>
      </c>
    </row>
    <row r="174" spans="1:23" x14ac:dyDescent="0.2">
      <c r="A174" s="1">
        <v>44080</v>
      </c>
      <c r="B174">
        <v>1</v>
      </c>
      <c r="C174">
        <v>3</v>
      </c>
      <c r="D174">
        <v>17</v>
      </c>
      <c r="E174">
        <f t="shared" si="29"/>
        <v>-1.0316893813597834</v>
      </c>
      <c r="F174">
        <f t="shared" si="30"/>
        <v>0.13316609721738132</v>
      </c>
      <c r="G174">
        <f t="shared" si="31"/>
        <v>-0.14904004916687749</v>
      </c>
      <c r="H174">
        <f t="shared" si="32"/>
        <v>-2.6638219485282137</v>
      </c>
      <c r="I174">
        <f t="shared" si="34"/>
        <v>6.25E-2</v>
      </c>
      <c r="J174">
        <f t="shared" si="33"/>
        <v>2.7</v>
      </c>
      <c r="K174">
        <f t="shared" si="35"/>
        <v>0</v>
      </c>
      <c r="L174" s="2">
        <f t="shared" si="27"/>
        <v>3.1</v>
      </c>
      <c r="M174" s="2">
        <f t="shared" si="28"/>
        <v>2.222</v>
      </c>
      <c r="N174" s="1">
        <v>43111</v>
      </c>
      <c r="O174" s="2">
        <v>2.4</v>
      </c>
      <c r="P174" s="1">
        <v>43111</v>
      </c>
      <c r="Q174">
        <v>2.5</v>
      </c>
      <c r="R174" s="2">
        <f t="shared" si="36"/>
        <v>2.4</v>
      </c>
      <c r="T174" s="1">
        <v>43111</v>
      </c>
      <c r="U174">
        <v>2.7</v>
      </c>
      <c r="V174" s="1">
        <v>43111</v>
      </c>
      <c r="W174">
        <v>2.5219999999999998</v>
      </c>
    </row>
    <row r="175" spans="1:23" x14ac:dyDescent="0.2">
      <c r="A175" s="1">
        <v>44087</v>
      </c>
      <c r="B175">
        <v>1</v>
      </c>
      <c r="C175">
        <v>2</v>
      </c>
      <c r="D175">
        <v>16</v>
      </c>
      <c r="E175">
        <f t="shared" si="29"/>
        <v>-1.2455662110141945</v>
      </c>
      <c r="F175">
        <f t="shared" si="30"/>
        <v>-0.30128829495432535</v>
      </c>
      <c r="G175">
        <f t="shared" si="31"/>
        <v>-0.14904004916687749</v>
      </c>
      <c r="H175">
        <f t="shared" si="32"/>
        <v>-3.7399068296631537</v>
      </c>
      <c r="I175">
        <f t="shared" si="34"/>
        <v>-5.8823529411764705E-2</v>
      </c>
      <c r="J175">
        <f t="shared" si="33"/>
        <v>2.6</v>
      </c>
      <c r="K175">
        <f t="shared" si="35"/>
        <v>-4.0000000000000036E-2</v>
      </c>
      <c r="L175" s="2">
        <f t="shared" si="27"/>
        <v>3.1</v>
      </c>
      <c r="M175" s="2">
        <f t="shared" si="28"/>
        <v>2.2109999999999999</v>
      </c>
      <c r="N175" s="1">
        <v>43112</v>
      </c>
      <c r="O175" s="2">
        <v>2.4</v>
      </c>
      <c r="P175" s="1">
        <v>43112</v>
      </c>
      <c r="Q175">
        <v>2.5</v>
      </c>
      <c r="R175" s="2">
        <f t="shared" si="36"/>
        <v>2.4</v>
      </c>
      <c r="T175" s="1">
        <v>43112</v>
      </c>
      <c r="U175">
        <v>2.7</v>
      </c>
      <c r="V175" s="1">
        <v>43112</v>
      </c>
      <c r="W175">
        <v>2.5219999999999998</v>
      </c>
    </row>
    <row r="176" spans="1:23" x14ac:dyDescent="0.2">
      <c r="A176" s="1">
        <v>44094</v>
      </c>
      <c r="B176">
        <v>1</v>
      </c>
      <c r="C176">
        <v>2</v>
      </c>
      <c r="D176">
        <v>16</v>
      </c>
      <c r="E176">
        <f t="shared" si="29"/>
        <v>-1.2455662110141945</v>
      </c>
      <c r="F176">
        <f t="shared" si="30"/>
        <v>-0.30128829495432535</v>
      </c>
      <c r="G176">
        <f t="shared" si="31"/>
        <v>-0.14904004916687749</v>
      </c>
      <c r="H176">
        <f t="shared" si="32"/>
        <v>-3.7399068296631537</v>
      </c>
      <c r="I176">
        <f t="shared" si="34"/>
        <v>0</v>
      </c>
      <c r="J176">
        <f t="shared" si="33"/>
        <v>2.6</v>
      </c>
      <c r="K176">
        <f t="shared" si="35"/>
        <v>0</v>
      </c>
      <c r="L176" s="2">
        <f t="shared" si="27"/>
        <v>3.1</v>
      </c>
      <c r="M176" s="2">
        <f t="shared" si="28"/>
        <v>2.1829999999999998</v>
      </c>
      <c r="N176" s="1">
        <v>43115</v>
      </c>
      <c r="O176" s="2">
        <v>2.4</v>
      </c>
      <c r="P176" s="1">
        <v>43115</v>
      </c>
      <c r="Q176">
        <v>2.5</v>
      </c>
      <c r="R176" s="2">
        <f t="shared" si="36"/>
        <v>2.4</v>
      </c>
      <c r="T176" s="1">
        <v>43115</v>
      </c>
      <c r="U176">
        <v>2.7</v>
      </c>
      <c r="V176" s="1">
        <v>43115</v>
      </c>
      <c r="W176">
        <v>2.5569999999999999</v>
      </c>
    </row>
    <row r="177" spans="1:23" x14ac:dyDescent="0.2">
      <c r="A177" s="1">
        <v>44101</v>
      </c>
      <c r="B177">
        <v>1</v>
      </c>
      <c r="C177">
        <v>2</v>
      </c>
      <c r="D177">
        <v>16</v>
      </c>
      <c r="E177">
        <f t="shared" si="29"/>
        <v>-1.2455662110141945</v>
      </c>
      <c r="F177">
        <f t="shared" si="30"/>
        <v>-0.30128829495432535</v>
      </c>
      <c r="G177">
        <f t="shared" si="31"/>
        <v>-0.14904004916687749</v>
      </c>
      <c r="H177">
        <f t="shared" si="32"/>
        <v>-3.7399068296631537</v>
      </c>
      <c r="I177">
        <f t="shared" si="34"/>
        <v>0</v>
      </c>
      <c r="J177">
        <f t="shared" si="33"/>
        <v>2.7</v>
      </c>
      <c r="K177">
        <f t="shared" si="35"/>
        <v>4.0000000000000036E-2</v>
      </c>
      <c r="L177" s="2">
        <f t="shared" si="27"/>
        <v>3.1</v>
      </c>
      <c r="M177" s="2">
        <f t="shared" si="28"/>
        <v>2.1680000000000001</v>
      </c>
      <c r="N177" s="1">
        <v>43116</v>
      </c>
      <c r="O177" s="2">
        <v>2.4</v>
      </c>
      <c r="P177" s="1">
        <v>43116</v>
      </c>
      <c r="Q177">
        <v>2.5</v>
      </c>
      <c r="R177" s="2">
        <f t="shared" si="36"/>
        <v>2.4</v>
      </c>
      <c r="T177" s="1">
        <v>43116</v>
      </c>
      <c r="U177">
        <v>2.7</v>
      </c>
      <c r="V177" s="1">
        <v>43116</v>
      </c>
      <c r="W177">
        <v>2.5569999999999999</v>
      </c>
    </row>
    <row r="178" spans="1:23" x14ac:dyDescent="0.2">
      <c r="A178" s="1">
        <v>44108</v>
      </c>
      <c r="B178">
        <v>1</v>
      </c>
      <c r="C178">
        <v>2</v>
      </c>
      <c r="D178">
        <v>17</v>
      </c>
      <c r="E178">
        <f t="shared" si="29"/>
        <v>-1.0316893813597834</v>
      </c>
      <c r="F178">
        <f t="shared" si="30"/>
        <v>-0.30128829495432535</v>
      </c>
      <c r="G178">
        <f t="shared" si="31"/>
        <v>-0.14904004916687749</v>
      </c>
      <c r="H178">
        <f t="shared" si="32"/>
        <v>-3.0982763406999205</v>
      </c>
      <c r="I178">
        <f t="shared" si="34"/>
        <v>6.25E-2</v>
      </c>
      <c r="J178">
        <f t="shared" si="33"/>
        <v>2.7</v>
      </c>
      <c r="K178">
        <f t="shared" si="35"/>
        <v>0</v>
      </c>
      <c r="L178" s="2">
        <f t="shared" si="27"/>
        <v>2.6</v>
      </c>
      <c r="M178" s="2">
        <f t="shared" si="28"/>
        <v>2.169</v>
      </c>
      <c r="N178" s="1">
        <v>43117</v>
      </c>
      <c r="O178" s="2">
        <v>2.4</v>
      </c>
      <c r="P178" s="1">
        <v>43117</v>
      </c>
      <c r="Q178">
        <v>2.5</v>
      </c>
      <c r="R178" s="2">
        <f t="shared" si="36"/>
        <v>2.4</v>
      </c>
      <c r="T178" s="1">
        <v>43117</v>
      </c>
      <c r="U178">
        <v>2.7</v>
      </c>
      <c r="V178" s="1">
        <v>43117</v>
      </c>
      <c r="W178">
        <v>2.5569999999999999</v>
      </c>
    </row>
    <row r="179" spans="1:23" x14ac:dyDescent="0.2">
      <c r="A179" s="1">
        <v>44115</v>
      </c>
      <c r="B179">
        <v>1</v>
      </c>
      <c r="C179">
        <v>2</v>
      </c>
      <c r="D179">
        <v>17</v>
      </c>
      <c r="E179">
        <f t="shared" si="29"/>
        <v>-1.0316893813597834</v>
      </c>
      <c r="F179">
        <f t="shared" si="30"/>
        <v>-0.30128829495432535</v>
      </c>
      <c r="G179">
        <f t="shared" si="31"/>
        <v>-0.14904004916687749</v>
      </c>
      <c r="H179">
        <f t="shared" si="32"/>
        <v>-3.0982763406999205</v>
      </c>
      <c r="I179">
        <f t="shared" si="34"/>
        <v>0</v>
      </c>
      <c r="J179">
        <f t="shared" si="33"/>
        <v>2.7</v>
      </c>
      <c r="K179">
        <f t="shared" si="35"/>
        <v>0</v>
      </c>
      <c r="L179" s="2">
        <f t="shared" si="27"/>
        <v>2.6</v>
      </c>
      <c r="M179" s="2">
        <f t="shared" si="28"/>
        <v>2.1720000000000002</v>
      </c>
      <c r="N179" s="1">
        <v>43118</v>
      </c>
      <c r="O179" s="2">
        <v>2.4</v>
      </c>
      <c r="P179" s="1">
        <v>43118</v>
      </c>
      <c r="Q179">
        <v>2.5</v>
      </c>
      <c r="R179" s="2">
        <f t="shared" si="36"/>
        <v>2.4</v>
      </c>
      <c r="T179" s="1">
        <v>43118</v>
      </c>
      <c r="U179">
        <v>2.7</v>
      </c>
      <c r="V179" s="1">
        <v>43118</v>
      </c>
      <c r="W179">
        <v>2.5569999999999999</v>
      </c>
    </row>
    <row r="180" spans="1:23" x14ac:dyDescent="0.2">
      <c r="A180" s="1">
        <v>44122</v>
      </c>
      <c r="B180">
        <v>1</v>
      </c>
      <c r="C180">
        <v>2</v>
      </c>
      <c r="D180">
        <v>17</v>
      </c>
      <c r="E180">
        <f t="shared" si="29"/>
        <v>-1.0316893813597834</v>
      </c>
      <c r="F180">
        <f t="shared" si="30"/>
        <v>-0.30128829495432535</v>
      </c>
      <c r="G180">
        <f t="shared" si="31"/>
        <v>-0.14904004916687749</v>
      </c>
      <c r="H180">
        <f t="shared" si="32"/>
        <v>-3.0982763406999205</v>
      </c>
      <c r="I180">
        <f t="shared" si="34"/>
        <v>0</v>
      </c>
      <c r="J180">
        <f t="shared" si="33"/>
        <v>2.4</v>
      </c>
      <c r="K180">
        <f t="shared" si="35"/>
        <v>-0.12000000000000011</v>
      </c>
      <c r="L180" s="2">
        <f t="shared" si="27"/>
        <v>2.6</v>
      </c>
      <c r="M180" s="2">
        <f t="shared" si="28"/>
        <v>2.1669999999999998</v>
      </c>
      <c r="N180" s="1">
        <v>43119</v>
      </c>
      <c r="O180" s="2">
        <v>2.4</v>
      </c>
      <c r="P180" s="1">
        <v>43119</v>
      </c>
      <c r="Q180">
        <v>2.5</v>
      </c>
      <c r="R180" s="2">
        <f t="shared" si="36"/>
        <v>2.4</v>
      </c>
      <c r="T180" s="1">
        <v>43119</v>
      </c>
      <c r="U180">
        <v>2.7</v>
      </c>
      <c r="V180" s="1">
        <v>43119</v>
      </c>
      <c r="W180">
        <v>2.5569999999999999</v>
      </c>
    </row>
    <row r="181" spans="1:23" x14ac:dyDescent="0.2">
      <c r="A181" s="1">
        <v>44129</v>
      </c>
      <c r="B181">
        <v>1</v>
      </c>
      <c r="C181">
        <v>2</v>
      </c>
      <c r="D181">
        <v>17</v>
      </c>
      <c r="E181">
        <f t="shared" si="29"/>
        <v>-1.0316893813597834</v>
      </c>
      <c r="F181">
        <f t="shared" si="30"/>
        <v>-0.30128829495432535</v>
      </c>
      <c r="G181">
        <f t="shared" si="31"/>
        <v>-0.14904004916687749</v>
      </c>
      <c r="H181">
        <f t="shared" si="32"/>
        <v>-3.0982763406999205</v>
      </c>
      <c r="I181">
        <f t="shared" si="34"/>
        <v>0</v>
      </c>
      <c r="J181">
        <f t="shared" si="33"/>
        <v>2.4</v>
      </c>
      <c r="K181">
        <f t="shared" si="35"/>
        <v>0</v>
      </c>
      <c r="L181" s="2">
        <f t="shared" si="27"/>
        <v>2.6</v>
      </c>
      <c r="M181" s="2">
        <f t="shared" si="28"/>
        <v>2.15</v>
      </c>
      <c r="N181" s="1">
        <v>43122</v>
      </c>
      <c r="O181" s="2">
        <v>2.4</v>
      </c>
      <c r="P181" s="1">
        <v>43122</v>
      </c>
      <c r="Q181">
        <v>2.5</v>
      </c>
      <c r="R181" s="2">
        <f t="shared" si="36"/>
        <v>2.4</v>
      </c>
      <c r="T181" s="1">
        <v>43122</v>
      </c>
      <c r="U181">
        <v>2.7</v>
      </c>
      <c r="V181" s="1">
        <v>43122</v>
      </c>
      <c r="W181">
        <v>2.5670000000000002</v>
      </c>
    </row>
    <row r="182" spans="1:23" x14ac:dyDescent="0.2">
      <c r="A182" s="1">
        <v>44136</v>
      </c>
      <c r="B182">
        <v>1</v>
      </c>
      <c r="C182">
        <v>2</v>
      </c>
      <c r="D182">
        <v>15</v>
      </c>
      <c r="E182">
        <f t="shared" si="29"/>
        <v>-1.4594430406686056</v>
      </c>
      <c r="F182">
        <f t="shared" si="30"/>
        <v>-0.30128829495432535</v>
      </c>
      <c r="G182">
        <f t="shared" si="31"/>
        <v>-0.14904004916687749</v>
      </c>
      <c r="H182">
        <f t="shared" si="32"/>
        <v>-4.3815373186263873</v>
      </c>
      <c r="I182">
        <f t="shared" si="34"/>
        <v>-0.11764705882352941</v>
      </c>
      <c r="J182">
        <f t="shared" si="33"/>
        <v>2.4</v>
      </c>
      <c r="K182">
        <f t="shared" si="35"/>
        <v>0</v>
      </c>
      <c r="L182" s="2">
        <f t="shared" si="27"/>
        <v>2.6</v>
      </c>
      <c r="M182" s="2">
        <f t="shared" si="28"/>
        <v>2.1429999999999998</v>
      </c>
      <c r="N182" s="1">
        <v>43123</v>
      </c>
      <c r="O182" s="2">
        <v>2.4</v>
      </c>
      <c r="P182" s="1">
        <v>43123</v>
      </c>
      <c r="Q182">
        <v>2.5</v>
      </c>
      <c r="R182" s="2">
        <f t="shared" si="36"/>
        <v>2.4</v>
      </c>
      <c r="T182" s="1">
        <v>43123</v>
      </c>
      <c r="U182">
        <v>2.7</v>
      </c>
      <c r="V182" s="1">
        <v>43123</v>
      </c>
      <c r="W182">
        <v>2.5670000000000002</v>
      </c>
    </row>
    <row r="183" spans="1:23" x14ac:dyDescent="0.2">
      <c r="A183" s="1">
        <v>44143</v>
      </c>
      <c r="B183">
        <v>1</v>
      </c>
      <c r="C183">
        <v>5</v>
      </c>
      <c r="D183">
        <v>17</v>
      </c>
      <c r="E183">
        <f t="shared" si="29"/>
        <v>-1.0316893813597834</v>
      </c>
      <c r="F183">
        <f t="shared" si="30"/>
        <v>1.0020748815607947</v>
      </c>
      <c r="G183">
        <f t="shared" si="31"/>
        <v>-0.14904004916687749</v>
      </c>
      <c r="H183">
        <f t="shared" si="32"/>
        <v>-1.7949131641848002</v>
      </c>
      <c r="I183">
        <f t="shared" si="34"/>
        <v>0.13333333333333333</v>
      </c>
      <c r="J183">
        <f t="shared" si="33"/>
        <v>2.4</v>
      </c>
      <c r="K183">
        <f t="shared" si="35"/>
        <v>0</v>
      </c>
      <c r="L183" s="2">
        <f t="shared" si="27"/>
        <v>2.6</v>
      </c>
      <c r="M183" s="2">
        <f t="shared" si="28"/>
        <v>2.1120000000000001</v>
      </c>
      <c r="N183" s="1">
        <v>43124</v>
      </c>
      <c r="O183" s="2">
        <v>2.4</v>
      </c>
      <c r="P183" s="1">
        <v>43124</v>
      </c>
      <c r="Q183">
        <v>2.5</v>
      </c>
      <c r="R183" s="2">
        <f t="shared" si="36"/>
        <v>2.4</v>
      </c>
      <c r="T183" s="1">
        <v>43124</v>
      </c>
      <c r="U183">
        <v>2.7</v>
      </c>
      <c r="V183" s="1">
        <v>43124</v>
      </c>
      <c r="W183">
        <v>2.5670000000000002</v>
      </c>
    </row>
    <row r="184" spans="1:23" x14ac:dyDescent="0.2">
      <c r="A184" s="1">
        <v>44150</v>
      </c>
      <c r="B184">
        <v>1</v>
      </c>
      <c r="C184">
        <v>14</v>
      </c>
      <c r="D184">
        <v>17</v>
      </c>
      <c r="E184">
        <f t="shared" si="29"/>
        <v>-1.0316893813597834</v>
      </c>
      <c r="F184">
        <f t="shared" si="30"/>
        <v>4.9121644111061542</v>
      </c>
      <c r="G184">
        <f t="shared" si="31"/>
        <v>-0.14904004916687749</v>
      </c>
      <c r="H184">
        <f t="shared" si="32"/>
        <v>2.1151763653605591</v>
      </c>
      <c r="I184">
        <f t="shared" si="34"/>
        <v>0</v>
      </c>
      <c r="J184">
        <f t="shared" si="33"/>
        <v>2.6</v>
      </c>
      <c r="K184">
        <f t="shared" si="35"/>
        <v>8.0000000000000071E-2</v>
      </c>
      <c r="L184" s="2">
        <f t="shared" si="27"/>
        <v>2.6</v>
      </c>
      <c r="M184" s="2">
        <f t="shared" si="28"/>
        <v>2.0960000000000001</v>
      </c>
      <c r="N184" s="1">
        <v>43125</v>
      </c>
      <c r="O184" s="2">
        <v>2.4</v>
      </c>
      <c r="P184" s="1">
        <v>43125</v>
      </c>
      <c r="Q184">
        <v>2.5</v>
      </c>
      <c r="R184" s="2">
        <f t="shared" si="36"/>
        <v>2.4</v>
      </c>
      <c r="T184" s="1">
        <v>43125</v>
      </c>
      <c r="U184">
        <v>2.7</v>
      </c>
      <c r="V184" s="1">
        <v>43125</v>
      </c>
      <c r="W184">
        <v>2.5670000000000002</v>
      </c>
    </row>
    <row r="185" spans="1:23" x14ac:dyDescent="0.2">
      <c r="A185" s="1">
        <v>44157</v>
      </c>
      <c r="B185">
        <v>1</v>
      </c>
      <c r="C185">
        <v>17</v>
      </c>
      <c r="D185">
        <v>15</v>
      </c>
      <c r="E185">
        <f t="shared" si="29"/>
        <v>-1.4594430406686056</v>
      </c>
      <c r="F185">
        <f t="shared" si="30"/>
        <v>6.2155275876212741</v>
      </c>
      <c r="G185">
        <f t="shared" si="31"/>
        <v>-0.14904004916687749</v>
      </c>
      <c r="H185">
        <f t="shared" si="32"/>
        <v>2.1352785639492122</v>
      </c>
      <c r="I185">
        <f t="shared" si="34"/>
        <v>-0.11764705882352941</v>
      </c>
      <c r="J185">
        <f t="shared" si="33"/>
        <v>2.6</v>
      </c>
      <c r="K185">
        <f t="shared" si="35"/>
        <v>0</v>
      </c>
      <c r="L185" s="2">
        <f t="shared" si="27"/>
        <v>2.6</v>
      </c>
      <c r="M185" s="2">
        <f t="shared" si="28"/>
        <v>2.1110000000000002</v>
      </c>
      <c r="N185" s="1">
        <v>43126</v>
      </c>
      <c r="O185" s="2">
        <v>2.4</v>
      </c>
      <c r="P185" s="1">
        <v>43126</v>
      </c>
      <c r="Q185">
        <v>2.5</v>
      </c>
      <c r="R185" s="2">
        <f t="shared" si="36"/>
        <v>2.4</v>
      </c>
      <c r="T185" s="1">
        <v>43126</v>
      </c>
      <c r="U185">
        <v>2.7</v>
      </c>
      <c r="V185" s="1">
        <v>43126</v>
      </c>
      <c r="W185">
        <v>2.5670000000000002</v>
      </c>
    </row>
    <row r="186" spans="1:23" x14ac:dyDescent="0.2">
      <c r="A186" s="1">
        <v>44164</v>
      </c>
      <c r="B186">
        <v>1</v>
      </c>
      <c r="C186">
        <v>6</v>
      </c>
      <c r="D186">
        <v>16</v>
      </c>
      <c r="E186">
        <f t="shared" si="29"/>
        <v>-1.2455662110141945</v>
      </c>
      <c r="F186">
        <f t="shared" si="30"/>
        <v>1.4365292737325013</v>
      </c>
      <c r="G186">
        <f t="shared" si="31"/>
        <v>-0.14904004916687749</v>
      </c>
      <c r="H186">
        <f t="shared" si="32"/>
        <v>-2.002089260976327</v>
      </c>
      <c r="I186">
        <f t="shared" si="34"/>
        <v>6.6666666666666666E-2</v>
      </c>
      <c r="J186">
        <f t="shared" si="33"/>
        <v>2.5</v>
      </c>
      <c r="K186">
        <f t="shared" si="35"/>
        <v>-4.0000000000000036E-2</v>
      </c>
      <c r="L186" s="2">
        <f t="shared" si="27"/>
        <v>2.6</v>
      </c>
      <c r="M186" s="2">
        <f t="shared" si="28"/>
        <v>2.1019999999999999</v>
      </c>
      <c r="N186" s="1">
        <v>43129</v>
      </c>
      <c r="O186" s="2">
        <v>2.4</v>
      </c>
      <c r="P186" s="1">
        <v>43129</v>
      </c>
      <c r="Q186">
        <v>2.5</v>
      </c>
      <c r="R186" s="2">
        <f t="shared" si="36"/>
        <v>2.4</v>
      </c>
      <c r="T186" s="1">
        <v>43129</v>
      </c>
      <c r="U186">
        <v>2.7</v>
      </c>
      <c r="V186" s="1">
        <v>43129</v>
      </c>
      <c r="W186">
        <v>2.6070000000000002</v>
      </c>
    </row>
    <row r="187" spans="1:23" x14ac:dyDescent="0.2">
      <c r="A187" s="1">
        <v>44171</v>
      </c>
      <c r="B187">
        <v>1</v>
      </c>
      <c r="C187">
        <v>5</v>
      </c>
      <c r="D187">
        <v>16</v>
      </c>
      <c r="E187">
        <f t="shared" si="29"/>
        <v>-1.2455662110141945</v>
      </c>
      <c r="F187">
        <f t="shared" si="30"/>
        <v>1.0020748815607947</v>
      </c>
      <c r="G187">
        <f t="shared" si="31"/>
        <v>-0.14904004916687749</v>
      </c>
      <c r="H187">
        <f t="shared" si="32"/>
        <v>-2.4365436531480338</v>
      </c>
      <c r="I187">
        <f t="shared" si="34"/>
        <v>0</v>
      </c>
      <c r="J187">
        <f t="shared" si="33"/>
        <v>2.5</v>
      </c>
      <c r="K187">
        <f t="shared" si="35"/>
        <v>0</v>
      </c>
      <c r="L187" s="2">
        <f t="shared" si="27"/>
        <v>2.8</v>
      </c>
      <c r="M187" s="2">
        <f t="shared" si="28"/>
        <v>2.12</v>
      </c>
      <c r="N187" s="1">
        <v>43130</v>
      </c>
      <c r="O187" s="2">
        <v>2.4</v>
      </c>
      <c r="P187" s="1">
        <v>43130</v>
      </c>
      <c r="Q187">
        <v>2.5</v>
      </c>
      <c r="R187" s="2">
        <f t="shared" si="36"/>
        <v>2.4</v>
      </c>
      <c r="T187" s="1">
        <v>43130</v>
      </c>
      <c r="U187">
        <v>2.7</v>
      </c>
      <c r="V187" s="1">
        <v>43130</v>
      </c>
      <c r="W187">
        <v>2.6070000000000002</v>
      </c>
    </row>
    <row r="188" spans="1:23" x14ac:dyDescent="0.2">
      <c r="A188" s="1">
        <v>44178</v>
      </c>
      <c r="B188">
        <v>1</v>
      </c>
      <c r="C188">
        <v>5</v>
      </c>
      <c r="D188">
        <v>16</v>
      </c>
      <c r="E188">
        <f t="shared" si="29"/>
        <v>-1.2455662110141945</v>
      </c>
      <c r="F188">
        <f t="shared" si="30"/>
        <v>1.0020748815607947</v>
      </c>
      <c r="G188">
        <f t="shared" si="31"/>
        <v>-0.14904004916687749</v>
      </c>
      <c r="H188">
        <f t="shared" si="32"/>
        <v>-2.4365436531480338</v>
      </c>
      <c r="I188">
        <f t="shared" si="34"/>
        <v>0</v>
      </c>
      <c r="J188">
        <f t="shared" si="33"/>
        <v>2.5</v>
      </c>
      <c r="K188">
        <f t="shared" si="35"/>
        <v>0</v>
      </c>
      <c r="L188" s="2">
        <f t="shared" ref="L188:L251" si="37">VLOOKUP($A188, T187:U10180, 2)*L$5+L$6</f>
        <v>2.8</v>
      </c>
      <c r="M188" s="2">
        <f t="shared" ref="M188:M251" si="38">VLOOKUP($A188, V187:W10180, 2)*M$5+M$6</f>
        <v>2.1560000000000001</v>
      </c>
      <c r="N188" s="1">
        <v>43131</v>
      </c>
      <c r="O188" s="2">
        <v>2.5</v>
      </c>
      <c r="P188" s="1">
        <v>43131</v>
      </c>
      <c r="Q188">
        <v>2.5</v>
      </c>
      <c r="R188" s="2">
        <f t="shared" si="36"/>
        <v>2.5</v>
      </c>
      <c r="T188" s="1">
        <v>43131</v>
      </c>
      <c r="U188">
        <v>2.7</v>
      </c>
      <c r="V188" s="1">
        <v>43131</v>
      </c>
      <c r="W188">
        <v>2.6070000000000002</v>
      </c>
    </row>
    <row r="189" spans="1:23" x14ac:dyDescent="0.2">
      <c r="A189" s="1">
        <v>44185</v>
      </c>
      <c r="B189">
        <v>1</v>
      </c>
      <c r="C189">
        <v>5</v>
      </c>
      <c r="D189">
        <v>15</v>
      </c>
      <c r="E189">
        <f t="shared" si="29"/>
        <v>-1.4594430406686056</v>
      </c>
      <c r="F189">
        <f t="shared" si="30"/>
        <v>1.0020748815607947</v>
      </c>
      <c r="G189">
        <f t="shared" si="31"/>
        <v>-0.14904004916687749</v>
      </c>
      <c r="H189">
        <f t="shared" si="32"/>
        <v>-3.0781741421112674</v>
      </c>
      <c r="I189">
        <f t="shared" si="34"/>
        <v>-6.25E-2</v>
      </c>
      <c r="J189">
        <f t="shared" si="33"/>
        <v>2.5</v>
      </c>
      <c r="K189">
        <f t="shared" si="35"/>
        <v>0</v>
      </c>
      <c r="L189" s="2">
        <f t="shared" si="37"/>
        <v>2.8</v>
      </c>
      <c r="M189" s="2">
        <f t="shared" si="38"/>
        <v>2.1579999999999999</v>
      </c>
      <c r="N189" s="1">
        <v>43132</v>
      </c>
      <c r="O189" s="2">
        <v>2.5</v>
      </c>
      <c r="P189" s="1">
        <v>43132</v>
      </c>
      <c r="Q189">
        <v>2.5</v>
      </c>
      <c r="R189" s="2">
        <f t="shared" si="36"/>
        <v>2.5</v>
      </c>
      <c r="T189" s="1">
        <v>43132</v>
      </c>
      <c r="U189">
        <v>2.7</v>
      </c>
      <c r="V189" s="1">
        <v>43132</v>
      </c>
      <c r="W189">
        <v>2.6070000000000002</v>
      </c>
    </row>
    <row r="190" spans="1:23" x14ac:dyDescent="0.2">
      <c r="A190" s="1">
        <v>44192</v>
      </c>
      <c r="B190">
        <v>1</v>
      </c>
      <c r="C190">
        <v>4</v>
      </c>
      <c r="D190">
        <v>16</v>
      </c>
      <c r="E190">
        <f t="shared" si="29"/>
        <v>-1.2455662110141945</v>
      </c>
      <c r="F190">
        <f t="shared" si="30"/>
        <v>0.56762048938908805</v>
      </c>
      <c r="G190">
        <f t="shared" si="31"/>
        <v>-0.14904004916687749</v>
      </c>
      <c r="H190">
        <f t="shared" si="32"/>
        <v>-2.8709980453197401</v>
      </c>
      <c r="I190">
        <f t="shared" si="34"/>
        <v>6.6666666666666666E-2</v>
      </c>
      <c r="J190">
        <f t="shared" si="33"/>
        <v>2.5</v>
      </c>
      <c r="K190">
        <f t="shared" si="35"/>
        <v>0</v>
      </c>
      <c r="L190" s="2">
        <f t="shared" si="37"/>
        <v>2.8</v>
      </c>
      <c r="M190" s="2">
        <f t="shared" si="38"/>
        <v>2.2240000000000002</v>
      </c>
      <c r="N190" s="1">
        <v>43133</v>
      </c>
      <c r="O190" s="2">
        <v>2.5</v>
      </c>
      <c r="P190" s="1">
        <v>43133</v>
      </c>
      <c r="Q190">
        <v>2.5</v>
      </c>
      <c r="R190" s="2">
        <f t="shared" si="36"/>
        <v>2.5</v>
      </c>
      <c r="T190" s="1">
        <v>43133</v>
      </c>
      <c r="U190">
        <v>2.7</v>
      </c>
      <c r="V190" s="1">
        <v>43133</v>
      </c>
      <c r="W190">
        <v>2.6070000000000002</v>
      </c>
    </row>
    <row r="191" spans="1:23" x14ac:dyDescent="0.2">
      <c r="A191" s="1">
        <v>44199</v>
      </c>
      <c r="B191">
        <v>1</v>
      </c>
      <c r="C191">
        <v>5</v>
      </c>
      <c r="D191">
        <v>16</v>
      </c>
      <c r="E191">
        <f t="shared" si="29"/>
        <v>-1.2455662110141945</v>
      </c>
      <c r="F191">
        <f t="shared" si="30"/>
        <v>1.0020748815607947</v>
      </c>
      <c r="G191">
        <f t="shared" si="31"/>
        <v>-0.14904004916687749</v>
      </c>
      <c r="H191">
        <f t="shared" si="32"/>
        <v>-2.4365436531480338</v>
      </c>
      <c r="I191">
        <f t="shared" si="34"/>
        <v>0</v>
      </c>
      <c r="J191">
        <f t="shared" si="33"/>
        <v>2.5</v>
      </c>
      <c r="K191">
        <f t="shared" si="35"/>
        <v>0</v>
      </c>
      <c r="L191" s="2">
        <f t="shared" si="37"/>
        <v>2.5</v>
      </c>
      <c r="M191" s="2">
        <f t="shared" si="38"/>
        <v>2.2429999999999999</v>
      </c>
      <c r="N191" s="1">
        <v>43136</v>
      </c>
      <c r="O191" s="2">
        <v>2.5</v>
      </c>
      <c r="P191" s="1">
        <v>43136</v>
      </c>
      <c r="Q191">
        <v>2.5</v>
      </c>
      <c r="R191" s="2">
        <f t="shared" si="36"/>
        <v>2.5</v>
      </c>
      <c r="T191" s="1">
        <v>43136</v>
      </c>
      <c r="U191">
        <v>2.7</v>
      </c>
      <c r="V191" s="1">
        <v>43136</v>
      </c>
      <c r="W191">
        <v>2.637</v>
      </c>
    </row>
    <row r="192" spans="1:23" x14ac:dyDescent="0.2">
      <c r="A192" s="1">
        <v>44206</v>
      </c>
      <c r="B192">
        <v>1</v>
      </c>
      <c r="C192">
        <v>5</v>
      </c>
      <c r="D192">
        <v>17</v>
      </c>
      <c r="E192">
        <f t="shared" si="29"/>
        <v>-1.0316893813597834</v>
      </c>
      <c r="F192">
        <f t="shared" si="30"/>
        <v>1.0020748815607947</v>
      </c>
      <c r="G192">
        <f t="shared" si="31"/>
        <v>-0.14904004916687749</v>
      </c>
      <c r="H192">
        <f t="shared" si="32"/>
        <v>-1.7949131641848002</v>
      </c>
      <c r="I192">
        <f t="shared" si="34"/>
        <v>6.25E-2</v>
      </c>
      <c r="J192">
        <f t="shared" si="33"/>
        <v>2.5</v>
      </c>
      <c r="K192">
        <f t="shared" si="35"/>
        <v>0</v>
      </c>
      <c r="L192" s="2">
        <f t="shared" si="37"/>
        <v>2.5</v>
      </c>
      <c r="M192" s="2">
        <f t="shared" si="38"/>
        <v>2.2490000000000001</v>
      </c>
      <c r="N192" s="1">
        <v>43137</v>
      </c>
      <c r="O192" s="2">
        <v>2.5</v>
      </c>
      <c r="P192" s="1">
        <v>43137</v>
      </c>
      <c r="Q192">
        <v>2.5</v>
      </c>
      <c r="R192" s="2">
        <f t="shared" si="36"/>
        <v>2.5</v>
      </c>
      <c r="T192" s="1">
        <v>43137</v>
      </c>
      <c r="U192">
        <v>2.7</v>
      </c>
      <c r="V192" s="1">
        <v>43137</v>
      </c>
      <c r="W192">
        <v>2.637</v>
      </c>
    </row>
    <row r="193" spans="1:23" x14ac:dyDescent="0.2">
      <c r="A193" s="1">
        <v>44213</v>
      </c>
      <c r="B193">
        <v>1</v>
      </c>
      <c r="C193">
        <v>3</v>
      </c>
      <c r="D193">
        <v>19</v>
      </c>
      <c r="E193">
        <f t="shared" si="29"/>
        <v>-0.60393572205096135</v>
      </c>
      <c r="F193">
        <f t="shared" si="30"/>
        <v>0.13316609721738132</v>
      </c>
      <c r="G193">
        <f t="shared" si="31"/>
        <v>-0.14904004916687749</v>
      </c>
      <c r="H193">
        <f t="shared" si="32"/>
        <v>-1.3805609706017477</v>
      </c>
      <c r="I193">
        <f t="shared" si="34"/>
        <v>0.11764705882352941</v>
      </c>
      <c r="J193">
        <f t="shared" si="33"/>
        <v>2.7</v>
      </c>
      <c r="K193">
        <f t="shared" si="35"/>
        <v>8.0000000000000071E-2</v>
      </c>
      <c r="L193" s="2">
        <f t="shared" si="37"/>
        <v>2.5</v>
      </c>
      <c r="M193" s="2">
        <f t="shared" si="38"/>
        <v>2.3170000000000002</v>
      </c>
      <c r="N193" s="1">
        <v>43138</v>
      </c>
      <c r="O193" s="2">
        <v>2.5</v>
      </c>
      <c r="P193" s="1">
        <v>43138</v>
      </c>
      <c r="Q193">
        <v>2.5</v>
      </c>
      <c r="R193" s="2">
        <f t="shared" si="36"/>
        <v>2.5</v>
      </c>
      <c r="T193" s="1">
        <v>43138</v>
      </c>
      <c r="U193">
        <v>2.7</v>
      </c>
      <c r="V193" s="1">
        <v>43138</v>
      </c>
      <c r="W193">
        <v>2.637</v>
      </c>
    </row>
    <row r="194" spans="1:23" x14ac:dyDescent="0.2">
      <c r="A194" s="1">
        <v>44220</v>
      </c>
      <c r="B194">
        <v>1</v>
      </c>
      <c r="C194">
        <v>2</v>
      </c>
      <c r="D194">
        <v>19</v>
      </c>
      <c r="E194">
        <f t="shared" si="29"/>
        <v>-0.60393572205096135</v>
      </c>
      <c r="F194">
        <f t="shared" si="30"/>
        <v>-0.30128829495432535</v>
      </c>
      <c r="G194">
        <f t="shared" si="31"/>
        <v>-0.14904004916687749</v>
      </c>
      <c r="H194">
        <f t="shared" si="32"/>
        <v>-1.8150153627734542</v>
      </c>
      <c r="I194">
        <f t="shared" si="34"/>
        <v>0</v>
      </c>
      <c r="J194">
        <f t="shared" si="33"/>
        <v>2.7</v>
      </c>
      <c r="K194">
        <f t="shared" si="35"/>
        <v>0</v>
      </c>
      <c r="L194" s="2">
        <f t="shared" si="37"/>
        <v>2.5</v>
      </c>
      <c r="M194" s="2">
        <f t="shared" si="38"/>
        <v>2.379</v>
      </c>
      <c r="N194" s="1">
        <v>43139</v>
      </c>
      <c r="O194" s="2">
        <v>2.5</v>
      </c>
      <c r="P194" s="1">
        <v>43139</v>
      </c>
      <c r="Q194">
        <v>2.5</v>
      </c>
      <c r="R194" s="2">
        <f t="shared" si="36"/>
        <v>2.5</v>
      </c>
      <c r="T194" s="1">
        <v>43139</v>
      </c>
      <c r="U194">
        <v>2.7</v>
      </c>
      <c r="V194" s="1">
        <v>43139</v>
      </c>
      <c r="W194">
        <v>2.637</v>
      </c>
    </row>
    <row r="195" spans="1:23" x14ac:dyDescent="0.2">
      <c r="A195" s="1">
        <v>44227</v>
      </c>
      <c r="B195">
        <v>1</v>
      </c>
      <c r="C195">
        <v>3</v>
      </c>
      <c r="D195">
        <v>20</v>
      </c>
      <c r="E195">
        <f t="shared" si="29"/>
        <v>-0.39005889239655028</v>
      </c>
      <c r="F195">
        <f t="shared" si="30"/>
        <v>0.13316609721738132</v>
      </c>
      <c r="G195">
        <f t="shared" si="31"/>
        <v>-0.14904004916687749</v>
      </c>
      <c r="H195">
        <f t="shared" si="32"/>
        <v>-0.73893048163851449</v>
      </c>
      <c r="I195">
        <f t="shared" si="34"/>
        <v>5.2631578947368418E-2</v>
      </c>
      <c r="J195">
        <f t="shared" si="33"/>
        <v>2.7</v>
      </c>
      <c r="K195">
        <f t="shared" si="35"/>
        <v>0</v>
      </c>
      <c r="L195" s="2">
        <f t="shared" si="37"/>
        <v>2.5</v>
      </c>
      <c r="M195" s="2">
        <f t="shared" si="38"/>
        <v>2.3919999999999999</v>
      </c>
      <c r="N195" s="1">
        <v>43140</v>
      </c>
      <c r="O195" s="2">
        <v>2.5</v>
      </c>
      <c r="P195" s="1">
        <v>43140</v>
      </c>
      <c r="Q195">
        <v>2.5</v>
      </c>
      <c r="R195" s="2">
        <f t="shared" si="36"/>
        <v>2.5</v>
      </c>
      <c r="T195" s="1">
        <v>43140</v>
      </c>
      <c r="U195">
        <v>2.7</v>
      </c>
      <c r="V195" s="1">
        <v>43140</v>
      </c>
      <c r="W195">
        <v>2.637</v>
      </c>
    </row>
    <row r="196" spans="1:23" x14ac:dyDescent="0.2">
      <c r="A196" s="1">
        <v>44234</v>
      </c>
      <c r="B196">
        <v>1</v>
      </c>
      <c r="C196">
        <v>2</v>
      </c>
      <c r="D196">
        <v>19</v>
      </c>
      <c r="E196">
        <f t="shared" si="29"/>
        <v>-0.60393572205096135</v>
      </c>
      <c r="F196">
        <f t="shared" si="30"/>
        <v>-0.30128829495432535</v>
      </c>
      <c r="G196">
        <f t="shared" si="31"/>
        <v>-0.14904004916687749</v>
      </c>
      <c r="H196">
        <f t="shared" si="32"/>
        <v>-1.8150153627734542</v>
      </c>
      <c r="I196">
        <f t="shared" si="34"/>
        <v>-0.05</v>
      </c>
      <c r="J196">
        <f t="shared" si="33"/>
        <v>2.7</v>
      </c>
      <c r="K196">
        <f t="shared" si="35"/>
        <v>0</v>
      </c>
      <c r="L196" s="2">
        <f t="shared" si="37"/>
        <v>3</v>
      </c>
      <c r="M196" s="2">
        <f t="shared" si="38"/>
        <v>2.4089999999999998</v>
      </c>
      <c r="N196" s="1">
        <v>43143</v>
      </c>
      <c r="O196" s="2">
        <v>2.5</v>
      </c>
      <c r="P196" s="1">
        <v>43143</v>
      </c>
      <c r="Q196">
        <v>2.5</v>
      </c>
      <c r="R196" s="2">
        <f t="shared" si="36"/>
        <v>2.5</v>
      </c>
      <c r="T196" s="1">
        <v>43143</v>
      </c>
      <c r="U196">
        <v>2.7</v>
      </c>
      <c r="V196" s="1">
        <v>43143</v>
      </c>
      <c r="W196">
        <v>2.6070000000000002</v>
      </c>
    </row>
    <row r="197" spans="1:23" x14ac:dyDescent="0.2">
      <c r="A197" s="1">
        <v>44241</v>
      </c>
      <c r="B197">
        <v>1</v>
      </c>
      <c r="C197">
        <v>2</v>
      </c>
      <c r="D197">
        <v>20</v>
      </c>
      <c r="E197">
        <f t="shared" si="29"/>
        <v>-0.39005889239655028</v>
      </c>
      <c r="F197">
        <f t="shared" si="30"/>
        <v>-0.30128829495432535</v>
      </c>
      <c r="G197">
        <f t="shared" si="31"/>
        <v>-0.14904004916687749</v>
      </c>
      <c r="H197">
        <f t="shared" si="32"/>
        <v>-1.1733848738102213</v>
      </c>
      <c r="I197">
        <f t="shared" si="34"/>
        <v>5.2631578947368418E-2</v>
      </c>
      <c r="J197">
        <f t="shared" si="33"/>
        <v>2.7</v>
      </c>
      <c r="K197">
        <f t="shared" si="35"/>
        <v>0</v>
      </c>
      <c r="L197" s="2">
        <f t="shared" si="37"/>
        <v>3</v>
      </c>
      <c r="M197" s="2">
        <f t="shared" si="38"/>
        <v>2.4609999999999999</v>
      </c>
      <c r="N197" s="1">
        <v>43144</v>
      </c>
      <c r="O197" s="2">
        <v>2.5</v>
      </c>
      <c r="P197" s="1">
        <v>43144</v>
      </c>
      <c r="Q197">
        <v>2.5</v>
      </c>
      <c r="R197" s="2">
        <f t="shared" si="36"/>
        <v>2.5</v>
      </c>
      <c r="T197" s="1">
        <v>43144</v>
      </c>
      <c r="U197">
        <v>2.7</v>
      </c>
      <c r="V197" s="1">
        <v>43144</v>
      </c>
      <c r="W197">
        <v>2.6070000000000002</v>
      </c>
    </row>
    <row r="198" spans="1:23" x14ac:dyDescent="0.2">
      <c r="A198" s="1">
        <v>44248</v>
      </c>
      <c r="B198">
        <v>1</v>
      </c>
      <c r="C198">
        <v>3</v>
      </c>
      <c r="D198">
        <v>21</v>
      </c>
      <c r="E198">
        <f t="shared" si="29"/>
        <v>-0.17618206274213924</v>
      </c>
      <c r="F198">
        <f t="shared" si="30"/>
        <v>0.13316609721738132</v>
      </c>
      <c r="G198">
        <f t="shared" si="31"/>
        <v>-0.14904004916687749</v>
      </c>
      <c r="H198">
        <f t="shared" si="32"/>
        <v>-9.7299992675281444E-2</v>
      </c>
      <c r="I198">
        <f t="shared" si="34"/>
        <v>0.05</v>
      </c>
      <c r="J198">
        <f t="shared" si="33"/>
        <v>2.7</v>
      </c>
      <c r="K198">
        <f t="shared" si="35"/>
        <v>0</v>
      </c>
      <c r="L198" s="2">
        <f t="shared" si="37"/>
        <v>3</v>
      </c>
      <c r="M198" s="2">
        <f t="shared" si="38"/>
        <v>2.5009999999999999</v>
      </c>
      <c r="N198" s="1">
        <v>43145</v>
      </c>
      <c r="O198" s="2">
        <v>2.5</v>
      </c>
      <c r="P198" s="1">
        <v>43145</v>
      </c>
      <c r="Q198">
        <v>2.5</v>
      </c>
      <c r="R198" s="2">
        <f t="shared" si="36"/>
        <v>2.5</v>
      </c>
      <c r="T198" s="1">
        <v>43145</v>
      </c>
      <c r="U198">
        <v>2.7</v>
      </c>
      <c r="V198" s="1">
        <v>43145</v>
      </c>
      <c r="W198">
        <v>2.6070000000000002</v>
      </c>
    </row>
    <row r="199" spans="1:23" x14ac:dyDescent="0.2">
      <c r="A199" s="1">
        <v>44255</v>
      </c>
      <c r="B199">
        <v>1</v>
      </c>
      <c r="C199">
        <v>3</v>
      </c>
      <c r="D199">
        <v>22</v>
      </c>
      <c r="E199">
        <f t="shared" si="29"/>
        <v>3.7694766912271804E-2</v>
      </c>
      <c r="F199">
        <f t="shared" si="30"/>
        <v>0.13316609721738132</v>
      </c>
      <c r="G199">
        <f t="shared" si="31"/>
        <v>-0.14904004916687749</v>
      </c>
      <c r="H199">
        <f t="shared" si="32"/>
        <v>0.54433049628795172</v>
      </c>
      <c r="I199">
        <f t="shared" si="34"/>
        <v>4.7619047619047616E-2</v>
      </c>
      <c r="J199">
        <f t="shared" si="33"/>
        <v>2.7</v>
      </c>
      <c r="K199">
        <f t="shared" si="35"/>
        <v>0</v>
      </c>
      <c r="L199" s="2">
        <f t="shared" si="37"/>
        <v>3</v>
      </c>
      <c r="M199" s="2">
        <f t="shared" si="38"/>
        <v>2.633</v>
      </c>
      <c r="N199" s="1">
        <v>43146</v>
      </c>
      <c r="O199" s="2">
        <v>2.5</v>
      </c>
      <c r="P199" s="1">
        <v>43146</v>
      </c>
      <c r="Q199">
        <v>2.5</v>
      </c>
      <c r="R199" s="2">
        <f t="shared" si="36"/>
        <v>2.5</v>
      </c>
      <c r="T199" s="1">
        <v>43146</v>
      </c>
      <c r="U199">
        <v>2.7</v>
      </c>
      <c r="V199" s="1">
        <v>43146</v>
      </c>
      <c r="W199">
        <v>2.6070000000000002</v>
      </c>
    </row>
    <row r="200" spans="1:23" x14ac:dyDescent="0.2">
      <c r="A200" s="1">
        <v>44262</v>
      </c>
      <c r="B200">
        <v>1</v>
      </c>
      <c r="C200">
        <v>2</v>
      </c>
      <c r="D200">
        <v>22</v>
      </c>
      <c r="E200">
        <f t="shared" ref="E200:E263" si="39">(D200-AVERAGE(D$8:D$300))/STDEV(D$8:D$300)</f>
        <v>3.7694766912271804E-2</v>
      </c>
      <c r="F200">
        <f t="shared" si="30"/>
        <v>-0.30128829495432535</v>
      </c>
      <c r="G200">
        <f t="shared" si="31"/>
        <v>-0.14904004916687749</v>
      </c>
      <c r="H200">
        <f t="shared" si="32"/>
        <v>0.10987610411624504</v>
      </c>
      <c r="I200">
        <f t="shared" si="34"/>
        <v>0</v>
      </c>
      <c r="J200">
        <f t="shared" si="33"/>
        <v>2.7</v>
      </c>
      <c r="K200">
        <f t="shared" si="35"/>
        <v>0</v>
      </c>
      <c r="L200" s="2">
        <f t="shared" si="37"/>
        <v>3.3</v>
      </c>
      <c r="M200" s="2">
        <f t="shared" si="38"/>
        <v>2.7109999999999999</v>
      </c>
      <c r="N200" s="1">
        <v>43147</v>
      </c>
      <c r="O200" s="2">
        <v>2.5</v>
      </c>
      <c r="P200" s="1">
        <v>43147</v>
      </c>
      <c r="Q200">
        <v>2.5</v>
      </c>
      <c r="R200" s="2">
        <f t="shared" si="36"/>
        <v>2.5</v>
      </c>
      <c r="T200" s="1">
        <v>43147</v>
      </c>
      <c r="U200">
        <v>2.7</v>
      </c>
      <c r="V200" s="1">
        <v>43147</v>
      </c>
      <c r="W200">
        <v>2.6070000000000002</v>
      </c>
    </row>
    <row r="201" spans="1:23" x14ac:dyDescent="0.2">
      <c r="A201" s="1">
        <v>44269</v>
      </c>
      <c r="B201">
        <v>1</v>
      </c>
      <c r="C201">
        <v>3</v>
      </c>
      <c r="D201">
        <v>21</v>
      </c>
      <c r="E201">
        <f t="shared" si="39"/>
        <v>-0.17618206274213924</v>
      </c>
      <c r="F201">
        <f t="shared" ref="F201:F264" si="40">(C201-AVERAGE(C$8:C$300))/STDEV(C$8:C$300)</f>
        <v>0.13316609721738132</v>
      </c>
      <c r="G201">
        <f t="shared" ref="G201:G264" si="41">(B201-AVERAGE(B$8:B$300))/STDEV(B$8:B$300)</f>
        <v>-0.14904004916687749</v>
      </c>
      <c r="H201">
        <f t="shared" ref="H201:H264" si="42">E201*3+F201-2*G201</f>
        <v>-9.7299992675281444E-2</v>
      </c>
      <c r="I201">
        <f t="shared" si="34"/>
        <v>-4.5454545454545456E-2</v>
      </c>
      <c r="J201">
        <f t="shared" ref="J201:J264" si="43">VLOOKUP($A201+J$6, P200:R10193, 3)</f>
        <v>2.7</v>
      </c>
      <c r="K201">
        <f t="shared" si="35"/>
        <v>0</v>
      </c>
      <c r="L201" s="2">
        <f t="shared" si="37"/>
        <v>3.3</v>
      </c>
      <c r="M201" s="2">
        <f t="shared" si="38"/>
        <v>2.7709999999999999</v>
      </c>
      <c r="N201" s="1">
        <v>43150</v>
      </c>
      <c r="O201" s="2">
        <v>2.5</v>
      </c>
      <c r="P201" s="1">
        <v>43150</v>
      </c>
      <c r="Q201">
        <v>2.5</v>
      </c>
      <c r="R201" s="2">
        <f t="shared" si="36"/>
        <v>2.5</v>
      </c>
      <c r="T201" s="1">
        <v>43150</v>
      </c>
      <c r="U201">
        <v>2.7</v>
      </c>
      <c r="V201" s="1">
        <v>43150</v>
      </c>
      <c r="W201">
        <v>2.5569999999999999</v>
      </c>
    </row>
    <row r="202" spans="1:23" x14ac:dyDescent="0.2">
      <c r="A202" s="1">
        <v>44276</v>
      </c>
      <c r="B202">
        <v>1</v>
      </c>
      <c r="C202">
        <v>5</v>
      </c>
      <c r="D202">
        <v>19</v>
      </c>
      <c r="E202">
        <f t="shared" si="39"/>
        <v>-0.60393572205096135</v>
      </c>
      <c r="F202">
        <f t="shared" si="40"/>
        <v>1.0020748815607947</v>
      </c>
      <c r="G202">
        <f t="shared" si="41"/>
        <v>-0.14904004916687749</v>
      </c>
      <c r="H202">
        <f t="shared" si="42"/>
        <v>-0.51165218625833431</v>
      </c>
      <c r="I202">
        <f t="shared" ref="I202:I265" si="44">(D202-D201)/D201</f>
        <v>-9.5238095238095233E-2</v>
      </c>
      <c r="J202">
        <f t="shared" si="43"/>
        <v>2.7</v>
      </c>
      <c r="K202">
        <f t="shared" ref="K202:K265" si="45">(J202-J201)/2.5</f>
        <v>0</v>
      </c>
      <c r="L202" s="2">
        <f t="shared" si="37"/>
        <v>3.3</v>
      </c>
      <c r="M202" s="2">
        <f t="shared" si="38"/>
        <v>2.8530000000000002</v>
      </c>
      <c r="N202" s="1">
        <v>43151</v>
      </c>
      <c r="O202" s="2">
        <v>2.5</v>
      </c>
      <c r="P202" s="1">
        <v>43151</v>
      </c>
      <c r="Q202">
        <v>2.5</v>
      </c>
      <c r="R202" s="2">
        <f t="shared" si="36"/>
        <v>2.5</v>
      </c>
      <c r="T202" s="1">
        <v>43151</v>
      </c>
      <c r="U202">
        <v>2.7</v>
      </c>
      <c r="V202" s="1">
        <v>43151</v>
      </c>
      <c r="W202">
        <v>2.5569999999999999</v>
      </c>
    </row>
    <row r="203" spans="1:23" x14ac:dyDescent="0.2">
      <c r="A203" s="1">
        <v>44283</v>
      </c>
      <c r="B203">
        <v>1</v>
      </c>
      <c r="C203">
        <v>3</v>
      </c>
      <c r="D203">
        <v>19</v>
      </c>
      <c r="E203">
        <f t="shared" si="39"/>
        <v>-0.60393572205096135</v>
      </c>
      <c r="F203">
        <f t="shared" si="40"/>
        <v>0.13316609721738132</v>
      </c>
      <c r="G203">
        <f t="shared" si="41"/>
        <v>-0.14904004916687749</v>
      </c>
      <c r="H203">
        <f t="shared" si="42"/>
        <v>-1.3805609706017477</v>
      </c>
      <c r="I203">
        <f t="shared" si="44"/>
        <v>0</v>
      </c>
      <c r="J203">
        <f t="shared" si="43"/>
        <v>2.8</v>
      </c>
      <c r="K203">
        <f t="shared" si="45"/>
        <v>3.9999999999999855E-2</v>
      </c>
      <c r="L203" s="2">
        <f t="shared" si="37"/>
        <v>3.3</v>
      </c>
      <c r="M203" s="2">
        <f t="shared" si="38"/>
        <v>2.8650000000000002</v>
      </c>
      <c r="N203" s="1">
        <v>43152</v>
      </c>
      <c r="O203" s="2">
        <v>2.5</v>
      </c>
      <c r="P203" s="1">
        <v>43152</v>
      </c>
      <c r="Q203">
        <v>2.5</v>
      </c>
      <c r="R203" s="2">
        <f t="shared" si="36"/>
        <v>2.5</v>
      </c>
      <c r="T203" s="1">
        <v>43152</v>
      </c>
      <c r="U203">
        <v>2.7</v>
      </c>
      <c r="V203" s="1">
        <v>43152</v>
      </c>
      <c r="W203">
        <v>2.5569999999999999</v>
      </c>
    </row>
    <row r="204" spans="1:23" x14ac:dyDescent="0.2">
      <c r="A204" s="1">
        <v>44290</v>
      </c>
      <c r="B204">
        <v>1</v>
      </c>
      <c r="C204">
        <v>2</v>
      </c>
      <c r="D204">
        <v>19</v>
      </c>
      <c r="E204">
        <f t="shared" si="39"/>
        <v>-0.60393572205096135</v>
      </c>
      <c r="F204">
        <f t="shared" si="40"/>
        <v>-0.30128829495432535</v>
      </c>
      <c r="G204">
        <f t="shared" si="41"/>
        <v>-0.14904004916687749</v>
      </c>
      <c r="H204">
        <f t="shared" si="42"/>
        <v>-1.8150153627734542</v>
      </c>
      <c r="I204">
        <f t="shared" si="44"/>
        <v>0</v>
      </c>
      <c r="J204">
        <f t="shared" si="43"/>
        <v>2.8</v>
      </c>
      <c r="K204">
        <f t="shared" si="45"/>
        <v>0</v>
      </c>
      <c r="L204" s="2">
        <f t="shared" si="37"/>
        <v>3.1</v>
      </c>
      <c r="M204" s="2">
        <f t="shared" si="38"/>
        <v>2.8519999999999999</v>
      </c>
      <c r="N204" s="1">
        <v>43153</v>
      </c>
      <c r="O204" s="2">
        <v>2.5</v>
      </c>
      <c r="P204" s="1">
        <v>43153</v>
      </c>
      <c r="Q204">
        <v>2.5</v>
      </c>
      <c r="R204" s="2">
        <f t="shared" ref="R204:R267" si="46">IF(OR(Q204&lt;&gt;Q203,O204&lt;&gt;O203),Q204,IF(OR(O192&lt;&gt;O193, Q192&lt;&gt;Q193), O204, R203))</f>
        <v>2.5</v>
      </c>
      <c r="T204" s="1">
        <v>43153</v>
      </c>
      <c r="U204">
        <v>2.7</v>
      </c>
      <c r="V204" s="1">
        <v>43153</v>
      </c>
      <c r="W204">
        <v>2.5569999999999999</v>
      </c>
    </row>
    <row r="205" spans="1:23" x14ac:dyDescent="0.2">
      <c r="A205" s="1">
        <v>44297</v>
      </c>
      <c r="B205">
        <v>1</v>
      </c>
      <c r="C205">
        <v>3</v>
      </c>
      <c r="D205">
        <v>19</v>
      </c>
      <c r="E205">
        <f t="shared" si="39"/>
        <v>-0.60393572205096135</v>
      </c>
      <c r="F205">
        <f t="shared" si="40"/>
        <v>0.13316609721738132</v>
      </c>
      <c r="G205">
        <f t="shared" si="41"/>
        <v>-0.14904004916687749</v>
      </c>
      <c r="H205">
        <f t="shared" si="42"/>
        <v>-1.3805609706017477</v>
      </c>
      <c r="I205">
        <f t="shared" si="44"/>
        <v>0</v>
      </c>
      <c r="J205">
        <f t="shared" si="43"/>
        <v>2.7</v>
      </c>
      <c r="K205">
        <f t="shared" si="45"/>
        <v>-3.9999999999999855E-2</v>
      </c>
      <c r="L205" s="2">
        <f t="shared" si="37"/>
        <v>3.1</v>
      </c>
      <c r="M205" s="2">
        <f t="shared" si="38"/>
        <v>2.8570000000000002</v>
      </c>
      <c r="N205" s="1">
        <v>43154</v>
      </c>
      <c r="O205" s="2">
        <v>2.5</v>
      </c>
      <c r="P205" s="1">
        <v>43154</v>
      </c>
      <c r="Q205">
        <v>2.5</v>
      </c>
      <c r="R205" s="2">
        <f t="shared" si="46"/>
        <v>2.5</v>
      </c>
      <c r="T205" s="1">
        <v>43154</v>
      </c>
      <c r="U205">
        <v>2.7</v>
      </c>
      <c r="V205" s="1">
        <v>43154</v>
      </c>
      <c r="W205">
        <v>2.5569999999999999</v>
      </c>
    </row>
    <row r="206" spans="1:23" x14ac:dyDescent="0.2">
      <c r="A206" s="1">
        <v>44304</v>
      </c>
      <c r="B206">
        <v>1</v>
      </c>
      <c r="C206">
        <v>2</v>
      </c>
      <c r="D206">
        <v>19</v>
      </c>
      <c r="E206">
        <f t="shared" si="39"/>
        <v>-0.60393572205096135</v>
      </c>
      <c r="F206">
        <f t="shared" si="40"/>
        <v>-0.30128829495432535</v>
      </c>
      <c r="G206">
        <f t="shared" si="41"/>
        <v>-0.14904004916687749</v>
      </c>
      <c r="H206">
        <f t="shared" si="42"/>
        <v>-1.8150153627734542</v>
      </c>
      <c r="I206">
        <f t="shared" si="44"/>
        <v>0</v>
      </c>
      <c r="J206">
        <f t="shared" si="43"/>
        <v>2.7</v>
      </c>
      <c r="K206">
        <f t="shared" si="45"/>
        <v>0</v>
      </c>
      <c r="L206" s="2">
        <f t="shared" si="37"/>
        <v>3.1</v>
      </c>
      <c r="M206" s="2">
        <f t="shared" si="38"/>
        <v>2.8490000000000002</v>
      </c>
      <c r="N206" s="1">
        <v>43157</v>
      </c>
      <c r="O206" s="2">
        <v>2.5</v>
      </c>
      <c r="P206" s="1">
        <v>43157</v>
      </c>
      <c r="Q206">
        <v>2.5</v>
      </c>
      <c r="R206" s="2">
        <f t="shared" si="46"/>
        <v>2.5</v>
      </c>
      <c r="T206" s="1">
        <v>43157</v>
      </c>
      <c r="U206">
        <v>2.7</v>
      </c>
      <c r="V206" s="1">
        <v>43157</v>
      </c>
      <c r="W206">
        <v>2.548</v>
      </c>
    </row>
    <row r="207" spans="1:23" x14ac:dyDescent="0.2">
      <c r="A207" s="1">
        <v>44311</v>
      </c>
      <c r="B207">
        <v>1</v>
      </c>
      <c r="C207">
        <v>3</v>
      </c>
      <c r="D207">
        <v>19</v>
      </c>
      <c r="E207">
        <f t="shared" si="39"/>
        <v>-0.60393572205096135</v>
      </c>
      <c r="F207">
        <f t="shared" si="40"/>
        <v>0.13316609721738132</v>
      </c>
      <c r="G207">
        <f t="shared" si="41"/>
        <v>-0.14904004916687749</v>
      </c>
      <c r="H207">
        <f t="shared" si="42"/>
        <v>-1.3805609706017477</v>
      </c>
      <c r="I207">
        <f t="shared" si="44"/>
        <v>0</v>
      </c>
      <c r="J207">
        <f t="shared" si="43"/>
        <v>2.7</v>
      </c>
      <c r="K207">
        <f t="shared" si="45"/>
        <v>0</v>
      </c>
      <c r="L207" s="2">
        <f t="shared" si="37"/>
        <v>3.1</v>
      </c>
      <c r="M207" s="2">
        <f t="shared" si="38"/>
        <v>2.855</v>
      </c>
      <c r="N207" s="1">
        <v>43158</v>
      </c>
      <c r="O207" s="2">
        <v>2.5</v>
      </c>
      <c r="P207" s="1">
        <v>43158</v>
      </c>
      <c r="Q207">
        <v>2.5</v>
      </c>
      <c r="R207" s="2">
        <f t="shared" si="46"/>
        <v>2.5</v>
      </c>
      <c r="T207" s="1">
        <v>43158</v>
      </c>
      <c r="U207">
        <v>2.7</v>
      </c>
      <c r="V207" s="1">
        <v>43158</v>
      </c>
      <c r="W207">
        <v>2.548</v>
      </c>
    </row>
    <row r="208" spans="1:23" x14ac:dyDescent="0.2">
      <c r="A208" s="1">
        <v>44318</v>
      </c>
      <c r="B208">
        <v>1</v>
      </c>
      <c r="C208">
        <v>3</v>
      </c>
      <c r="D208">
        <v>20</v>
      </c>
      <c r="E208">
        <f t="shared" si="39"/>
        <v>-0.39005889239655028</v>
      </c>
      <c r="F208">
        <f t="shared" si="40"/>
        <v>0.13316609721738132</v>
      </c>
      <c r="G208">
        <f t="shared" si="41"/>
        <v>-0.14904004916687749</v>
      </c>
      <c r="H208">
        <f t="shared" si="42"/>
        <v>-0.73893048163851449</v>
      </c>
      <c r="I208">
        <f t="shared" si="44"/>
        <v>5.2631578947368418E-2</v>
      </c>
      <c r="J208">
        <f t="shared" si="43"/>
        <v>2.7</v>
      </c>
      <c r="K208">
        <f t="shared" si="45"/>
        <v>0</v>
      </c>
      <c r="L208" s="2">
        <f t="shared" si="37"/>
        <v>3.4</v>
      </c>
      <c r="M208" s="2">
        <f t="shared" si="38"/>
        <v>2.8719999999999999</v>
      </c>
      <c r="N208" s="1">
        <v>43159</v>
      </c>
      <c r="O208" s="2">
        <v>2.5</v>
      </c>
      <c r="P208" s="1">
        <v>43159</v>
      </c>
      <c r="Q208">
        <v>2.5</v>
      </c>
      <c r="R208" s="2">
        <f t="shared" si="46"/>
        <v>2.5</v>
      </c>
      <c r="T208" s="1">
        <v>43159</v>
      </c>
      <c r="U208">
        <v>2.7</v>
      </c>
      <c r="V208" s="1">
        <v>43159</v>
      </c>
      <c r="W208">
        <v>2.548</v>
      </c>
    </row>
    <row r="209" spans="1:23" x14ac:dyDescent="0.2">
      <c r="A209" s="1">
        <v>44325</v>
      </c>
      <c r="B209">
        <v>1</v>
      </c>
      <c r="C209">
        <v>3</v>
      </c>
      <c r="D209">
        <v>30</v>
      </c>
      <c r="E209">
        <f t="shared" si="39"/>
        <v>1.7487094041475602</v>
      </c>
      <c r="F209">
        <f t="shared" si="40"/>
        <v>0.13316609721738132</v>
      </c>
      <c r="G209">
        <f t="shared" si="41"/>
        <v>-0.14904004916687749</v>
      </c>
      <c r="H209">
        <f t="shared" si="42"/>
        <v>5.6773744079938169</v>
      </c>
      <c r="I209">
        <f t="shared" si="44"/>
        <v>0.5</v>
      </c>
      <c r="J209">
        <f t="shared" si="43"/>
        <v>2.7</v>
      </c>
      <c r="K209">
        <f t="shared" si="45"/>
        <v>0</v>
      </c>
      <c r="L209" s="2">
        <f t="shared" si="37"/>
        <v>3.4</v>
      </c>
      <c r="M209" s="2">
        <f t="shared" si="38"/>
        <v>2.89</v>
      </c>
      <c r="N209" s="1">
        <v>43160</v>
      </c>
      <c r="O209" s="2">
        <v>2.5</v>
      </c>
      <c r="P209" s="1">
        <v>43160</v>
      </c>
      <c r="Q209">
        <v>2.5</v>
      </c>
      <c r="R209" s="2">
        <f t="shared" si="46"/>
        <v>2.5</v>
      </c>
      <c r="T209" s="1">
        <v>43160</v>
      </c>
      <c r="U209">
        <v>2.7</v>
      </c>
      <c r="V209" s="1">
        <v>43160</v>
      </c>
      <c r="W209">
        <v>2.548</v>
      </c>
    </row>
    <row r="210" spans="1:23" x14ac:dyDescent="0.2">
      <c r="A210" s="1">
        <v>44332</v>
      </c>
      <c r="B210">
        <v>1</v>
      </c>
      <c r="C210">
        <v>2</v>
      </c>
      <c r="D210">
        <v>22</v>
      </c>
      <c r="E210">
        <f t="shared" si="39"/>
        <v>3.7694766912271804E-2</v>
      </c>
      <c r="F210">
        <f t="shared" si="40"/>
        <v>-0.30128829495432535</v>
      </c>
      <c r="G210">
        <f t="shared" si="41"/>
        <v>-0.14904004916687749</v>
      </c>
      <c r="H210">
        <f t="shared" si="42"/>
        <v>0.10987610411624504</v>
      </c>
      <c r="I210">
        <f t="shared" si="44"/>
        <v>-0.26666666666666666</v>
      </c>
      <c r="J210">
        <f t="shared" si="43"/>
        <v>3.1</v>
      </c>
      <c r="K210">
        <f t="shared" si="45"/>
        <v>0.15999999999999998</v>
      </c>
      <c r="L210" s="2">
        <f t="shared" si="37"/>
        <v>3.4</v>
      </c>
      <c r="M210" s="2">
        <f t="shared" si="38"/>
        <v>2.9609999999999999</v>
      </c>
      <c r="N210" s="1">
        <v>43161</v>
      </c>
      <c r="O210" s="2">
        <v>2.5</v>
      </c>
      <c r="P210" s="1">
        <v>43161</v>
      </c>
      <c r="Q210">
        <v>2.5</v>
      </c>
      <c r="R210" s="2">
        <f t="shared" si="46"/>
        <v>2.5</v>
      </c>
      <c r="T210" s="1">
        <v>43161</v>
      </c>
      <c r="U210">
        <v>2.7</v>
      </c>
      <c r="V210" s="1">
        <v>43161</v>
      </c>
      <c r="W210">
        <v>2.548</v>
      </c>
    </row>
    <row r="211" spans="1:23" x14ac:dyDescent="0.2">
      <c r="A211" s="1">
        <v>44339</v>
      </c>
      <c r="B211">
        <v>1</v>
      </c>
      <c r="C211">
        <v>3</v>
      </c>
      <c r="D211">
        <v>21</v>
      </c>
      <c r="E211">
        <f t="shared" si="39"/>
        <v>-0.17618206274213924</v>
      </c>
      <c r="F211">
        <f t="shared" si="40"/>
        <v>0.13316609721738132</v>
      </c>
      <c r="G211">
        <f t="shared" si="41"/>
        <v>-0.14904004916687749</v>
      </c>
      <c r="H211">
        <f t="shared" si="42"/>
        <v>-9.7299992675281444E-2</v>
      </c>
      <c r="I211">
        <f t="shared" si="44"/>
        <v>-4.5454545454545456E-2</v>
      </c>
      <c r="J211">
        <f t="shared" si="43"/>
        <v>3.1</v>
      </c>
      <c r="K211">
        <f t="shared" si="45"/>
        <v>0</v>
      </c>
      <c r="L211" s="2">
        <f t="shared" si="37"/>
        <v>3.4</v>
      </c>
      <c r="M211" s="2">
        <f t="shared" si="38"/>
        <v>3.028</v>
      </c>
      <c r="N211" s="1">
        <v>43164</v>
      </c>
      <c r="O211" s="2">
        <v>2.5</v>
      </c>
      <c r="P211" s="1">
        <v>43164</v>
      </c>
      <c r="Q211">
        <v>2.5</v>
      </c>
      <c r="R211" s="2">
        <f t="shared" si="46"/>
        <v>2.5</v>
      </c>
      <c r="T211" s="1">
        <v>43164</v>
      </c>
      <c r="U211">
        <v>2.7</v>
      </c>
      <c r="V211" s="1">
        <v>43164</v>
      </c>
      <c r="W211">
        <v>2.56</v>
      </c>
    </row>
    <row r="212" spans="1:23" x14ac:dyDescent="0.2">
      <c r="A212" s="1">
        <v>44346</v>
      </c>
      <c r="B212">
        <v>1</v>
      </c>
      <c r="C212">
        <v>3</v>
      </c>
      <c r="D212">
        <v>21</v>
      </c>
      <c r="E212">
        <f t="shared" si="39"/>
        <v>-0.17618206274213924</v>
      </c>
      <c r="F212">
        <f t="shared" si="40"/>
        <v>0.13316609721738132</v>
      </c>
      <c r="G212">
        <f t="shared" si="41"/>
        <v>-0.14904004916687749</v>
      </c>
      <c r="H212">
        <f t="shared" si="42"/>
        <v>-9.7299992675281444E-2</v>
      </c>
      <c r="I212">
        <f t="shared" si="44"/>
        <v>0</v>
      </c>
      <c r="J212">
        <f t="shared" si="43"/>
        <v>3</v>
      </c>
      <c r="K212">
        <f t="shared" si="45"/>
        <v>-4.0000000000000036E-2</v>
      </c>
      <c r="L212" s="2">
        <f t="shared" si="37"/>
        <v>3.4</v>
      </c>
      <c r="M212" s="2">
        <f t="shared" si="38"/>
        <v>3.02</v>
      </c>
      <c r="N212" s="1">
        <v>43165</v>
      </c>
      <c r="O212" s="2">
        <v>2.5</v>
      </c>
      <c r="P212" s="1">
        <v>43165</v>
      </c>
      <c r="Q212">
        <v>2.5</v>
      </c>
      <c r="R212" s="2">
        <f t="shared" si="46"/>
        <v>2.5</v>
      </c>
      <c r="T212" s="1">
        <v>43165</v>
      </c>
      <c r="U212">
        <v>2.7</v>
      </c>
      <c r="V212" s="1">
        <v>43165</v>
      </c>
      <c r="W212">
        <v>2.56</v>
      </c>
    </row>
    <row r="213" spans="1:23" x14ac:dyDescent="0.2">
      <c r="A213" s="1">
        <v>44353</v>
      </c>
      <c r="B213">
        <v>1</v>
      </c>
      <c r="C213">
        <v>2</v>
      </c>
      <c r="D213">
        <v>21</v>
      </c>
      <c r="E213">
        <f t="shared" si="39"/>
        <v>-0.17618206274213924</v>
      </c>
      <c r="F213">
        <f t="shared" si="40"/>
        <v>-0.30128829495432535</v>
      </c>
      <c r="G213">
        <f t="shared" si="41"/>
        <v>-0.14904004916687749</v>
      </c>
      <c r="H213">
        <f t="shared" si="42"/>
        <v>-0.53175438484698812</v>
      </c>
      <c r="I213">
        <f t="shared" si="44"/>
        <v>0</v>
      </c>
      <c r="J213">
        <f t="shared" si="43"/>
        <v>3</v>
      </c>
      <c r="K213">
        <f t="shared" si="45"/>
        <v>0</v>
      </c>
      <c r="L213" s="2">
        <f t="shared" si="37"/>
        <v>4.5999999999999996</v>
      </c>
      <c r="M213" s="2">
        <f t="shared" si="38"/>
        <v>3.0270000000000001</v>
      </c>
      <c r="N213" s="1">
        <v>43166</v>
      </c>
      <c r="O213" s="2">
        <v>2.5</v>
      </c>
      <c r="P213" s="1">
        <v>43166</v>
      </c>
      <c r="Q213">
        <v>2.5</v>
      </c>
      <c r="R213" s="2">
        <f t="shared" si="46"/>
        <v>2.5</v>
      </c>
      <c r="T213" s="1">
        <v>43166</v>
      </c>
      <c r="U213">
        <v>2.7</v>
      </c>
      <c r="V213" s="1">
        <v>43166</v>
      </c>
      <c r="W213">
        <v>2.56</v>
      </c>
    </row>
    <row r="214" spans="1:23" x14ac:dyDescent="0.2">
      <c r="A214" s="1">
        <v>44360</v>
      </c>
      <c r="B214">
        <v>1</v>
      </c>
      <c r="C214">
        <v>3</v>
      </c>
      <c r="D214">
        <v>22</v>
      </c>
      <c r="E214">
        <f t="shared" si="39"/>
        <v>3.7694766912271804E-2</v>
      </c>
      <c r="F214">
        <f t="shared" si="40"/>
        <v>0.13316609721738132</v>
      </c>
      <c r="G214">
        <f t="shared" si="41"/>
        <v>-0.14904004916687749</v>
      </c>
      <c r="H214">
        <f t="shared" si="42"/>
        <v>0.54433049628795172</v>
      </c>
      <c r="I214">
        <f t="shared" si="44"/>
        <v>4.7619047619047616E-2</v>
      </c>
      <c r="J214">
        <f t="shared" si="43"/>
        <v>2.8</v>
      </c>
      <c r="K214">
        <f t="shared" si="45"/>
        <v>-8.0000000000000071E-2</v>
      </c>
      <c r="L214" s="2">
        <f t="shared" si="37"/>
        <v>4.5999999999999996</v>
      </c>
      <c r="M214" s="2">
        <f t="shared" si="38"/>
        <v>3.0350000000000001</v>
      </c>
      <c r="N214" s="1">
        <v>43167</v>
      </c>
      <c r="O214" s="2">
        <v>2.5</v>
      </c>
      <c r="P214" s="1">
        <v>43167</v>
      </c>
      <c r="Q214">
        <v>2.5</v>
      </c>
      <c r="R214" s="2">
        <f t="shared" si="46"/>
        <v>2.5</v>
      </c>
      <c r="T214" s="1">
        <v>43167</v>
      </c>
      <c r="U214">
        <v>2.7</v>
      </c>
      <c r="V214" s="1">
        <v>43167</v>
      </c>
      <c r="W214">
        <v>2.56</v>
      </c>
    </row>
    <row r="215" spans="1:23" x14ac:dyDescent="0.2">
      <c r="A215" s="1">
        <v>44367</v>
      </c>
      <c r="B215">
        <v>1</v>
      </c>
      <c r="C215">
        <v>3</v>
      </c>
      <c r="D215">
        <v>22</v>
      </c>
      <c r="E215">
        <f t="shared" si="39"/>
        <v>3.7694766912271804E-2</v>
      </c>
      <c r="F215">
        <f t="shared" si="40"/>
        <v>0.13316609721738132</v>
      </c>
      <c r="G215">
        <f t="shared" si="41"/>
        <v>-0.14904004916687749</v>
      </c>
      <c r="H215">
        <f t="shared" si="42"/>
        <v>0.54433049628795172</v>
      </c>
      <c r="I215">
        <f t="shared" si="44"/>
        <v>0</v>
      </c>
      <c r="J215">
        <f t="shared" si="43"/>
        <v>2.8</v>
      </c>
      <c r="K215">
        <f t="shared" si="45"/>
        <v>0</v>
      </c>
      <c r="L215" s="2">
        <f t="shared" si="37"/>
        <v>4.5999999999999996</v>
      </c>
      <c r="M215" s="2">
        <f t="shared" si="38"/>
        <v>3.069</v>
      </c>
      <c r="N215" s="1">
        <v>43168</v>
      </c>
      <c r="O215" s="2">
        <v>2.5</v>
      </c>
      <c r="P215" s="1">
        <v>43168</v>
      </c>
      <c r="Q215">
        <v>2.5</v>
      </c>
      <c r="R215" s="2">
        <f t="shared" si="46"/>
        <v>2.5</v>
      </c>
      <c r="T215" s="1">
        <v>43168</v>
      </c>
      <c r="U215">
        <v>2.7</v>
      </c>
      <c r="V215" s="1">
        <v>43168</v>
      </c>
      <c r="W215">
        <v>2.56</v>
      </c>
    </row>
    <row r="216" spans="1:23" x14ac:dyDescent="0.2">
      <c r="A216" s="1">
        <v>44374</v>
      </c>
      <c r="B216">
        <v>1</v>
      </c>
      <c r="C216">
        <v>2</v>
      </c>
      <c r="D216">
        <v>22</v>
      </c>
      <c r="E216">
        <f t="shared" si="39"/>
        <v>3.7694766912271804E-2</v>
      </c>
      <c r="F216">
        <f t="shared" si="40"/>
        <v>-0.30128829495432535</v>
      </c>
      <c r="G216">
        <f t="shared" si="41"/>
        <v>-0.14904004916687749</v>
      </c>
      <c r="H216">
        <f t="shared" si="42"/>
        <v>0.10987610411624504</v>
      </c>
      <c r="I216">
        <f t="shared" si="44"/>
        <v>0</v>
      </c>
      <c r="J216">
        <f t="shared" si="43"/>
        <v>2.8</v>
      </c>
      <c r="K216">
        <f t="shared" si="45"/>
        <v>0</v>
      </c>
      <c r="L216" s="2">
        <f t="shared" si="37"/>
        <v>4.5999999999999996</v>
      </c>
      <c r="M216" s="2">
        <f t="shared" si="38"/>
        <v>3.06</v>
      </c>
      <c r="N216" s="1">
        <v>43171</v>
      </c>
      <c r="O216" s="2">
        <v>2.5</v>
      </c>
      <c r="P216" s="1">
        <v>43171</v>
      </c>
      <c r="Q216">
        <v>2.5</v>
      </c>
      <c r="R216" s="2">
        <f t="shared" si="46"/>
        <v>2.5</v>
      </c>
      <c r="T216" s="1">
        <v>43171</v>
      </c>
      <c r="U216">
        <v>2.7</v>
      </c>
      <c r="V216" s="1">
        <v>43171</v>
      </c>
      <c r="W216">
        <v>2.5590000000000002</v>
      </c>
    </row>
    <row r="217" spans="1:23" x14ac:dyDescent="0.2">
      <c r="A217" s="1">
        <v>44381</v>
      </c>
      <c r="B217">
        <v>1</v>
      </c>
      <c r="C217">
        <v>2</v>
      </c>
      <c r="D217">
        <v>20</v>
      </c>
      <c r="E217">
        <f t="shared" si="39"/>
        <v>-0.39005889239655028</v>
      </c>
      <c r="F217">
        <f t="shared" si="40"/>
        <v>-0.30128829495432535</v>
      </c>
      <c r="G217">
        <f t="shared" si="41"/>
        <v>-0.14904004916687749</v>
      </c>
      <c r="H217">
        <f t="shared" si="42"/>
        <v>-1.1733848738102213</v>
      </c>
      <c r="I217">
        <f t="shared" si="44"/>
        <v>-9.0909090909090912E-2</v>
      </c>
      <c r="J217">
        <f t="shared" si="43"/>
        <v>2.8</v>
      </c>
      <c r="K217">
        <f t="shared" si="45"/>
        <v>0</v>
      </c>
      <c r="L217" s="2">
        <f t="shared" si="37"/>
        <v>4.2</v>
      </c>
      <c r="M217" s="2">
        <f t="shared" si="38"/>
        <v>3.0910000000000002</v>
      </c>
      <c r="N217" s="1">
        <v>43172</v>
      </c>
      <c r="O217" s="2">
        <v>2.5</v>
      </c>
      <c r="P217" s="1">
        <v>43172</v>
      </c>
      <c r="Q217">
        <v>2.5</v>
      </c>
      <c r="R217" s="2">
        <f t="shared" si="46"/>
        <v>2.5</v>
      </c>
      <c r="T217" s="1">
        <v>43172</v>
      </c>
      <c r="U217">
        <v>2.7</v>
      </c>
      <c r="V217" s="1">
        <v>43172</v>
      </c>
      <c r="W217">
        <v>2.5590000000000002</v>
      </c>
    </row>
    <row r="218" spans="1:23" x14ac:dyDescent="0.2">
      <c r="A218" s="1">
        <v>44388</v>
      </c>
      <c r="B218">
        <v>1</v>
      </c>
      <c r="C218">
        <v>3</v>
      </c>
      <c r="D218">
        <v>21</v>
      </c>
      <c r="E218">
        <f t="shared" si="39"/>
        <v>-0.17618206274213924</v>
      </c>
      <c r="F218">
        <f t="shared" si="40"/>
        <v>0.13316609721738132</v>
      </c>
      <c r="G218">
        <f t="shared" si="41"/>
        <v>-0.14904004916687749</v>
      </c>
      <c r="H218">
        <f t="shared" si="42"/>
        <v>-9.7299992675281444E-2</v>
      </c>
      <c r="I218">
        <f t="shared" si="44"/>
        <v>0.05</v>
      </c>
      <c r="J218">
        <f t="shared" si="43"/>
        <v>2.8</v>
      </c>
      <c r="K218">
        <f t="shared" si="45"/>
        <v>0</v>
      </c>
      <c r="L218" s="2">
        <f t="shared" si="37"/>
        <v>4.2</v>
      </c>
      <c r="M218" s="2">
        <f t="shared" si="38"/>
        <v>3.1219999999999999</v>
      </c>
      <c r="N218" s="1">
        <v>43173</v>
      </c>
      <c r="O218" s="2">
        <v>2.5</v>
      </c>
      <c r="P218" s="1">
        <v>43173</v>
      </c>
      <c r="Q218">
        <v>2.5</v>
      </c>
      <c r="R218" s="2">
        <f t="shared" si="46"/>
        <v>2.5</v>
      </c>
      <c r="T218" s="1">
        <v>43173</v>
      </c>
      <c r="U218">
        <v>2.7</v>
      </c>
      <c r="V218" s="1">
        <v>43173</v>
      </c>
      <c r="W218">
        <v>2.5590000000000002</v>
      </c>
    </row>
    <row r="219" spans="1:23" x14ac:dyDescent="0.2">
      <c r="A219" s="1">
        <v>44395</v>
      </c>
      <c r="B219">
        <v>1</v>
      </c>
      <c r="C219">
        <v>2</v>
      </c>
      <c r="D219">
        <v>21</v>
      </c>
      <c r="E219">
        <f t="shared" si="39"/>
        <v>-0.17618206274213924</v>
      </c>
      <c r="F219">
        <f t="shared" si="40"/>
        <v>-0.30128829495432535</v>
      </c>
      <c r="G219">
        <f t="shared" si="41"/>
        <v>-0.14904004916687749</v>
      </c>
      <c r="H219">
        <f t="shared" si="42"/>
        <v>-0.53175438484698812</v>
      </c>
      <c r="I219">
        <f t="shared" si="44"/>
        <v>0</v>
      </c>
      <c r="J219">
        <f t="shared" si="43"/>
        <v>2.9</v>
      </c>
      <c r="K219">
        <f t="shared" si="45"/>
        <v>4.0000000000000036E-2</v>
      </c>
      <c r="L219" s="2">
        <f t="shared" si="37"/>
        <v>4.2</v>
      </c>
      <c r="M219" s="2">
        <f t="shared" si="38"/>
        <v>3.133</v>
      </c>
      <c r="N219" s="1">
        <v>43174</v>
      </c>
      <c r="O219" s="2">
        <v>2.5</v>
      </c>
      <c r="P219" s="1">
        <v>43174</v>
      </c>
      <c r="Q219">
        <v>2.5</v>
      </c>
      <c r="R219" s="2">
        <f t="shared" si="46"/>
        <v>2.5</v>
      </c>
      <c r="T219" s="1">
        <v>43174</v>
      </c>
      <c r="U219">
        <v>2.7</v>
      </c>
      <c r="V219" s="1">
        <v>43174</v>
      </c>
      <c r="W219">
        <v>2.5590000000000002</v>
      </c>
    </row>
    <row r="220" spans="1:23" x14ac:dyDescent="0.2">
      <c r="A220" s="1">
        <v>44402</v>
      </c>
      <c r="B220">
        <v>1</v>
      </c>
      <c r="C220">
        <v>3</v>
      </c>
      <c r="D220">
        <v>21</v>
      </c>
      <c r="E220">
        <f t="shared" si="39"/>
        <v>-0.17618206274213924</v>
      </c>
      <c r="F220">
        <f t="shared" si="40"/>
        <v>0.13316609721738132</v>
      </c>
      <c r="G220">
        <f t="shared" si="41"/>
        <v>-0.14904004916687749</v>
      </c>
      <c r="H220">
        <f t="shared" si="42"/>
        <v>-9.7299992675281444E-2</v>
      </c>
      <c r="I220">
        <f t="shared" si="44"/>
        <v>0</v>
      </c>
      <c r="J220">
        <f t="shared" si="43"/>
        <v>2.9</v>
      </c>
      <c r="K220">
        <f t="shared" si="45"/>
        <v>0</v>
      </c>
      <c r="L220" s="2">
        <f t="shared" si="37"/>
        <v>4.2</v>
      </c>
      <c r="M220" s="2">
        <f t="shared" si="38"/>
        <v>3.153</v>
      </c>
      <c r="N220" s="1">
        <v>43175</v>
      </c>
      <c r="O220" s="2">
        <v>2.5</v>
      </c>
      <c r="P220" s="1">
        <v>43175</v>
      </c>
      <c r="Q220">
        <v>2.5</v>
      </c>
      <c r="R220" s="2">
        <f t="shared" si="46"/>
        <v>2.5</v>
      </c>
      <c r="T220" s="1">
        <v>43175</v>
      </c>
      <c r="U220">
        <v>2.7</v>
      </c>
      <c r="V220" s="1">
        <v>43175</v>
      </c>
      <c r="W220">
        <v>2.5590000000000002</v>
      </c>
    </row>
    <row r="221" spans="1:23" x14ac:dyDescent="0.2">
      <c r="A221" s="1">
        <v>44409</v>
      </c>
      <c r="B221">
        <v>1</v>
      </c>
      <c r="C221">
        <v>2</v>
      </c>
      <c r="D221">
        <v>19</v>
      </c>
      <c r="E221">
        <f t="shared" si="39"/>
        <v>-0.60393572205096135</v>
      </c>
      <c r="F221">
        <f t="shared" si="40"/>
        <v>-0.30128829495432535</v>
      </c>
      <c r="G221">
        <f t="shared" si="41"/>
        <v>-0.14904004916687749</v>
      </c>
      <c r="H221">
        <f t="shared" si="42"/>
        <v>-1.8150153627734542</v>
      </c>
      <c r="I221">
        <f t="shared" si="44"/>
        <v>-9.5238095238095233E-2</v>
      </c>
      <c r="J221">
        <f t="shared" si="43"/>
        <v>2.8</v>
      </c>
      <c r="K221">
        <f t="shared" si="45"/>
        <v>-4.0000000000000036E-2</v>
      </c>
      <c r="L221" s="2">
        <f t="shared" si="37"/>
        <v>4.2</v>
      </c>
      <c r="M221" s="2">
        <f t="shared" si="38"/>
        <v>3.1360000000000001</v>
      </c>
      <c r="N221" s="1">
        <v>43178</v>
      </c>
      <c r="O221" s="2">
        <v>2.5</v>
      </c>
      <c r="P221" s="1">
        <v>43178</v>
      </c>
      <c r="Q221">
        <v>2.5</v>
      </c>
      <c r="R221" s="2">
        <f t="shared" si="46"/>
        <v>2.5</v>
      </c>
      <c r="T221" s="1">
        <v>43178</v>
      </c>
      <c r="U221">
        <v>2.7</v>
      </c>
      <c r="V221" s="1">
        <v>43178</v>
      </c>
      <c r="W221">
        <v>2.5979999999999999</v>
      </c>
    </row>
    <row r="222" spans="1:23" x14ac:dyDescent="0.2">
      <c r="A222" s="1">
        <v>44416</v>
      </c>
      <c r="B222">
        <v>1</v>
      </c>
      <c r="C222">
        <v>2</v>
      </c>
      <c r="D222">
        <v>19</v>
      </c>
      <c r="E222">
        <f t="shared" si="39"/>
        <v>-0.60393572205096135</v>
      </c>
      <c r="F222">
        <f t="shared" si="40"/>
        <v>-0.30128829495432535</v>
      </c>
      <c r="G222">
        <f t="shared" si="41"/>
        <v>-0.14904004916687749</v>
      </c>
      <c r="H222">
        <f t="shared" si="42"/>
        <v>-1.8150153627734542</v>
      </c>
      <c r="I222">
        <f t="shared" si="44"/>
        <v>0</v>
      </c>
      <c r="J222">
        <f t="shared" si="43"/>
        <v>2.8</v>
      </c>
      <c r="K222">
        <f t="shared" si="45"/>
        <v>0</v>
      </c>
      <c r="L222" s="2">
        <f t="shared" si="37"/>
        <v>4.7</v>
      </c>
      <c r="M222" s="2">
        <f t="shared" si="38"/>
        <v>3.1589999999999998</v>
      </c>
      <c r="N222" s="1">
        <v>43179</v>
      </c>
      <c r="O222" s="2">
        <v>2.5</v>
      </c>
      <c r="P222" s="1">
        <v>43179</v>
      </c>
      <c r="Q222">
        <v>2.5</v>
      </c>
      <c r="R222" s="2">
        <f t="shared" si="46"/>
        <v>2.5</v>
      </c>
      <c r="T222" s="1">
        <v>43179</v>
      </c>
      <c r="U222">
        <v>2.7</v>
      </c>
      <c r="V222" s="1">
        <v>43179</v>
      </c>
      <c r="W222">
        <v>2.5979999999999999</v>
      </c>
    </row>
    <row r="223" spans="1:23" x14ac:dyDescent="0.2">
      <c r="A223" s="1">
        <v>44423</v>
      </c>
      <c r="B223">
        <v>1</v>
      </c>
      <c r="C223">
        <v>2</v>
      </c>
      <c r="D223">
        <v>18</v>
      </c>
      <c r="E223">
        <f t="shared" si="39"/>
        <v>-0.81781255170537237</v>
      </c>
      <c r="F223">
        <f t="shared" si="40"/>
        <v>-0.30128829495432535</v>
      </c>
      <c r="G223">
        <f t="shared" si="41"/>
        <v>-0.14904004916687749</v>
      </c>
      <c r="H223">
        <f t="shared" si="42"/>
        <v>-2.4566458517366874</v>
      </c>
      <c r="I223">
        <f t="shared" si="44"/>
        <v>-5.2631578947368418E-2</v>
      </c>
      <c r="J223">
        <f t="shared" si="43"/>
        <v>3</v>
      </c>
      <c r="K223">
        <f t="shared" si="45"/>
        <v>8.0000000000000071E-2</v>
      </c>
      <c r="L223" s="2">
        <f t="shared" si="37"/>
        <v>4.7</v>
      </c>
      <c r="M223" s="2">
        <f t="shared" si="38"/>
        <v>3.1720000000000002</v>
      </c>
      <c r="N223" s="1">
        <v>43180</v>
      </c>
      <c r="O223" s="2">
        <v>2.5</v>
      </c>
      <c r="P223" s="1">
        <v>43180</v>
      </c>
      <c r="Q223">
        <v>2.5</v>
      </c>
      <c r="R223" s="2">
        <f t="shared" si="46"/>
        <v>2.5</v>
      </c>
      <c r="T223" s="1">
        <v>43180</v>
      </c>
      <c r="U223">
        <v>2.7</v>
      </c>
      <c r="V223" s="1">
        <v>43180</v>
      </c>
      <c r="W223">
        <v>2.5979999999999999</v>
      </c>
    </row>
    <row r="224" spans="1:23" x14ac:dyDescent="0.2">
      <c r="A224" s="1">
        <v>44430</v>
      </c>
      <c r="B224">
        <v>1</v>
      </c>
      <c r="C224">
        <v>3</v>
      </c>
      <c r="D224">
        <v>17</v>
      </c>
      <c r="E224">
        <f t="shared" si="39"/>
        <v>-1.0316893813597834</v>
      </c>
      <c r="F224">
        <f t="shared" si="40"/>
        <v>0.13316609721738132</v>
      </c>
      <c r="G224">
        <f t="shared" si="41"/>
        <v>-0.14904004916687749</v>
      </c>
      <c r="H224">
        <f t="shared" si="42"/>
        <v>-2.6638219485282137</v>
      </c>
      <c r="I224">
        <f t="shared" si="44"/>
        <v>-5.5555555555555552E-2</v>
      </c>
      <c r="J224">
        <f t="shared" si="43"/>
        <v>3</v>
      </c>
      <c r="K224">
        <f t="shared" si="45"/>
        <v>0</v>
      </c>
      <c r="L224" s="2">
        <f t="shared" si="37"/>
        <v>4.7</v>
      </c>
      <c r="M224" s="2">
        <f t="shared" si="38"/>
        <v>3.1739999999999999</v>
      </c>
      <c r="N224" s="1">
        <v>43181</v>
      </c>
      <c r="O224" s="2">
        <v>2.5</v>
      </c>
      <c r="P224" s="1">
        <v>43181</v>
      </c>
      <c r="Q224">
        <v>2.5</v>
      </c>
      <c r="R224" s="2">
        <f t="shared" si="46"/>
        <v>2.5</v>
      </c>
      <c r="T224" s="1">
        <v>43181</v>
      </c>
      <c r="U224">
        <v>2.7</v>
      </c>
      <c r="V224" s="1">
        <v>43181</v>
      </c>
      <c r="W224">
        <v>2.5979999999999999</v>
      </c>
    </row>
    <row r="225" spans="1:23" x14ac:dyDescent="0.2">
      <c r="A225" s="1">
        <v>44437</v>
      </c>
      <c r="B225">
        <v>1</v>
      </c>
      <c r="C225">
        <v>2</v>
      </c>
      <c r="D225">
        <v>18</v>
      </c>
      <c r="E225">
        <f t="shared" si="39"/>
        <v>-0.81781255170537237</v>
      </c>
      <c r="F225">
        <f t="shared" si="40"/>
        <v>-0.30128829495432535</v>
      </c>
      <c r="G225">
        <f t="shared" si="41"/>
        <v>-0.14904004916687749</v>
      </c>
      <c r="H225">
        <f t="shared" si="42"/>
        <v>-2.4566458517366874</v>
      </c>
      <c r="I225">
        <f t="shared" si="44"/>
        <v>5.8823529411764705E-2</v>
      </c>
      <c r="J225">
        <f t="shared" si="43"/>
        <v>2.9</v>
      </c>
      <c r="K225">
        <f t="shared" si="45"/>
        <v>-4.0000000000000036E-2</v>
      </c>
      <c r="L225" s="2">
        <f t="shared" si="37"/>
        <v>4.7</v>
      </c>
      <c r="M225" s="2">
        <f t="shared" si="38"/>
        <v>3.145</v>
      </c>
      <c r="N225" s="1">
        <v>43182</v>
      </c>
      <c r="O225" s="2">
        <v>2.5</v>
      </c>
      <c r="P225" s="1">
        <v>43182</v>
      </c>
      <c r="Q225">
        <v>2.5</v>
      </c>
      <c r="R225" s="2">
        <f t="shared" si="46"/>
        <v>2.5</v>
      </c>
      <c r="T225" s="1">
        <v>43182</v>
      </c>
      <c r="U225">
        <v>2.7</v>
      </c>
      <c r="V225" s="1">
        <v>43182</v>
      </c>
      <c r="W225">
        <v>2.5979999999999999</v>
      </c>
    </row>
    <row r="226" spans="1:23" x14ac:dyDescent="0.2">
      <c r="A226" s="1">
        <v>44444</v>
      </c>
      <c r="B226">
        <v>1</v>
      </c>
      <c r="C226">
        <v>2</v>
      </c>
      <c r="D226">
        <v>17</v>
      </c>
      <c r="E226">
        <f t="shared" si="39"/>
        <v>-1.0316893813597834</v>
      </c>
      <c r="F226">
        <f t="shared" si="40"/>
        <v>-0.30128829495432535</v>
      </c>
      <c r="G226">
        <f t="shared" si="41"/>
        <v>-0.14904004916687749</v>
      </c>
      <c r="H226">
        <f t="shared" si="42"/>
        <v>-3.0982763406999205</v>
      </c>
      <c r="I226">
        <f t="shared" si="44"/>
        <v>-5.5555555555555552E-2</v>
      </c>
      <c r="J226">
        <f t="shared" si="43"/>
        <v>2.9</v>
      </c>
      <c r="K226">
        <f t="shared" si="45"/>
        <v>0</v>
      </c>
      <c r="L226" s="2">
        <f t="shared" si="37"/>
        <v>4.5999999999999996</v>
      </c>
      <c r="M226" s="2">
        <f t="shared" si="38"/>
        <v>3.1389999999999998</v>
      </c>
      <c r="N226" s="1">
        <v>43185</v>
      </c>
      <c r="O226" s="2">
        <v>2.5</v>
      </c>
      <c r="P226" s="1">
        <v>43185</v>
      </c>
      <c r="Q226">
        <v>2.5</v>
      </c>
      <c r="R226" s="2">
        <f t="shared" si="46"/>
        <v>2.5</v>
      </c>
      <c r="T226" s="1">
        <v>43185</v>
      </c>
      <c r="U226">
        <v>2.7</v>
      </c>
      <c r="V226" s="1">
        <v>43185</v>
      </c>
      <c r="W226">
        <v>2.6480000000000001</v>
      </c>
    </row>
    <row r="227" spans="1:23" x14ac:dyDescent="0.2">
      <c r="A227" s="1">
        <v>44451</v>
      </c>
      <c r="B227">
        <v>1</v>
      </c>
      <c r="C227">
        <v>3</v>
      </c>
      <c r="D227">
        <v>17</v>
      </c>
      <c r="E227">
        <f t="shared" si="39"/>
        <v>-1.0316893813597834</v>
      </c>
      <c r="F227">
        <f t="shared" si="40"/>
        <v>0.13316609721738132</v>
      </c>
      <c r="G227">
        <f t="shared" si="41"/>
        <v>-0.14904004916687749</v>
      </c>
      <c r="H227">
        <f t="shared" si="42"/>
        <v>-2.6638219485282137</v>
      </c>
      <c r="I227">
        <f t="shared" si="44"/>
        <v>0</v>
      </c>
      <c r="J227">
        <f t="shared" si="43"/>
        <v>2.9</v>
      </c>
      <c r="K227">
        <f t="shared" si="45"/>
        <v>0</v>
      </c>
      <c r="L227" s="2">
        <f t="shared" si="37"/>
        <v>4.5999999999999996</v>
      </c>
      <c r="M227" s="2">
        <f t="shared" si="38"/>
        <v>3.1760000000000002</v>
      </c>
      <c r="N227" s="1">
        <v>43186</v>
      </c>
      <c r="O227" s="2">
        <v>2.5</v>
      </c>
      <c r="P227" s="1">
        <v>43186</v>
      </c>
      <c r="Q227">
        <v>2.5</v>
      </c>
      <c r="R227" s="2">
        <f t="shared" si="46"/>
        <v>2.5</v>
      </c>
      <c r="T227" s="1">
        <v>43186</v>
      </c>
      <c r="U227">
        <v>2.7</v>
      </c>
      <c r="V227" s="1">
        <v>43186</v>
      </c>
      <c r="W227">
        <v>2.6480000000000001</v>
      </c>
    </row>
    <row r="228" spans="1:23" x14ac:dyDescent="0.2">
      <c r="A228" s="1">
        <v>44458</v>
      </c>
      <c r="B228">
        <v>1</v>
      </c>
      <c r="C228">
        <v>2</v>
      </c>
      <c r="D228">
        <v>18</v>
      </c>
      <c r="E228">
        <f t="shared" si="39"/>
        <v>-0.81781255170537237</v>
      </c>
      <c r="F228">
        <f t="shared" si="40"/>
        <v>-0.30128829495432535</v>
      </c>
      <c r="G228">
        <f t="shared" si="41"/>
        <v>-0.14904004916687749</v>
      </c>
      <c r="H228">
        <f t="shared" si="42"/>
        <v>-2.4566458517366874</v>
      </c>
      <c r="I228">
        <f t="shared" si="44"/>
        <v>5.8823529411764705E-2</v>
      </c>
      <c r="J228">
        <f t="shared" si="43"/>
        <v>2.9</v>
      </c>
      <c r="K228">
        <f t="shared" si="45"/>
        <v>0</v>
      </c>
      <c r="L228" s="2">
        <f t="shared" si="37"/>
        <v>4.5999999999999996</v>
      </c>
      <c r="M228" s="2">
        <f t="shared" si="38"/>
        <v>3.165</v>
      </c>
      <c r="N228" s="1">
        <v>43187</v>
      </c>
      <c r="O228" s="2">
        <v>2.5</v>
      </c>
      <c r="P228" s="1">
        <v>43187</v>
      </c>
      <c r="Q228">
        <v>2.5</v>
      </c>
      <c r="R228" s="2">
        <f t="shared" si="46"/>
        <v>2.5</v>
      </c>
      <c r="T228" s="1">
        <v>43187</v>
      </c>
      <c r="U228">
        <v>2.7</v>
      </c>
      <c r="V228" s="1">
        <v>43187</v>
      </c>
      <c r="W228">
        <v>2.6480000000000001</v>
      </c>
    </row>
    <row r="229" spans="1:23" x14ac:dyDescent="0.2">
      <c r="A229" s="1">
        <v>44465</v>
      </c>
      <c r="B229">
        <v>1</v>
      </c>
      <c r="C229">
        <v>2</v>
      </c>
      <c r="D229">
        <v>19</v>
      </c>
      <c r="E229">
        <f t="shared" si="39"/>
        <v>-0.60393572205096135</v>
      </c>
      <c r="F229">
        <f t="shared" si="40"/>
        <v>-0.30128829495432535</v>
      </c>
      <c r="G229">
        <f t="shared" si="41"/>
        <v>-0.14904004916687749</v>
      </c>
      <c r="H229">
        <f t="shared" si="42"/>
        <v>-1.8150153627734542</v>
      </c>
      <c r="I229">
        <f t="shared" si="44"/>
        <v>5.5555555555555552E-2</v>
      </c>
      <c r="J229">
        <f t="shared" si="43"/>
        <v>3</v>
      </c>
      <c r="K229">
        <f t="shared" si="45"/>
        <v>4.0000000000000036E-2</v>
      </c>
      <c r="L229" s="2">
        <f t="shared" si="37"/>
        <v>4.5999999999999996</v>
      </c>
      <c r="M229" s="2">
        <f t="shared" si="38"/>
        <v>3.1840000000000002</v>
      </c>
      <c r="N229" s="1">
        <v>43188</v>
      </c>
      <c r="O229" s="2">
        <v>2.5</v>
      </c>
      <c r="P229" s="1">
        <v>43188</v>
      </c>
      <c r="Q229">
        <v>2.5</v>
      </c>
      <c r="R229" s="2">
        <f t="shared" si="46"/>
        <v>2.5</v>
      </c>
      <c r="T229" s="1">
        <v>43188</v>
      </c>
      <c r="U229">
        <v>2.7</v>
      </c>
      <c r="V229" s="1">
        <v>43188</v>
      </c>
      <c r="W229">
        <v>2.6480000000000001</v>
      </c>
    </row>
    <row r="230" spans="1:23" x14ac:dyDescent="0.2">
      <c r="A230" s="1">
        <v>44472</v>
      </c>
      <c r="B230">
        <v>1</v>
      </c>
      <c r="C230">
        <v>2</v>
      </c>
      <c r="D230">
        <v>19</v>
      </c>
      <c r="E230">
        <f t="shared" si="39"/>
        <v>-0.60393572205096135</v>
      </c>
      <c r="F230">
        <f t="shared" si="40"/>
        <v>-0.30128829495432535</v>
      </c>
      <c r="G230">
        <f t="shared" si="41"/>
        <v>-0.14904004916687749</v>
      </c>
      <c r="H230">
        <f t="shared" si="42"/>
        <v>-1.8150153627734542</v>
      </c>
      <c r="I230">
        <f t="shared" si="44"/>
        <v>0</v>
      </c>
      <c r="J230">
        <f t="shared" si="43"/>
        <v>3</v>
      </c>
      <c r="K230">
        <f t="shared" si="45"/>
        <v>0</v>
      </c>
      <c r="L230" s="2">
        <f t="shared" si="37"/>
        <v>4.5999999999999996</v>
      </c>
      <c r="M230" s="2">
        <f t="shared" si="38"/>
        <v>3.1749999999999998</v>
      </c>
      <c r="N230" s="1">
        <v>43189</v>
      </c>
      <c r="O230" s="2">
        <v>2.5</v>
      </c>
      <c r="P230" s="1">
        <v>43189</v>
      </c>
      <c r="Q230">
        <v>2.5</v>
      </c>
      <c r="R230" s="2">
        <f t="shared" si="46"/>
        <v>2.5</v>
      </c>
      <c r="T230" s="1">
        <v>43189</v>
      </c>
      <c r="U230">
        <v>2.7</v>
      </c>
      <c r="V230" s="1">
        <v>43189</v>
      </c>
      <c r="W230">
        <v>2.6480000000000001</v>
      </c>
    </row>
    <row r="231" spans="1:23" x14ac:dyDescent="0.2">
      <c r="A231" s="1">
        <v>44479</v>
      </c>
      <c r="B231">
        <v>1</v>
      </c>
      <c r="C231">
        <v>2</v>
      </c>
      <c r="D231">
        <v>20</v>
      </c>
      <c r="E231">
        <f t="shared" si="39"/>
        <v>-0.39005889239655028</v>
      </c>
      <c r="F231">
        <f t="shared" si="40"/>
        <v>-0.30128829495432535</v>
      </c>
      <c r="G231">
        <f t="shared" si="41"/>
        <v>-0.14904004916687749</v>
      </c>
      <c r="H231">
        <f t="shared" si="42"/>
        <v>-1.1733848738102213</v>
      </c>
      <c r="I231">
        <f t="shared" si="44"/>
        <v>5.2631578947368418E-2</v>
      </c>
      <c r="J231">
        <f t="shared" si="43"/>
        <v>3</v>
      </c>
      <c r="K231">
        <f t="shared" si="45"/>
        <v>0</v>
      </c>
      <c r="L231" s="2">
        <f t="shared" si="37"/>
        <v>4.5999999999999996</v>
      </c>
      <c r="M231" s="2">
        <f t="shared" si="38"/>
        <v>3.19</v>
      </c>
      <c r="N231" s="1">
        <v>43192</v>
      </c>
      <c r="O231" s="2">
        <v>2.5</v>
      </c>
      <c r="P231" s="1">
        <v>43192</v>
      </c>
      <c r="Q231">
        <v>2.5</v>
      </c>
      <c r="R231" s="2">
        <f t="shared" si="46"/>
        <v>2.5</v>
      </c>
      <c r="T231" s="1">
        <v>43192</v>
      </c>
      <c r="U231">
        <v>2.8</v>
      </c>
      <c r="V231" s="1">
        <v>43192</v>
      </c>
      <c r="W231">
        <v>2.7</v>
      </c>
    </row>
    <row r="232" spans="1:23" x14ac:dyDescent="0.2">
      <c r="A232" s="1">
        <v>44486</v>
      </c>
      <c r="B232">
        <v>1</v>
      </c>
      <c r="C232">
        <v>32</v>
      </c>
      <c r="D232">
        <v>22</v>
      </c>
      <c r="E232">
        <f t="shared" si="39"/>
        <v>3.7694766912271804E-2</v>
      </c>
      <c r="F232">
        <f t="shared" si="40"/>
        <v>12.732343470196875</v>
      </c>
      <c r="G232">
        <f t="shared" si="41"/>
        <v>-0.14904004916687749</v>
      </c>
      <c r="H232">
        <f t="shared" si="42"/>
        <v>13.143507869267445</v>
      </c>
      <c r="I232">
        <f t="shared" si="44"/>
        <v>0.1</v>
      </c>
      <c r="J232">
        <f t="shared" si="43"/>
        <v>2.8</v>
      </c>
      <c r="K232">
        <f t="shared" si="45"/>
        <v>-8.0000000000000071E-2</v>
      </c>
      <c r="L232" s="2">
        <f t="shared" si="37"/>
        <v>4.5999999999999996</v>
      </c>
      <c r="M232" s="2">
        <f t="shared" si="38"/>
        <v>3.2669999999999999</v>
      </c>
      <c r="N232" s="1">
        <v>43193</v>
      </c>
      <c r="O232" s="2">
        <v>2.5</v>
      </c>
      <c r="P232" s="1">
        <v>43193</v>
      </c>
      <c r="Q232">
        <v>2.5</v>
      </c>
      <c r="R232" s="2">
        <f t="shared" si="46"/>
        <v>2.5</v>
      </c>
      <c r="T232" s="1">
        <v>43193</v>
      </c>
      <c r="U232">
        <v>2.8</v>
      </c>
      <c r="V232" s="1">
        <v>43193</v>
      </c>
      <c r="W232">
        <v>2.7</v>
      </c>
    </row>
    <row r="233" spans="1:23" x14ac:dyDescent="0.2">
      <c r="A233" s="1">
        <v>44493</v>
      </c>
      <c r="B233">
        <v>1</v>
      </c>
      <c r="C233">
        <v>3</v>
      </c>
      <c r="D233">
        <v>21</v>
      </c>
      <c r="E233">
        <f t="shared" si="39"/>
        <v>-0.17618206274213924</v>
      </c>
      <c r="F233">
        <f t="shared" si="40"/>
        <v>0.13316609721738132</v>
      </c>
      <c r="G233">
        <f t="shared" si="41"/>
        <v>-0.14904004916687749</v>
      </c>
      <c r="H233">
        <f t="shared" si="42"/>
        <v>-9.7299992675281444E-2</v>
      </c>
      <c r="I233">
        <f t="shared" si="44"/>
        <v>-4.5454545454545456E-2</v>
      </c>
      <c r="J233">
        <f t="shared" si="43"/>
        <v>2.8</v>
      </c>
      <c r="K233">
        <f t="shared" si="45"/>
        <v>0</v>
      </c>
      <c r="L233" s="2">
        <f t="shared" si="37"/>
        <v>4.5999999999999996</v>
      </c>
      <c r="M233" s="2">
        <f t="shared" si="38"/>
        <v>3.3220000000000001</v>
      </c>
      <c r="N233" s="1">
        <v>43194</v>
      </c>
      <c r="O233" s="2">
        <v>2.5</v>
      </c>
      <c r="P233" s="1">
        <v>43194</v>
      </c>
      <c r="Q233">
        <v>2.5</v>
      </c>
      <c r="R233" s="2">
        <f t="shared" si="46"/>
        <v>2.5</v>
      </c>
      <c r="T233" s="1">
        <v>43194</v>
      </c>
      <c r="U233">
        <v>2.8</v>
      </c>
      <c r="V233" s="1">
        <v>43194</v>
      </c>
      <c r="W233">
        <v>2.7</v>
      </c>
    </row>
    <row r="234" spans="1:23" x14ac:dyDescent="0.2">
      <c r="A234" s="1">
        <v>44500</v>
      </c>
      <c r="B234">
        <v>1</v>
      </c>
      <c r="C234">
        <v>8</v>
      </c>
      <c r="D234">
        <v>19</v>
      </c>
      <c r="E234">
        <f t="shared" si="39"/>
        <v>-0.60393572205096135</v>
      </c>
      <c r="F234">
        <f t="shared" si="40"/>
        <v>2.3054380580759148</v>
      </c>
      <c r="G234">
        <f t="shared" si="41"/>
        <v>-0.14904004916687749</v>
      </c>
      <c r="H234">
        <f t="shared" si="42"/>
        <v>0.79171099025678582</v>
      </c>
      <c r="I234">
        <f t="shared" si="44"/>
        <v>-9.5238095238095233E-2</v>
      </c>
      <c r="J234">
        <f t="shared" si="43"/>
        <v>2.9</v>
      </c>
      <c r="K234">
        <f t="shared" si="45"/>
        <v>4.0000000000000036E-2</v>
      </c>
      <c r="L234" s="2">
        <f t="shared" si="37"/>
        <v>4.5999999999999996</v>
      </c>
      <c r="M234" s="2">
        <f t="shared" si="38"/>
        <v>3.383</v>
      </c>
      <c r="N234" s="1">
        <v>43195</v>
      </c>
      <c r="O234" s="2">
        <v>2.5</v>
      </c>
      <c r="P234" s="1">
        <v>43195</v>
      </c>
      <c r="Q234">
        <v>2.5</v>
      </c>
      <c r="R234" s="2">
        <f t="shared" si="46"/>
        <v>2.5</v>
      </c>
      <c r="T234" s="1">
        <v>43195</v>
      </c>
      <c r="U234">
        <v>2.8</v>
      </c>
      <c r="V234" s="1">
        <v>43195</v>
      </c>
      <c r="W234">
        <v>2.7</v>
      </c>
    </row>
    <row r="235" spans="1:23" x14ac:dyDescent="0.2">
      <c r="A235" s="1">
        <v>44507</v>
      </c>
      <c r="B235">
        <v>1</v>
      </c>
      <c r="C235">
        <v>3</v>
      </c>
      <c r="D235">
        <v>21</v>
      </c>
      <c r="E235">
        <f t="shared" si="39"/>
        <v>-0.17618206274213924</v>
      </c>
      <c r="F235">
        <f t="shared" si="40"/>
        <v>0.13316609721738132</v>
      </c>
      <c r="G235">
        <f t="shared" si="41"/>
        <v>-0.14904004916687749</v>
      </c>
      <c r="H235">
        <f t="shared" si="42"/>
        <v>-9.7299992675281444E-2</v>
      </c>
      <c r="I235">
        <f t="shared" si="44"/>
        <v>0.10526315789473684</v>
      </c>
      <c r="J235">
        <f t="shared" si="43"/>
        <v>2.9</v>
      </c>
      <c r="K235">
        <f t="shared" si="45"/>
        <v>0</v>
      </c>
      <c r="L235" s="2">
        <f t="shared" si="37"/>
        <v>4.8</v>
      </c>
      <c r="M235" s="2">
        <f t="shared" si="38"/>
        <v>3.39</v>
      </c>
      <c r="N235" s="1">
        <v>43196</v>
      </c>
      <c r="O235" s="2">
        <v>2.5</v>
      </c>
      <c r="P235" s="1">
        <v>43196</v>
      </c>
      <c r="Q235">
        <v>2.5</v>
      </c>
      <c r="R235" s="2">
        <f t="shared" si="46"/>
        <v>2.5</v>
      </c>
      <c r="T235" s="1">
        <v>43196</v>
      </c>
      <c r="U235">
        <v>2.8</v>
      </c>
      <c r="V235" s="1">
        <v>43196</v>
      </c>
      <c r="W235">
        <v>2.7</v>
      </c>
    </row>
    <row r="236" spans="1:23" x14ac:dyDescent="0.2">
      <c r="A236" s="1">
        <v>44514</v>
      </c>
      <c r="B236">
        <v>1</v>
      </c>
      <c r="C236">
        <v>2</v>
      </c>
      <c r="D236">
        <v>21</v>
      </c>
      <c r="E236">
        <f t="shared" si="39"/>
        <v>-0.17618206274213924</v>
      </c>
      <c r="F236">
        <f t="shared" si="40"/>
        <v>-0.30128829495432535</v>
      </c>
      <c r="G236">
        <f t="shared" si="41"/>
        <v>-0.14904004916687749</v>
      </c>
      <c r="H236">
        <f t="shared" si="42"/>
        <v>-0.53175438484698812</v>
      </c>
      <c r="I236">
        <f t="shared" si="44"/>
        <v>0</v>
      </c>
      <c r="J236">
        <f t="shared" si="43"/>
        <v>2.9</v>
      </c>
      <c r="K236">
        <f t="shared" si="45"/>
        <v>0</v>
      </c>
      <c r="L236" s="2">
        <f t="shared" si="37"/>
        <v>4.8</v>
      </c>
      <c r="M236" s="2">
        <f t="shared" si="38"/>
        <v>3.41</v>
      </c>
      <c r="N236" s="1">
        <v>43199</v>
      </c>
      <c r="O236" s="2">
        <v>2.5</v>
      </c>
      <c r="P236" s="1">
        <v>43199</v>
      </c>
      <c r="Q236">
        <v>2.5</v>
      </c>
      <c r="R236" s="2">
        <f t="shared" si="46"/>
        <v>2.5</v>
      </c>
      <c r="T236" s="1">
        <v>43199</v>
      </c>
      <c r="U236">
        <v>2.8</v>
      </c>
      <c r="V236" s="1">
        <v>43199</v>
      </c>
      <c r="W236">
        <v>2.694</v>
      </c>
    </row>
    <row r="237" spans="1:23" x14ac:dyDescent="0.2">
      <c r="A237" s="1">
        <v>44521</v>
      </c>
      <c r="B237">
        <v>1</v>
      </c>
      <c r="C237">
        <v>2</v>
      </c>
      <c r="D237">
        <v>18</v>
      </c>
      <c r="E237">
        <f t="shared" si="39"/>
        <v>-0.81781255170537237</v>
      </c>
      <c r="F237">
        <f t="shared" si="40"/>
        <v>-0.30128829495432535</v>
      </c>
      <c r="G237">
        <f t="shared" si="41"/>
        <v>-0.14904004916687749</v>
      </c>
      <c r="H237">
        <f t="shared" si="42"/>
        <v>-2.4566458517366874</v>
      </c>
      <c r="I237">
        <f t="shared" si="44"/>
        <v>-0.14285714285714285</v>
      </c>
      <c r="J237">
        <f t="shared" si="43"/>
        <v>2.9</v>
      </c>
      <c r="K237">
        <f t="shared" si="45"/>
        <v>0</v>
      </c>
      <c r="L237" s="2">
        <f t="shared" si="37"/>
        <v>4.8</v>
      </c>
      <c r="M237" s="2">
        <f t="shared" si="38"/>
        <v>3.399</v>
      </c>
      <c r="N237" s="1">
        <v>43200</v>
      </c>
      <c r="O237" s="2">
        <v>2.5</v>
      </c>
      <c r="P237" s="1">
        <v>43200</v>
      </c>
      <c r="Q237">
        <v>2.5</v>
      </c>
      <c r="R237" s="2">
        <f t="shared" si="46"/>
        <v>2.5</v>
      </c>
      <c r="T237" s="1">
        <v>43200</v>
      </c>
      <c r="U237">
        <v>2.8</v>
      </c>
      <c r="V237" s="1">
        <v>43200</v>
      </c>
      <c r="W237">
        <v>2.694</v>
      </c>
    </row>
    <row r="238" spans="1:23" x14ac:dyDescent="0.2">
      <c r="A238" s="1">
        <v>44528</v>
      </c>
      <c r="B238">
        <v>1</v>
      </c>
      <c r="C238">
        <v>3</v>
      </c>
      <c r="D238">
        <v>18</v>
      </c>
      <c r="E238">
        <f t="shared" si="39"/>
        <v>-0.81781255170537237</v>
      </c>
      <c r="F238">
        <f t="shared" si="40"/>
        <v>0.13316609721738132</v>
      </c>
      <c r="G238">
        <f t="shared" si="41"/>
        <v>-0.14904004916687749</v>
      </c>
      <c r="H238">
        <f t="shared" si="42"/>
        <v>-2.0221914595649806</v>
      </c>
      <c r="I238">
        <f t="shared" si="44"/>
        <v>0</v>
      </c>
      <c r="J238">
        <f t="shared" si="43"/>
        <v>3</v>
      </c>
      <c r="K238">
        <f t="shared" si="45"/>
        <v>4.0000000000000036E-2</v>
      </c>
      <c r="L238" s="2">
        <f t="shared" si="37"/>
        <v>4.8</v>
      </c>
      <c r="M238" s="2">
        <f t="shared" si="38"/>
        <v>3.395</v>
      </c>
      <c r="N238" s="1">
        <v>43201</v>
      </c>
      <c r="O238" s="2">
        <v>2.5</v>
      </c>
      <c r="P238" s="1">
        <v>43201</v>
      </c>
      <c r="Q238">
        <v>2.5</v>
      </c>
      <c r="R238" s="2">
        <f t="shared" si="46"/>
        <v>2.5</v>
      </c>
      <c r="T238" s="1">
        <v>43201</v>
      </c>
      <c r="U238">
        <v>2.8</v>
      </c>
      <c r="V238" s="1">
        <v>43201</v>
      </c>
      <c r="W238">
        <v>2.694</v>
      </c>
    </row>
    <row r="239" spans="1:23" x14ac:dyDescent="0.2">
      <c r="A239" s="1">
        <v>44535</v>
      </c>
      <c r="B239">
        <v>1</v>
      </c>
      <c r="C239">
        <v>2</v>
      </c>
      <c r="D239">
        <v>18</v>
      </c>
      <c r="E239">
        <f t="shared" si="39"/>
        <v>-0.81781255170537237</v>
      </c>
      <c r="F239">
        <f t="shared" si="40"/>
        <v>-0.30128829495432535</v>
      </c>
      <c r="G239">
        <f t="shared" si="41"/>
        <v>-0.14904004916687749</v>
      </c>
      <c r="H239">
        <f t="shared" si="42"/>
        <v>-2.4566458517366874</v>
      </c>
      <c r="I239">
        <f t="shared" si="44"/>
        <v>0</v>
      </c>
      <c r="J239">
        <f t="shared" si="43"/>
        <v>3</v>
      </c>
      <c r="K239">
        <f t="shared" si="45"/>
        <v>0</v>
      </c>
      <c r="L239" s="2">
        <f t="shared" si="37"/>
        <v>4.9000000000000004</v>
      </c>
      <c r="M239" s="2">
        <f t="shared" si="38"/>
        <v>3.38</v>
      </c>
      <c r="N239" s="1">
        <v>43202</v>
      </c>
      <c r="O239" s="2">
        <v>2.5</v>
      </c>
      <c r="P239" s="1">
        <v>43202</v>
      </c>
      <c r="Q239">
        <v>2.5</v>
      </c>
      <c r="R239" s="2">
        <f t="shared" si="46"/>
        <v>2.5</v>
      </c>
      <c r="T239" s="1">
        <v>43202</v>
      </c>
      <c r="U239">
        <v>2.8</v>
      </c>
      <c r="V239" s="1">
        <v>43202</v>
      </c>
      <c r="W239">
        <v>2.694</v>
      </c>
    </row>
    <row r="240" spans="1:23" x14ac:dyDescent="0.2">
      <c r="A240" s="1">
        <v>44542</v>
      </c>
      <c r="B240">
        <v>1</v>
      </c>
      <c r="C240">
        <v>3</v>
      </c>
      <c r="D240">
        <v>17</v>
      </c>
      <c r="E240">
        <f t="shared" si="39"/>
        <v>-1.0316893813597834</v>
      </c>
      <c r="F240">
        <f t="shared" si="40"/>
        <v>0.13316609721738132</v>
      </c>
      <c r="G240">
        <f t="shared" si="41"/>
        <v>-0.14904004916687749</v>
      </c>
      <c r="H240">
        <f t="shared" si="42"/>
        <v>-2.6638219485282137</v>
      </c>
      <c r="I240">
        <f t="shared" si="44"/>
        <v>-5.5555555555555552E-2</v>
      </c>
      <c r="J240">
        <f t="shared" si="43"/>
        <v>3</v>
      </c>
      <c r="K240">
        <f t="shared" si="45"/>
        <v>0</v>
      </c>
      <c r="L240" s="2">
        <f t="shared" si="37"/>
        <v>4.9000000000000004</v>
      </c>
      <c r="M240" s="2">
        <f t="shared" si="38"/>
        <v>3.3410000000000002</v>
      </c>
      <c r="N240" s="1">
        <v>43203</v>
      </c>
      <c r="O240" s="2">
        <v>2.5</v>
      </c>
      <c r="P240" s="1">
        <v>43203</v>
      </c>
      <c r="Q240">
        <v>2.5</v>
      </c>
      <c r="R240" s="2">
        <f t="shared" si="46"/>
        <v>2.5</v>
      </c>
      <c r="T240" s="1">
        <v>43203</v>
      </c>
      <c r="U240">
        <v>2.8</v>
      </c>
      <c r="V240" s="1">
        <v>43203</v>
      </c>
      <c r="W240">
        <v>2.694</v>
      </c>
    </row>
    <row r="241" spans="1:23" x14ac:dyDescent="0.2">
      <c r="A241" s="1">
        <v>44549</v>
      </c>
      <c r="B241">
        <v>1</v>
      </c>
      <c r="C241">
        <v>2</v>
      </c>
      <c r="D241">
        <v>16</v>
      </c>
      <c r="E241">
        <f t="shared" si="39"/>
        <v>-1.2455662110141945</v>
      </c>
      <c r="F241">
        <f t="shared" si="40"/>
        <v>-0.30128829495432535</v>
      </c>
      <c r="G241">
        <f t="shared" si="41"/>
        <v>-0.14904004916687749</v>
      </c>
      <c r="H241">
        <f t="shared" si="42"/>
        <v>-3.7399068296631537</v>
      </c>
      <c r="I241">
        <f t="shared" si="44"/>
        <v>-5.8823529411764705E-2</v>
      </c>
      <c r="J241">
        <f t="shared" si="43"/>
        <v>3</v>
      </c>
      <c r="K241">
        <f t="shared" si="45"/>
        <v>0</v>
      </c>
      <c r="L241" s="2">
        <f t="shared" si="37"/>
        <v>4.9000000000000004</v>
      </c>
      <c r="M241" s="2">
        <f t="shared" si="38"/>
        <v>3.3149999999999999</v>
      </c>
      <c r="N241" s="1">
        <v>43206</v>
      </c>
      <c r="O241" s="2">
        <v>2.5</v>
      </c>
      <c r="P241" s="1">
        <v>43206</v>
      </c>
      <c r="Q241">
        <v>2.5</v>
      </c>
      <c r="R241" s="2">
        <f t="shared" si="46"/>
        <v>2.5</v>
      </c>
      <c r="T241" s="1">
        <v>43206</v>
      </c>
      <c r="U241">
        <v>2.8</v>
      </c>
      <c r="V241" s="1">
        <v>43206</v>
      </c>
      <c r="W241">
        <v>2.7469999999999999</v>
      </c>
    </row>
    <row r="242" spans="1:23" x14ac:dyDescent="0.2">
      <c r="A242" s="1">
        <v>44556</v>
      </c>
      <c r="B242">
        <v>1</v>
      </c>
      <c r="C242">
        <v>2</v>
      </c>
      <c r="D242">
        <v>17</v>
      </c>
      <c r="E242">
        <f t="shared" si="39"/>
        <v>-1.0316893813597834</v>
      </c>
      <c r="F242">
        <f t="shared" si="40"/>
        <v>-0.30128829495432535</v>
      </c>
      <c r="G242">
        <f t="shared" si="41"/>
        <v>-0.14904004916687749</v>
      </c>
      <c r="H242">
        <f t="shared" si="42"/>
        <v>-3.0982763406999205</v>
      </c>
      <c r="I242">
        <f t="shared" si="44"/>
        <v>6.25E-2</v>
      </c>
      <c r="J242">
        <f t="shared" si="43"/>
        <v>3</v>
      </c>
      <c r="K242">
        <f t="shared" si="45"/>
        <v>0</v>
      </c>
      <c r="L242" s="2">
        <f t="shared" si="37"/>
        <v>4.9000000000000004</v>
      </c>
      <c r="M242" s="2">
        <f t="shared" si="38"/>
        <v>3.2949999999999999</v>
      </c>
      <c r="N242" s="1">
        <v>43207</v>
      </c>
      <c r="O242" s="2">
        <v>2.5</v>
      </c>
      <c r="P242" s="1">
        <v>43207</v>
      </c>
      <c r="Q242">
        <v>2.5</v>
      </c>
      <c r="R242" s="2">
        <f t="shared" si="46"/>
        <v>2.5</v>
      </c>
      <c r="T242" s="1">
        <v>43207</v>
      </c>
      <c r="U242">
        <v>2.8</v>
      </c>
      <c r="V242" s="1">
        <v>43207</v>
      </c>
      <c r="W242">
        <v>2.7469999999999999</v>
      </c>
    </row>
    <row r="243" spans="1:23" x14ac:dyDescent="0.2">
      <c r="A243" s="1">
        <v>44563</v>
      </c>
      <c r="B243">
        <v>1</v>
      </c>
      <c r="C243">
        <v>2</v>
      </c>
      <c r="D243">
        <v>16</v>
      </c>
      <c r="E243">
        <f t="shared" si="39"/>
        <v>-1.2455662110141945</v>
      </c>
      <c r="F243">
        <f t="shared" si="40"/>
        <v>-0.30128829495432535</v>
      </c>
      <c r="G243">
        <f t="shared" si="41"/>
        <v>-0.14904004916687749</v>
      </c>
      <c r="H243">
        <f t="shared" si="42"/>
        <v>-3.7399068296631537</v>
      </c>
      <c r="I243">
        <f t="shared" si="44"/>
        <v>-5.8823529411764705E-2</v>
      </c>
      <c r="J243">
        <f t="shared" si="43"/>
        <v>2.9</v>
      </c>
      <c r="K243">
        <f t="shared" si="45"/>
        <v>-4.0000000000000036E-2</v>
      </c>
      <c r="L243" s="2">
        <f t="shared" si="37"/>
        <v>4.8</v>
      </c>
      <c r="M243" s="2">
        <f t="shared" si="38"/>
        <v>3.2749999999999999</v>
      </c>
      <c r="N243" s="1">
        <v>43208</v>
      </c>
      <c r="O243" s="2">
        <v>2.5</v>
      </c>
      <c r="P243" s="1">
        <v>43208</v>
      </c>
      <c r="Q243">
        <v>2.5</v>
      </c>
      <c r="R243" s="2">
        <f t="shared" si="46"/>
        <v>2.5</v>
      </c>
      <c r="T243" s="1">
        <v>43208</v>
      </c>
      <c r="U243">
        <v>2.8</v>
      </c>
      <c r="V243" s="1">
        <v>43208</v>
      </c>
      <c r="W243">
        <v>2.7469999999999999</v>
      </c>
    </row>
    <row r="244" spans="1:23" x14ac:dyDescent="0.2">
      <c r="A244" s="1">
        <v>44570</v>
      </c>
      <c r="B244">
        <v>1</v>
      </c>
      <c r="C244">
        <v>3</v>
      </c>
      <c r="D244">
        <v>18</v>
      </c>
      <c r="E244">
        <f t="shared" si="39"/>
        <v>-0.81781255170537237</v>
      </c>
      <c r="F244">
        <f t="shared" si="40"/>
        <v>0.13316609721738132</v>
      </c>
      <c r="G244">
        <f t="shared" si="41"/>
        <v>-0.14904004916687749</v>
      </c>
      <c r="H244">
        <f t="shared" si="42"/>
        <v>-2.0221914595649806</v>
      </c>
      <c r="I244">
        <f t="shared" si="44"/>
        <v>0.125</v>
      </c>
      <c r="J244">
        <f t="shared" si="43"/>
        <v>2.9</v>
      </c>
      <c r="K244">
        <f t="shared" si="45"/>
        <v>0</v>
      </c>
      <c r="L244" s="2">
        <f t="shared" si="37"/>
        <v>4.8</v>
      </c>
      <c r="M244" s="2">
        <f t="shared" si="38"/>
        <v>3.2810000000000001</v>
      </c>
      <c r="N244" s="1">
        <v>43209</v>
      </c>
      <c r="O244" s="2">
        <v>2.5</v>
      </c>
      <c r="P244" s="1">
        <v>43209</v>
      </c>
      <c r="Q244">
        <v>2.5</v>
      </c>
      <c r="R244" s="2">
        <f t="shared" si="46"/>
        <v>2.5</v>
      </c>
      <c r="T244" s="1">
        <v>43209</v>
      </c>
      <c r="U244">
        <v>2.8</v>
      </c>
      <c r="V244" s="1">
        <v>43209</v>
      </c>
      <c r="W244">
        <v>2.7469999999999999</v>
      </c>
    </row>
    <row r="245" spans="1:23" x14ac:dyDescent="0.2">
      <c r="A245" s="1">
        <v>44577</v>
      </c>
      <c r="B245">
        <v>1</v>
      </c>
      <c r="C245">
        <v>2</v>
      </c>
      <c r="D245">
        <v>18</v>
      </c>
      <c r="E245">
        <f t="shared" si="39"/>
        <v>-0.81781255170537237</v>
      </c>
      <c r="F245">
        <f t="shared" si="40"/>
        <v>-0.30128829495432535</v>
      </c>
      <c r="G245">
        <f t="shared" si="41"/>
        <v>-0.14904004916687749</v>
      </c>
      <c r="H245">
        <f t="shared" si="42"/>
        <v>-2.4566458517366874</v>
      </c>
      <c r="I245">
        <f t="shared" si="44"/>
        <v>0</v>
      </c>
      <c r="J245">
        <f t="shared" si="43"/>
        <v>3.1</v>
      </c>
      <c r="K245">
        <f t="shared" si="45"/>
        <v>8.0000000000000071E-2</v>
      </c>
      <c r="L245" s="2">
        <f t="shared" si="37"/>
        <v>4.8</v>
      </c>
      <c r="M245" s="2">
        <f t="shared" si="38"/>
        <v>3.2949999999999999</v>
      </c>
      <c r="N245" s="1">
        <v>43210</v>
      </c>
      <c r="O245" s="2">
        <v>2.5</v>
      </c>
      <c r="P245" s="1">
        <v>43210</v>
      </c>
      <c r="Q245">
        <v>2.5</v>
      </c>
      <c r="R245" s="2">
        <f t="shared" si="46"/>
        <v>2.5</v>
      </c>
      <c r="T245" s="1">
        <v>43210</v>
      </c>
      <c r="U245">
        <v>2.8</v>
      </c>
      <c r="V245" s="1">
        <v>43210</v>
      </c>
      <c r="W245">
        <v>2.7469999999999999</v>
      </c>
    </row>
    <row r="246" spans="1:23" x14ac:dyDescent="0.2">
      <c r="A246" s="1">
        <v>44584</v>
      </c>
      <c r="B246">
        <v>1</v>
      </c>
      <c r="C246">
        <v>3</v>
      </c>
      <c r="D246">
        <v>19</v>
      </c>
      <c r="E246">
        <f t="shared" si="39"/>
        <v>-0.60393572205096135</v>
      </c>
      <c r="F246">
        <f t="shared" si="40"/>
        <v>0.13316609721738132</v>
      </c>
      <c r="G246">
        <f t="shared" si="41"/>
        <v>-0.14904004916687749</v>
      </c>
      <c r="H246">
        <f t="shared" si="42"/>
        <v>-1.3805609706017477</v>
      </c>
      <c r="I246">
        <f t="shared" si="44"/>
        <v>5.5555555555555552E-2</v>
      </c>
      <c r="J246">
        <f t="shared" si="43"/>
        <v>3.1</v>
      </c>
      <c r="K246">
        <f t="shared" si="45"/>
        <v>0</v>
      </c>
      <c r="L246" s="2">
        <f t="shared" si="37"/>
        <v>4.8</v>
      </c>
      <c r="M246" s="2">
        <f t="shared" si="38"/>
        <v>3.306</v>
      </c>
      <c r="N246" s="1">
        <v>43213</v>
      </c>
      <c r="O246" s="2">
        <v>2.5</v>
      </c>
      <c r="P246" s="1">
        <v>43213</v>
      </c>
      <c r="Q246">
        <v>2.5</v>
      </c>
      <c r="R246" s="2">
        <f t="shared" si="46"/>
        <v>2.5</v>
      </c>
      <c r="T246" s="1">
        <v>43213</v>
      </c>
      <c r="U246">
        <v>2.8</v>
      </c>
      <c r="V246" s="1">
        <v>43213</v>
      </c>
      <c r="W246">
        <v>2.798</v>
      </c>
    </row>
    <row r="247" spans="1:23" x14ac:dyDescent="0.2">
      <c r="A247" s="1">
        <v>44591</v>
      </c>
      <c r="B247">
        <v>3</v>
      </c>
      <c r="C247">
        <v>3</v>
      </c>
      <c r="D247">
        <v>19</v>
      </c>
      <c r="E247">
        <f t="shared" si="39"/>
        <v>-0.60393572205096135</v>
      </c>
      <c r="F247">
        <f t="shared" si="40"/>
        <v>0.13316609721738132</v>
      </c>
      <c r="G247">
        <f t="shared" si="41"/>
        <v>0.12016031645634068</v>
      </c>
      <c r="H247">
        <f t="shared" si="42"/>
        <v>-1.9189617018481839</v>
      </c>
      <c r="I247">
        <f t="shared" si="44"/>
        <v>0</v>
      </c>
      <c r="J247">
        <f t="shared" si="43"/>
        <v>3.1</v>
      </c>
      <c r="K247">
        <f t="shared" si="45"/>
        <v>0</v>
      </c>
      <c r="L247" s="2">
        <f t="shared" si="37"/>
        <v>4.8</v>
      </c>
      <c r="M247" s="2">
        <f t="shared" si="38"/>
        <v>3.323</v>
      </c>
      <c r="N247" s="1">
        <v>43214</v>
      </c>
      <c r="O247" s="2">
        <v>2.5</v>
      </c>
      <c r="P247" s="1">
        <v>43214</v>
      </c>
      <c r="Q247">
        <v>2.5</v>
      </c>
      <c r="R247" s="2">
        <f t="shared" si="46"/>
        <v>2.5</v>
      </c>
      <c r="T247" s="1">
        <v>43214</v>
      </c>
      <c r="U247">
        <v>2.8</v>
      </c>
      <c r="V247" s="1">
        <v>43214</v>
      </c>
      <c r="W247">
        <v>2.798</v>
      </c>
    </row>
    <row r="248" spans="1:23" x14ac:dyDescent="0.2">
      <c r="A248" s="1">
        <v>44598</v>
      </c>
      <c r="B248">
        <v>11</v>
      </c>
      <c r="C248">
        <v>3</v>
      </c>
      <c r="D248">
        <v>21</v>
      </c>
      <c r="E248">
        <f t="shared" si="39"/>
        <v>-0.17618206274213924</v>
      </c>
      <c r="F248">
        <f t="shared" si="40"/>
        <v>0.13316609721738132</v>
      </c>
      <c r="G248">
        <f t="shared" si="41"/>
        <v>1.1969617789492135</v>
      </c>
      <c r="H248">
        <f t="shared" si="42"/>
        <v>-2.7893036489074636</v>
      </c>
      <c r="I248">
        <f t="shared" si="44"/>
        <v>0.10526315789473684</v>
      </c>
      <c r="J248">
        <f t="shared" si="43"/>
        <v>3.1</v>
      </c>
      <c r="K248">
        <f t="shared" si="45"/>
        <v>0</v>
      </c>
      <c r="L248" s="2">
        <f t="shared" si="37"/>
        <v>4.9000000000000004</v>
      </c>
      <c r="M248" s="2">
        <f t="shared" si="38"/>
        <v>3.3679999999999999</v>
      </c>
      <c r="N248" s="1">
        <v>43215</v>
      </c>
      <c r="O248" s="2">
        <v>2.5</v>
      </c>
      <c r="P248" s="1">
        <v>43215</v>
      </c>
      <c r="Q248">
        <v>2.5</v>
      </c>
      <c r="R248" s="2">
        <f t="shared" si="46"/>
        <v>2.5</v>
      </c>
      <c r="T248" s="1">
        <v>43215</v>
      </c>
      <c r="U248">
        <v>2.8</v>
      </c>
      <c r="V248" s="1">
        <v>43215</v>
      </c>
      <c r="W248">
        <v>2.798</v>
      </c>
    </row>
    <row r="249" spans="1:23" x14ac:dyDescent="0.2">
      <c r="A249" s="1">
        <v>44605</v>
      </c>
      <c r="B249">
        <v>5</v>
      </c>
      <c r="C249">
        <v>3</v>
      </c>
      <c r="D249">
        <v>22</v>
      </c>
      <c r="E249">
        <f t="shared" si="39"/>
        <v>3.7694766912271804E-2</v>
      </c>
      <c r="F249">
        <f t="shared" si="40"/>
        <v>0.13316609721738132</v>
      </c>
      <c r="G249">
        <f t="shared" si="41"/>
        <v>0.38936068207955887</v>
      </c>
      <c r="H249">
        <f t="shared" si="42"/>
        <v>-0.53247096620492096</v>
      </c>
      <c r="I249">
        <f t="shared" si="44"/>
        <v>4.7619047619047616E-2</v>
      </c>
      <c r="J249">
        <f t="shared" si="43"/>
        <v>3.1</v>
      </c>
      <c r="K249">
        <f t="shared" si="45"/>
        <v>0</v>
      </c>
      <c r="L249" s="2">
        <f t="shared" si="37"/>
        <v>4.9000000000000004</v>
      </c>
      <c r="M249" s="2">
        <f t="shared" si="38"/>
        <v>3.444</v>
      </c>
      <c r="N249" s="1">
        <v>43216</v>
      </c>
      <c r="O249" s="2">
        <v>2.5</v>
      </c>
      <c r="P249" s="1">
        <v>43216</v>
      </c>
      <c r="Q249">
        <v>2.5</v>
      </c>
      <c r="R249" s="2">
        <f t="shared" si="46"/>
        <v>2.5</v>
      </c>
      <c r="T249" s="1">
        <v>43216</v>
      </c>
      <c r="U249">
        <v>2.8</v>
      </c>
      <c r="V249" s="1">
        <v>43216</v>
      </c>
      <c r="W249">
        <v>2.798</v>
      </c>
    </row>
    <row r="250" spans="1:23" x14ac:dyDescent="0.2">
      <c r="A250" s="1">
        <v>44612</v>
      </c>
      <c r="B250">
        <v>8</v>
      </c>
      <c r="C250">
        <v>3</v>
      </c>
      <c r="D250">
        <v>27</v>
      </c>
      <c r="E250">
        <f t="shared" si="39"/>
        <v>1.107078915184327</v>
      </c>
      <c r="F250">
        <f t="shared" si="40"/>
        <v>0.13316609721738132</v>
      </c>
      <c r="G250">
        <f t="shared" si="41"/>
        <v>0.79316123051438614</v>
      </c>
      <c r="H250">
        <f t="shared" si="42"/>
        <v>1.8680803817415901</v>
      </c>
      <c r="I250">
        <f t="shared" si="44"/>
        <v>0.22727272727272727</v>
      </c>
      <c r="J250">
        <f t="shared" si="43"/>
        <v>3.1</v>
      </c>
      <c r="K250">
        <f t="shared" si="45"/>
        <v>0</v>
      </c>
      <c r="L250" s="2">
        <f t="shared" si="37"/>
        <v>4.9000000000000004</v>
      </c>
      <c r="M250" s="2">
        <f t="shared" si="38"/>
        <v>3.4870000000000001</v>
      </c>
      <c r="N250" s="1">
        <v>43217</v>
      </c>
      <c r="O250" s="2">
        <v>2.5</v>
      </c>
      <c r="P250" s="1">
        <v>43217</v>
      </c>
      <c r="Q250">
        <v>2.5</v>
      </c>
      <c r="R250" s="2">
        <f t="shared" si="46"/>
        <v>2.5</v>
      </c>
      <c r="T250" s="1">
        <v>43217</v>
      </c>
      <c r="U250">
        <v>2.8</v>
      </c>
      <c r="V250" s="1">
        <v>43217</v>
      </c>
      <c r="W250">
        <v>2.798</v>
      </c>
    </row>
    <row r="251" spans="1:23" x14ac:dyDescent="0.2">
      <c r="A251" s="1">
        <v>44619</v>
      </c>
      <c r="B251">
        <v>20</v>
      </c>
      <c r="C251">
        <v>2</v>
      </c>
      <c r="D251">
        <v>34</v>
      </c>
      <c r="E251">
        <f t="shared" si="39"/>
        <v>2.6042167227652042</v>
      </c>
      <c r="F251">
        <f t="shared" si="40"/>
        <v>-0.30128829495432535</v>
      </c>
      <c r="G251">
        <f t="shared" si="41"/>
        <v>2.4083634242536953</v>
      </c>
      <c r="H251">
        <f t="shared" si="42"/>
        <v>2.6946350248338966</v>
      </c>
      <c r="I251">
        <f t="shared" si="44"/>
        <v>0.25925925925925924</v>
      </c>
      <c r="J251">
        <f t="shared" si="43"/>
        <v>3</v>
      </c>
      <c r="K251">
        <f t="shared" si="45"/>
        <v>-4.0000000000000036E-2</v>
      </c>
      <c r="L251" s="2">
        <f t="shared" si="37"/>
        <v>4.9000000000000004</v>
      </c>
      <c r="M251" s="2">
        <f t="shared" si="38"/>
        <v>3.53</v>
      </c>
      <c r="N251" s="1">
        <v>43220</v>
      </c>
      <c r="O251" s="2">
        <v>2.5</v>
      </c>
      <c r="P251" s="1">
        <v>43220</v>
      </c>
      <c r="Q251">
        <v>2.4</v>
      </c>
      <c r="R251" s="2">
        <f t="shared" si="46"/>
        <v>2.4</v>
      </c>
      <c r="T251" s="1">
        <v>43220</v>
      </c>
      <c r="U251">
        <v>2.7</v>
      </c>
      <c r="V251" s="1">
        <v>43220</v>
      </c>
      <c r="W251">
        <v>2.8460000000000001</v>
      </c>
    </row>
    <row r="252" spans="1:23" x14ac:dyDescent="0.2">
      <c r="A252" s="1">
        <v>44626</v>
      </c>
      <c r="B252">
        <v>100</v>
      </c>
      <c r="C252">
        <v>2</v>
      </c>
      <c r="D252">
        <v>69</v>
      </c>
      <c r="E252">
        <f t="shared" si="39"/>
        <v>10.089905760669591</v>
      </c>
      <c r="F252">
        <f t="shared" si="40"/>
        <v>-0.30128829495432535</v>
      </c>
      <c r="G252">
        <f t="shared" si="41"/>
        <v>13.176378049182423</v>
      </c>
      <c r="H252">
        <f t="shared" si="42"/>
        <v>3.6156728886896019</v>
      </c>
      <c r="I252">
        <f t="shared" si="44"/>
        <v>1.0294117647058822</v>
      </c>
      <c r="J252">
        <f t="shared" si="43"/>
        <v>3</v>
      </c>
      <c r="K252">
        <f t="shared" si="45"/>
        <v>0</v>
      </c>
      <c r="L252" s="2">
        <f t="shared" ref="L252:L268" si="47">VLOOKUP($A252, T251:U10244, 2)*L$5+L$6</f>
        <v>4.9000000000000004</v>
      </c>
      <c r="M252" s="2">
        <f t="shared" ref="M252:M268" si="48">VLOOKUP($A252, V251:W10244, 2)*M$5+M$6</f>
        <v>3.6080000000000001</v>
      </c>
      <c r="N252" s="1">
        <v>43221</v>
      </c>
      <c r="O252" s="2">
        <v>2.5</v>
      </c>
      <c r="P252" s="1">
        <v>43221</v>
      </c>
      <c r="Q252">
        <v>2.4</v>
      </c>
      <c r="R252" s="2">
        <f t="shared" si="46"/>
        <v>2.4</v>
      </c>
      <c r="T252" s="1">
        <v>43221</v>
      </c>
      <c r="U252">
        <v>2.7</v>
      </c>
      <c r="V252" s="1">
        <v>43221</v>
      </c>
      <c r="W252">
        <v>2.8460000000000001</v>
      </c>
    </row>
    <row r="253" spans="1:23" x14ac:dyDescent="0.2">
      <c r="A253" s="1">
        <v>44633</v>
      </c>
      <c r="B253">
        <v>58</v>
      </c>
      <c r="C253">
        <v>2</v>
      </c>
      <c r="D253">
        <v>34</v>
      </c>
      <c r="E253">
        <f t="shared" si="39"/>
        <v>2.6042167227652042</v>
      </c>
      <c r="F253">
        <f t="shared" si="40"/>
        <v>-0.30128829495432535</v>
      </c>
      <c r="G253">
        <f t="shared" si="41"/>
        <v>7.5231703710948405</v>
      </c>
      <c r="H253">
        <f t="shared" si="42"/>
        <v>-7.5349788688483939</v>
      </c>
      <c r="I253">
        <f t="shared" si="44"/>
        <v>-0.50724637681159424</v>
      </c>
      <c r="J253">
        <f t="shared" si="43"/>
        <v>3</v>
      </c>
      <c r="K253">
        <f t="shared" si="45"/>
        <v>0</v>
      </c>
      <c r="L253" s="2">
        <f t="shared" si="47"/>
        <v>4.9000000000000004</v>
      </c>
      <c r="M253" s="2">
        <f t="shared" si="48"/>
        <v>4.1020000000000003</v>
      </c>
      <c r="N253" s="1">
        <v>43222</v>
      </c>
      <c r="O253" s="2">
        <v>2.5</v>
      </c>
      <c r="P253" s="1">
        <v>43222</v>
      </c>
      <c r="Q253">
        <v>2.4</v>
      </c>
      <c r="R253" s="2">
        <f t="shared" si="46"/>
        <v>2.4</v>
      </c>
      <c r="T253" s="1">
        <v>43222</v>
      </c>
      <c r="U253">
        <v>2.7</v>
      </c>
      <c r="V253" s="1">
        <v>43222</v>
      </c>
      <c r="W253">
        <v>2.8460000000000001</v>
      </c>
    </row>
    <row r="254" spans="1:23" x14ac:dyDescent="0.2">
      <c r="A254" s="1">
        <v>44640</v>
      </c>
      <c r="B254">
        <v>25</v>
      </c>
      <c r="C254">
        <v>2</v>
      </c>
      <c r="D254">
        <v>28</v>
      </c>
      <c r="E254">
        <f t="shared" si="39"/>
        <v>1.3209557448387381</v>
      </c>
      <c r="F254">
        <f t="shared" si="40"/>
        <v>-0.30128829495432535</v>
      </c>
      <c r="G254">
        <f t="shared" si="41"/>
        <v>3.0813643383117406</v>
      </c>
      <c r="H254">
        <f t="shared" si="42"/>
        <v>-2.501149737061592</v>
      </c>
      <c r="I254">
        <f t="shared" si="44"/>
        <v>-0.17647058823529413</v>
      </c>
      <c r="J254">
        <f t="shared" si="43"/>
        <v>3</v>
      </c>
      <c r="K254">
        <f t="shared" si="45"/>
        <v>0</v>
      </c>
      <c r="L254" s="2">
        <f t="shared" si="47"/>
        <v>4.9000000000000004</v>
      </c>
      <c r="M254" s="2">
        <f t="shared" si="48"/>
        <v>4.3150000000000004</v>
      </c>
      <c r="N254" s="1">
        <v>43223</v>
      </c>
      <c r="O254" s="2">
        <v>2.5</v>
      </c>
      <c r="P254" s="1">
        <v>43223</v>
      </c>
      <c r="Q254">
        <v>2.4</v>
      </c>
      <c r="R254" s="2">
        <f t="shared" si="46"/>
        <v>2.4</v>
      </c>
      <c r="T254" s="1">
        <v>43223</v>
      </c>
      <c r="U254">
        <v>2.7</v>
      </c>
      <c r="V254" s="1">
        <v>43223</v>
      </c>
      <c r="W254">
        <v>2.8460000000000001</v>
      </c>
    </row>
    <row r="255" spans="1:23" x14ac:dyDescent="0.2">
      <c r="A255" s="1">
        <v>44647</v>
      </c>
      <c r="B255">
        <v>16</v>
      </c>
      <c r="C255">
        <v>2</v>
      </c>
      <c r="D255">
        <v>26</v>
      </c>
      <c r="E255">
        <f t="shared" si="39"/>
        <v>0.89320208552991598</v>
      </c>
      <c r="F255">
        <f t="shared" si="40"/>
        <v>-0.30128829495432535</v>
      </c>
      <c r="G255">
        <f t="shared" si="41"/>
        <v>1.869962693007259</v>
      </c>
      <c r="H255">
        <f t="shared" si="42"/>
        <v>-1.3616074243790957</v>
      </c>
      <c r="I255">
        <f t="shared" si="44"/>
        <v>-7.1428571428571425E-2</v>
      </c>
      <c r="J255">
        <f t="shared" si="43"/>
        <v>3</v>
      </c>
      <c r="K255">
        <f t="shared" si="45"/>
        <v>0</v>
      </c>
      <c r="L255" s="2">
        <f t="shared" si="47"/>
        <v>4.9000000000000004</v>
      </c>
      <c r="M255" s="2">
        <f t="shared" si="48"/>
        <v>4.2389999999999999</v>
      </c>
      <c r="N255" s="1">
        <v>43224</v>
      </c>
      <c r="O255" s="2">
        <v>2.5</v>
      </c>
      <c r="P255" s="1">
        <v>43224</v>
      </c>
      <c r="Q255">
        <v>2.4</v>
      </c>
      <c r="R255" s="2">
        <f t="shared" si="46"/>
        <v>2.4</v>
      </c>
      <c r="T255" s="1">
        <v>43224</v>
      </c>
      <c r="U255">
        <v>2.7</v>
      </c>
      <c r="V255" s="1">
        <v>43224</v>
      </c>
      <c r="W255">
        <v>2.8460000000000001</v>
      </c>
    </row>
    <row r="256" spans="1:23" x14ac:dyDescent="0.2">
      <c r="A256" s="1">
        <v>44654</v>
      </c>
      <c r="B256">
        <v>11</v>
      </c>
      <c r="C256">
        <v>2</v>
      </c>
      <c r="D256">
        <v>24</v>
      </c>
      <c r="E256">
        <f t="shared" si="39"/>
        <v>0.46544842622109389</v>
      </c>
      <c r="F256">
        <f t="shared" si="40"/>
        <v>-0.30128829495432535</v>
      </c>
      <c r="G256">
        <f t="shared" si="41"/>
        <v>1.1969617789492135</v>
      </c>
      <c r="H256">
        <f t="shared" si="42"/>
        <v>-1.2988665741894707</v>
      </c>
      <c r="I256">
        <f t="shared" si="44"/>
        <v>-7.6923076923076927E-2</v>
      </c>
      <c r="J256">
        <f t="shared" si="43"/>
        <v>3</v>
      </c>
      <c r="K256">
        <f t="shared" si="45"/>
        <v>0</v>
      </c>
      <c r="L256" s="2">
        <f t="shared" si="47"/>
        <v>5.4</v>
      </c>
      <c r="M256" s="2">
        <f t="shared" si="48"/>
        <v>4.2309999999999999</v>
      </c>
      <c r="N256" s="1">
        <v>43227</v>
      </c>
      <c r="O256" s="2">
        <v>2.5</v>
      </c>
      <c r="P256" s="1">
        <v>43227</v>
      </c>
      <c r="Q256">
        <v>2.4</v>
      </c>
      <c r="R256" s="2">
        <f t="shared" si="46"/>
        <v>2.4</v>
      </c>
      <c r="T256" s="1">
        <v>43227</v>
      </c>
      <c r="U256">
        <v>2.7</v>
      </c>
      <c r="V256" s="1">
        <v>43227</v>
      </c>
      <c r="W256">
        <v>2.8450000000000002</v>
      </c>
    </row>
    <row r="257" spans="1:23" x14ac:dyDescent="0.2">
      <c r="A257" s="1">
        <v>44661</v>
      </c>
      <c r="B257">
        <v>8</v>
      </c>
      <c r="C257">
        <v>2</v>
      </c>
      <c r="D257">
        <v>22</v>
      </c>
      <c r="E257">
        <f t="shared" si="39"/>
        <v>3.7694766912271804E-2</v>
      </c>
      <c r="F257">
        <f t="shared" si="40"/>
        <v>-0.30128829495432535</v>
      </c>
      <c r="G257">
        <f t="shared" si="41"/>
        <v>0.79316123051438614</v>
      </c>
      <c r="H257">
        <f t="shared" si="42"/>
        <v>-1.7745264552462823</v>
      </c>
      <c r="I257">
        <f t="shared" si="44"/>
        <v>-8.3333333333333329E-2</v>
      </c>
      <c r="J257">
        <f t="shared" si="43"/>
        <v>3</v>
      </c>
      <c r="K257">
        <f t="shared" si="45"/>
        <v>0</v>
      </c>
      <c r="L257" s="2">
        <f t="shared" si="47"/>
        <v>5.4</v>
      </c>
      <c r="M257" s="2">
        <f t="shared" si="48"/>
        <v>4.17</v>
      </c>
      <c r="N257" s="1">
        <v>43228</v>
      </c>
      <c r="O257" s="2">
        <v>2.5</v>
      </c>
      <c r="P257" s="1">
        <v>43228</v>
      </c>
      <c r="Q257">
        <v>2.4</v>
      </c>
      <c r="R257" s="2">
        <f t="shared" si="46"/>
        <v>2.4</v>
      </c>
      <c r="T257" s="1">
        <v>43228</v>
      </c>
      <c r="U257">
        <v>2.7</v>
      </c>
      <c r="V257" s="1">
        <v>43228</v>
      </c>
      <c r="W257">
        <v>2.8450000000000002</v>
      </c>
    </row>
    <row r="258" spans="1:23" x14ac:dyDescent="0.2">
      <c r="A258" s="1">
        <v>44668</v>
      </c>
      <c r="B258">
        <v>7</v>
      </c>
      <c r="C258">
        <v>4</v>
      </c>
      <c r="D258">
        <v>22</v>
      </c>
      <c r="E258">
        <f t="shared" si="39"/>
        <v>3.7694766912271804E-2</v>
      </c>
      <c r="F258">
        <f t="shared" si="40"/>
        <v>0.56762048938908805</v>
      </c>
      <c r="G258">
        <f t="shared" si="41"/>
        <v>0.65856104770277701</v>
      </c>
      <c r="H258">
        <f t="shared" si="42"/>
        <v>-0.63641730527965057</v>
      </c>
      <c r="I258">
        <f t="shared" si="44"/>
        <v>0</v>
      </c>
      <c r="J258">
        <f t="shared" si="43"/>
        <v>3</v>
      </c>
      <c r="K258">
        <f t="shared" si="45"/>
        <v>0</v>
      </c>
      <c r="L258" s="2">
        <f t="shared" si="47"/>
        <v>5.4</v>
      </c>
      <c r="M258" s="2">
        <f t="shared" si="48"/>
        <v>4.0910000000000002</v>
      </c>
      <c r="N258" s="1">
        <v>43229</v>
      </c>
      <c r="O258" s="2">
        <v>2.5</v>
      </c>
      <c r="P258" s="1">
        <v>43229</v>
      </c>
      <c r="Q258">
        <v>2.4</v>
      </c>
      <c r="R258" s="2">
        <f t="shared" si="46"/>
        <v>2.4</v>
      </c>
      <c r="T258" s="1">
        <v>43229</v>
      </c>
      <c r="U258">
        <v>2.7</v>
      </c>
      <c r="V258" s="1">
        <v>43229</v>
      </c>
      <c r="W258">
        <v>2.8450000000000002</v>
      </c>
    </row>
    <row r="259" spans="1:23" x14ac:dyDescent="0.2">
      <c r="A259" s="1">
        <v>44675</v>
      </c>
      <c r="B259">
        <v>6</v>
      </c>
      <c r="C259">
        <v>3</v>
      </c>
      <c r="D259">
        <v>22</v>
      </c>
      <c r="E259">
        <f t="shared" si="39"/>
        <v>3.7694766912271804E-2</v>
      </c>
      <c r="F259">
        <f t="shared" si="40"/>
        <v>0.13316609721738132</v>
      </c>
      <c r="G259">
        <f t="shared" si="41"/>
        <v>0.523960864891168</v>
      </c>
      <c r="H259">
        <f t="shared" si="42"/>
        <v>-0.80167133182813921</v>
      </c>
      <c r="I259">
        <f t="shared" si="44"/>
        <v>0</v>
      </c>
      <c r="J259">
        <f t="shared" si="43"/>
        <v>3</v>
      </c>
      <c r="K259">
        <f t="shared" si="45"/>
        <v>0</v>
      </c>
      <c r="L259" s="2">
        <f t="shared" si="47"/>
        <v>5.4</v>
      </c>
      <c r="M259" s="2">
        <f t="shared" si="48"/>
        <v>4.0659999999999998</v>
      </c>
      <c r="N259" s="1">
        <v>43230</v>
      </c>
      <c r="O259" s="2">
        <v>2.5</v>
      </c>
      <c r="P259" s="1">
        <v>43230</v>
      </c>
      <c r="Q259">
        <v>2.4</v>
      </c>
      <c r="R259" s="2">
        <f t="shared" si="46"/>
        <v>2.4</v>
      </c>
      <c r="T259" s="1">
        <v>43230</v>
      </c>
      <c r="U259">
        <v>2.7</v>
      </c>
      <c r="V259" s="1">
        <v>43230</v>
      </c>
      <c r="W259">
        <v>2.8450000000000002</v>
      </c>
    </row>
    <row r="260" spans="1:23" x14ac:dyDescent="0.2">
      <c r="A260" s="1">
        <v>44682</v>
      </c>
      <c r="B260">
        <v>6</v>
      </c>
      <c r="C260">
        <v>3</v>
      </c>
      <c r="D260">
        <v>24</v>
      </c>
      <c r="E260">
        <f t="shared" si="39"/>
        <v>0.46544842622109389</v>
      </c>
      <c r="F260">
        <f t="shared" si="40"/>
        <v>0.13316609721738132</v>
      </c>
      <c r="G260">
        <f t="shared" si="41"/>
        <v>0.523960864891168</v>
      </c>
      <c r="H260">
        <f t="shared" si="42"/>
        <v>0.48158964609832711</v>
      </c>
      <c r="I260">
        <f t="shared" si="44"/>
        <v>9.0909090909090912E-2</v>
      </c>
      <c r="J260">
        <f t="shared" si="43"/>
        <v>3</v>
      </c>
      <c r="K260">
        <f t="shared" si="45"/>
        <v>0</v>
      </c>
      <c r="L260" s="2">
        <f t="shared" si="47"/>
        <v>5.4</v>
      </c>
      <c r="M260" s="2">
        <f t="shared" si="48"/>
        <v>4.1070000000000002</v>
      </c>
      <c r="N260" s="1">
        <v>43231</v>
      </c>
      <c r="O260" s="2">
        <v>2.5</v>
      </c>
      <c r="P260" s="1">
        <v>43231</v>
      </c>
      <c r="Q260">
        <v>2.4</v>
      </c>
      <c r="R260" s="2">
        <f t="shared" si="46"/>
        <v>2.4</v>
      </c>
      <c r="T260" s="1">
        <v>43231</v>
      </c>
      <c r="U260">
        <v>2.7</v>
      </c>
      <c r="V260" s="1">
        <v>43231</v>
      </c>
      <c r="W260">
        <v>2.8450000000000002</v>
      </c>
    </row>
    <row r="261" spans="1:23" x14ac:dyDescent="0.2">
      <c r="A261" s="1">
        <v>44689</v>
      </c>
      <c r="B261">
        <v>5</v>
      </c>
      <c r="C261">
        <v>2</v>
      </c>
      <c r="D261">
        <v>26</v>
      </c>
      <c r="E261">
        <f t="shared" si="39"/>
        <v>0.89320208552991598</v>
      </c>
      <c r="F261">
        <f t="shared" si="40"/>
        <v>-0.30128829495432535</v>
      </c>
      <c r="G261">
        <f t="shared" si="41"/>
        <v>0.38936068207955887</v>
      </c>
      <c r="H261">
        <f t="shared" si="42"/>
        <v>1.5995965974763047</v>
      </c>
      <c r="I261">
        <f t="shared" si="44"/>
        <v>8.3333333333333329E-2</v>
      </c>
      <c r="J261">
        <f t="shared" si="43"/>
        <v>3</v>
      </c>
      <c r="K261">
        <f t="shared" si="45"/>
        <v>0</v>
      </c>
      <c r="L261" s="2">
        <f t="shared" si="47"/>
        <v>5.4</v>
      </c>
      <c r="M261" s="2">
        <f t="shared" si="48"/>
        <v>4.1820000000000004</v>
      </c>
      <c r="N261" s="1">
        <v>43234</v>
      </c>
      <c r="O261" s="2">
        <v>2.5</v>
      </c>
      <c r="P261" s="1">
        <v>43234</v>
      </c>
      <c r="Q261">
        <v>2.4</v>
      </c>
      <c r="R261" s="2">
        <f t="shared" si="46"/>
        <v>2.4</v>
      </c>
      <c r="T261" s="1">
        <v>43234</v>
      </c>
      <c r="U261">
        <v>2.7</v>
      </c>
      <c r="V261" s="1">
        <v>43234</v>
      </c>
      <c r="W261">
        <v>2.8730000000000002</v>
      </c>
    </row>
    <row r="262" spans="1:23" x14ac:dyDescent="0.2">
      <c r="A262" s="1">
        <v>44696</v>
      </c>
      <c r="B262">
        <v>4</v>
      </c>
      <c r="C262">
        <v>3</v>
      </c>
      <c r="D262">
        <v>30</v>
      </c>
      <c r="E262">
        <f t="shared" si="39"/>
        <v>1.7487094041475602</v>
      </c>
      <c r="F262">
        <f t="shared" si="40"/>
        <v>0.13316609721738132</v>
      </c>
      <c r="G262">
        <f t="shared" si="41"/>
        <v>0.25476049926794975</v>
      </c>
      <c r="H262">
        <f t="shared" si="42"/>
        <v>4.8697733111241623</v>
      </c>
      <c r="I262">
        <f t="shared" si="44"/>
        <v>0.15384615384615385</v>
      </c>
      <c r="J262">
        <f t="shared" si="43"/>
        <v>3</v>
      </c>
      <c r="K262">
        <f t="shared" si="45"/>
        <v>0</v>
      </c>
      <c r="L262" s="2">
        <f t="shared" si="47"/>
        <v>5.4</v>
      </c>
      <c r="M262" s="2">
        <f t="shared" si="48"/>
        <v>4.3280000000000003</v>
      </c>
      <c r="N262" s="1">
        <v>43235</v>
      </c>
      <c r="O262" s="2">
        <v>2.5</v>
      </c>
      <c r="P262" s="1">
        <v>43235</v>
      </c>
      <c r="Q262">
        <v>2.4</v>
      </c>
      <c r="R262" s="2">
        <f t="shared" si="46"/>
        <v>2.5</v>
      </c>
      <c r="T262" s="1">
        <v>43235</v>
      </c>
      <c r="U262">
        <v>2.7</v>
      </c>
      <c r="V262" s="1">
        <v>43235</v>
      </c>
      <c r="W262">
        <v>2.8730000000000002</v>
      </c>
    </row>
    <row r="263" spans="1:23" x14ac:dyDescent="0.2">
      <c r="A263" s="1">
        <v>44703</v>
      </c>
      <c r="B263">
        <v>4</v>
      </c>
      <c r="C263">
        <v>3</v>
      </c>
      <c r="D263">
        <v>27</v>
      </c>
      <c r="E263">
        <f t="shared" si="39"/>
        <v>1.107078915184327</v>
      </c>
      <c r="F263">
        <f t="shared" si="40"/>
        <v>0.13316609721738132</v>
      </c>
      <c r="G263">
        <f t="shared" si="41"/>
        <v>0.25476049926794975</v>
      </c>
      <c r="H263">
        <f t="shared" si="42"/>
        <v>2.9448818442344629</v>
      </c>
      <c r="I263">
        <f t="shared" si="44"/>
        <v>-0.1</v>
      </c>
      <c r="J263">
        <f t="shared" si="43"/>
        <v>3</v>
      </c>
      <c r="K263">
        <f t="shared" si="45"/>
        <v>0</v>
      </c>
      <c r="L263" s="2">
        <f t="shared" si="47"/>
        <v>5.4</v>
      </c>
      <c r="M263" s="2">
        <f t="shared" si="48"/>
        <v>4.4909999999999997</v>
      </c>
      <c r="N263" s="1">
        <v>43236</v>
      </c>
      <c r="O263" s="2">
        <v>2.5</v>
      </c>
      <c r="P263" s="1">
        <v>43236</v>
      </c>
      <c r="Q263">
        <v>2.4</v>
      </c>
      <c r="R263" s="2">
        <f t="shared" si="46"/>
        <v>2.5</v>
      </c>
      <c r="T263" s="1">
        <v>43236</v>
      </c>
      <c r="U263">
        <v>2.7</v>
      </c>
      <c r="V263" s="1">
        <v>43236</v>
      </c>
      <c r="W263">
        <v>2.8730000000000002</v>
      </c>
    </row>
    <row r="264" spans="1:23" x14ac:dyDescent="0.2">
      <c r="A264" s="1">
        <v>44710</v>
      </c>
      <c r="B264">
        <v>4</v>
      </c>
      <c r="C264">
        <v>4</v>
      </c>
      <c r="D264">
        <v>31</v>
      </c>
      <c r="E264">
        <f t="shared" ref="E264:E268" si="49">(D264-AVERAGE(D$8:D$300))/STDEV(D$8:D$300)</f>
        <v>1.9625862338019713</v>
      </c>
      <c r="F264">
        <f t="shared" si="40"/>
        <v>0.56762048938908805</v>
      </c>
      <c r="G264">
        <f t="shared" si="41"/>
        <v>0.25476049926794975</v>
      </c>
      <c r="H264">
        <f t="shared" si="42"/>
        <v>5.9458581922591023</v>
      </c>
      <c r="I264">
        <f t="shared" si="44"/>
        <v>0.14814814814814814</v>
      </c>
      <c r="J264">
        <f t="shared" si="43"/>
        <v>3</v>
      </c>
      <c r="K264">
        <f t="shared" si="45"/>
        <v>0</v>
      </c>
      <c r="L264" s="2">
        <f t="shared" si="47"/>
        <v>5.4</v>
      </c>
      <c r="M264" s="2">
        <f t="shared" si="48"/>
        <v>4.593</v>
      </c>
      <c r="N264" s="1">
        <v>43237</v>
      </c>
      <c r="O264" s="2">
        <v>2.5</v>
      </c>
      <c r="P264" s="1">
        <v>43237</v>
      </c>
      <c r="Q264">
        <v>2.4</v>
      </c>
      <c r="R264" s="2">
        <f t="shared" si="46"/>
        <v>2.5</v>
      </c>
      <c r="T264" s="1">
        <v>43237</v>
      </c>
      <c r="U264">
        <v>2.7</v>
      </c>
      <c r="V264" s="1">
        <v>43237</v>
      </c>
      <c r="W264">
        <v>2.8730000000000002</v>
      </c>
    </row>
    <row r="265" spans="1:23" x14ac:dyDescent="0.2">
      <c r="A265" s="1">
        <v>44717</v>
      </c>
      <c r="B265">
        <v>4</v>
      </c>
      <c r="C265">
        <v>3</v>
      </c>
      <c r="D265">
        <v>38</v>
      </c>
      <c r="E265">
        <f t="shared" si="49"/>
        <v>3.4597240413828487</v>
      </c>
      <c r="F265">
        <f t="shared" ref="F265:F268" si="50">(C265-AVERAGE(C$8:C$300))/STDEV(C$8:C$300)</f>
        <v>0.13316609721738132</v>
      </c>
      <c r="G265">
        <f t="shared" ref="G265:G268" si="51">(B265-AVERAGE(B$8:B$300))/STDEV(B$8:B$300)</f>
        <v>0.25476049926794975</v>
      </c>
      <c r="H265">
        <f t="shared" ref="H265:H268" si="52">E265*3+F265-2*G265</f>
        <v>10.002817222830028</v>
      </c>
      <c r="I265">
        <f t="shared" si="44"/>
        <v>0.22580645161290322</v>
      </c>
      <c r="J265">
        <f t="shared" ref="J265:J268" si="53">VLOOKUP($A265+J$6, P264:R10257, 3)</f>
        <v>3</v>
      </c>
      <c r="K265">
        <f t="shared" si="45"/>
        <v>0</v>
      </c>
      <c r="L265" s="2">
        <f t="shared" si="47"/>
        <v>5.3</v>
      </c>
      <c r="M265" s="2">
        <f t="shared" si="48"/>
        <v>4.6239999999999997</v>
      </c>
      <c r="N265" s="1">
        <v>43238</v>
      </c>
      <c r="O265" s="2">
        <v>2.5</v>
      </c>
      <c r="P265" s="1">
        <v>43238</v>
      </c>
      <c r="Q265">
        <v>2.4</v>
      </c>
      <c r="R265" s="2">
        <f t="shared" si="46"/>
        <v>2.5</v>
      </c>
      <c r="T265" s="1">
        <v>43238</v>
      </c>
      <c r="U265">
        <v>2.7</v>
      </c>
      <c r="V265" s="1">
        <v>43238</v>
      </c>
      <c r="W265">
        <v>2.8730000000000002</v>
      </c>
    </row>
    <row r="266" spans="1:23" x14ac:dyDescent="0.2">
      <c r="A266" s="1">
        <v>44724</v>
      </c>
      <c r="B266">
        <v>2</v>
      </c>
      <c r="C266">
        <v>3</v>
      </c>
      <c r="D266">
        <v>32</v>
      </c>
      <c r="E266">
        <f t="shared" si="49"/>
        <v>2.1764630634563824</v>
      </c>
      <c r="F266">
        <f t="shared" si="50"/>
        <v>0.13316609721738132</v>
      </c>
      <c r="G266">
        <f t="shared" si="51"/>
        <v>-1.4439866355268411E-2</v>
      </c>
      <c r="H266">
        <f t="shared" si="52"/>
        <v>6.6914350202970647</v>
      </c>
      <c r="I266">
        <f t="shared" ref="I266:I268" si="54">(D266-D265)/D265</f>
        <v>-0.15789473684210525</v>
      </c>
      <c r="J266">
        <f t="shared" si="53"/>
        <v>3.3</v>
      </c>
      <c r="K266">
        <f t="shared" ref="K266:K268" si="55">(J266-J265)/2.5</f>
        <v>0.11999999999999993</v>
      </c>
      <c r="L266" s="2">
        <f t="shared" si="47"/>
        <v>5.3</v>
      </c>
      <c r="M266" s="2">
        <f t="shared" si="48"/>
        <v>4.8760000000000003</v>
      </c>
      <c r="N266" s="1">
        <v>43241</v>
      </c>
      <c r="O266" s="2">
        <v>2.5</v>
      </c>
      <c r="P266" s="1">
        <v>43241</v>
      </c>
      <c r="Q266">
        <v>2.4</v>
      </c>
      <c r="R266" s="2">
        <f t="shared" si="46"/>
        <v>2.5</v>
      </c>
      <c r="T266" s="1">
        <v>43241</v>
      </c>
      <c r="U266">
        <v>2.7</v>
      </c>
      <c r="V266" s="1">
        <v>43241</v>
      </c>
      <c r="W266">
        <v>2.923</v>
      </c>
    </row>
    <row r="267" spans="1:23" x14ac:dyDescent="0.2">
      <c r="A267" s="1">
        <v>44731</v>
      </c>
      <c r="B267">
        <v>2</v>
      </c>
      <c r="C267">
        <v>3</v>
      </c>
      <c r="D267">
        <v>28</v>
      </c>
      <c r="E267">
        <f t="shared" si="49"/>
        <v>1.3209557448387381</v>
      </c>
      <c r="F267">
        <f t="shared" si="50"/>
        <v>0.13316609721738132</v>
      </c>
      <c r="G267">
        <f t="shared" si="51"/>
        <v>-1.4439866355268411E-2</v>
      </c>
      <c r="H267">
        <f t="shared" si="52"/>
        <v>4.1249130644441321</v>
      </c>
      <c r="I267">
        <f t="shared" si="54"/>
        <v>-0.125</v>
      </c>
      <c r="J267">
        <f t="shared" si="53"/>
        <v>3.3</v>
      </c>
      <c r="K267">
        <f t="shared" si="55"/>
        <v>0</v>
      </c>
      <c r="L267" s="2">
        <f t="shared" si="47"/>
        <v>5.3</v>
      </c>
      <c r="M267" s="2">
        <f t="shared" si="48"/>
        <v>5.0060000000000002</v>
      </c>
      <c r="N267" s="1">
        <v>43242</v>
      </c>
      <c r="O267" s="2">
        <v>2.5</v>
      </c>
      <c r="P267" s="1">
        <v>43242</v>
      </c>
      <c r="Q267">
        <v>2.4</v>
      </c>
      <c r="R267" s="2">
        <f t="shared" si="46"/>
        <v>2.5</v>
      </c>
      <c r="T267" s="1">
        <v>43242</v>
      </c>
      <c r="U267">
        <v>2.7</v>
      </c>
      <c r="V267" s="1">
        <v>43242</v>
      </c>
      <c r="W267">
        <v>2.923</v>
      </c>
    </row>
    <row r="268" spans="1:23" x14ac:dyDescent="0.2">
      <c r="A268" s="1">
        <v>44738</v>
      </c>
      <c r="B268">
        <v>2</v>
      </c>
      <c r="C268">
        <v>3</v>
      </c>
      <c r="D268">
        <v>28</v>
      </c>
      <c r="E268">
        <f t="shared" si="49"/>
        <v>1.3209557448387381</v>
      </c>
      <c r="F268">
        <f t="shared" si="50"/>
        <v>0.13316609721738132</v>
      </c>
      <c r="G268">
        <f t="shared" si="51"/>
        <v>-1.4439866355268411E-2</v>
      </c>
      <c r="H268">
        <f t="shared" si="52"/>
        <v>4.1249130644441321</v>
      </c>
      <c r="I268">
        <f t="shared" si="54"/>
        <v>0</v>
      </c>
      <c r="J268">
        <f t="shared" si="53"/>
        <v>3.1</v>
      </c>
      <c r="K268">
        <f t="shared" si="55"/>
        <v>-7.9999999999999891E-2</v>
      </c>
      <c r="L268" s="2">
        <f t="shared" si="47"/>
        <v>5.3</v>
      </c>
      <c r="M268" s="2">
        <f t="shared" si="48"/>
        <v>5.0060000000000002</v>
      </c>
      <c r="N268" s="1">
        <v>43243</v>
      </c>
      <c r="O268">
        <v>2.5</v>
      </c>
      <c r="P268" s="1">
        <v>43243</v>
      </c>
      <c r="Q268">
        <v>2.4</v>
      </c>
      <c r="R268" s="2">
        <f t="shared" ref="R268:R331" si="56">IF(OR(Q268&lt;&gt;Q267,O268&lt;&gt;O267),Q268,IF(OR(O256&lt;&gt;O257, Q256&lt;&gt;Q257), O268, R267))</f>
        <v>2.5</v>
      </c>
      <c r="T268" s="1">
        <v>43243</v>
      </c>
      <c r="U268">
        <v>2.7</v>
      </c>
      <c r="V268" s="1">
        <v>43243</v>
      </c>
      <c r="W268">
        <v>2.923</v>
      </c>
    </row>
    <row r="269" spans="1:23" x14ac:dyDescent="0.2">
      <c r="H269">
        <f t="shared" ref="H269" si="57">E269*3+F269-G269</f>
        <v>0</v>
      </c>
      <c r="N269" s="1">
        <v>43244</v>
      </c>
      <c r="O269">
        <v>2.5</v>
      </c>
      <c r="P269" s="1">
        <v>43244</v>
      </c>
      <c r="Q269">
        <v>2.4</v>
      </c>
      <c r="R269" s="2">
        <f t="shared" si="56"/>
        <v>2.5</v>
      </c>
      <c r="T269" s="1">
        <v>43244</v>
      </c>
      <c r="U269">
        <v>2.7</v>
      </c>
      <c r="V269" s="1">
        <v>43244</v>
      </c>
      <c r="W269">
        <v>2.923</v>
      </c>
    </row>
    <row r="270" spans="1:23" x14ac:dyDescent="0.2">
      <c r="N270" s="1">
        <v>43245</v>
      </c>
      <c r="O270">
        <v>2.5</v>
      </c>
      <c r="P270" s="1">
        <v>43245</v>
      </c>
      <c r="Q270">
        <v>2.4</v>
      </c>
      <c r="R270" s="2">
        <f t="shared" si="56"/>
        <v>2.5</v>
      </c>
      <c r="T270" s="1">
        <v>43245</v>
      </c>
      <c r="U270">
        <v>2.7</v>
      </c>
      <c r="V270" s="1">
        <v>43245</v>
      </c>
      <c r="W270">
        <v>2.923</v>
      </c>
    </row>
    <row r="271" spans="1:23" x14ac:dyDescent="0.2">
      <c r="N271" s="1">
        <v>43248</v>
      </c>
      <c r="O271">
        <v>2.5</v>
      </c>
      <c r="P271" s="1">
        <v>43248</v>
      </c>
      <c r="Q271">
        <v>2.4</v>
      </c>
      <c r="R271" s="2">
        <f t="shared" si="56"/>
        <v>2.5</v>
      </c>
      <c r="T271" s="1">
        <v>43248</v>
      </c>
      <c r="U271">
        <v>2.7</v>
      </c>
      <c r="V271" s="1">
        <v>43248</v>
      </c>
      <c r="W271">
        <v>2.9620000000000002</v>
      </c>
    </row>
    <row r="272" spans="1:23" x14ac:dyDescent="0.2">
      <c r="N272" s="1">
        <v>43249</v>
      </c>
      <c r="O272">
        <v>2.5</v>
      </c>
      <c r="P272" s="1">
        <v>43249</v>
      </c>
      <c r="Q272">
        <v>2.4</v>
      </c>
      <c r="R272" s="2">
        <f t="shared" si="56"/>
        <v>2.5</v>
      </c>
      <c r="T272" s="1">
        <v>43249</v>
      </c>
      <c r="U272">
        <v>2.7</v>
      </c>
      <c r="V272" s="1">
        <v>43249</v>
      </c>
      <c r="W272">
        <v>2.9620000000000002</v>
      </c>
    </row>
    <row r="273" spans="14:23" x14ac:dyDescent="0.2">
      <c r="N273" s="1">
        <v>43250</v>
      </c>
      <c r="O273">
        <v>2.5</v>
      </c>
      <c r="P273" s="1">
        <v>43250</v>
      </c>
      <c r="Q273">
        <v>2.4</v>
      </c>
      <c r="R273" s="2">
        <f t="shared" si="56"/>
        <v>2.5</v>
      </c>
      <c r="T273" s="1">
        <v>43250</v>
      </c>
      <c r="U273">
        <v>2.7</v>
      </c>
      <c r="V273" s="1">
        <v>43250</v>
      </c>
      <c r="W273">
        <v>2.9620000000000002</v>
      </c>
    </row>
    <row r="274" spans="14:23" x14ac:dyDescent="0.2">
      <c r="N274" s="1">
        <v>43251</v>
      </c>
      <c r="O274">
        <v>2.5</v>
      </c>
      <c r="P274" s="1">
        <v>43251</v>
      </c>
      <c r="Q274">
        <v>2.5</v>
      </c>
      <c r="R274" s="2">
        <f t="shared" si="56"/>
        <v>2.5</v>
      </c>
      <c r="T274" s="1">
        <v>43251</v>
      </c>
      <c r="U274">
        <v>2.8</v>
      </c>
      <c r="V274" s="1">
        <v>43251</v>
      </c>
      <c r="W274">
        <v>2.9620000000000002</v>
      </c>
    </row>
    <row r="275" spans="14:23" x14ac:dyDescent="0.2">
      <c r="N275" s="1">
        <v>43252</v>
      </c>
      <c r="O275">
        <v>2.5</v>
      </c>
      <c r="P275" s="1">
        <v>43252</v>
      </c>
      <c r="Q275">
        <v>2.5</v>
      </c>
      <c r="R275" s="2">
        <f t="shared" si="56"/>
        <v>2.5</v>
      </c>
      <c r="T275" s="1">
        <v>43252</v>
      </c>
      <c r="U275">
        <v>2.8</v>
      </c>
      <c r="V275" s="1">
        <v>43252</v>
      </c>
      <c r="W275">
        <v>2.9620000000000002</v>
      </c>
    </row>
    <row r="276" spans="14:23" x14ac:dyDescent="0.2">
      <c r="N276" s="1">
        <v>43255</v>
      </c>
      <c r="O276">
        <v>2.5</v>
      </c>
      <c r="P276" s="1">
        <v>43255</v>
      </c>
      <c r="Q276">
        <v>2.5</v>
      </c>
      <c r="R276" s="2">
        <f t="shared" si="56"/>
        <v>2.5</v>
      </c>
      <c r="T276" s="1">
        <v>43255</v>
      </c>
      <c r="U276">
        <v>2.8</v>
      </c>
      <c r="V276" s="1">
        <v>43255</v>
      </c>
      <c r="W276">
        <v>2.94</v>
      </c>
    </row>
    <row r="277" spans="14:23" x14ac:dyDescent="0.2">
      <c r="N277" s="1">
        <v>43256</v>
      </c>
      <c r="O277">
        <v>2.5</v>
      </c>
      <c r="P277" s="1">
        <v>43256</v>
      </c>
      <c r="Q277">
        <v>2.5</v>
      </c>
      <c r="R277" s="2">
        <f t="shared" si="56"/>
        <v>2.5</v>
      </c>
      <c r="T277" s="1">
        <v>43256</v>
      </c>
      <c r="U277">
        <v>2.8</v>
      </c>
      <c r="V277" s="1">
        <v>43256</v>
      </c>
      <c r="W277">
        <v>2.94</v>
      </c>
    </row>
    <row r="278" spans="14:23" x14ac:dyDescent="0.2">
      <c r="N278" s="1">
        <v>43257</v>
      </c>
      <c r="O278">
        <v>2.5</v>
      </c>
      <c r="P278" s="1">
        <v>43257</v>
      </c>
      <c r="Q278">
        <v>2.5</v>
      </c>
      <c r="R278" s="2">
        <f t="shared" si="56"/>
        <v>2.5</v>
      </c>
      <c r="T278" s="1">
        <v>43257</v>
      </c>
      <c r="U278">
        <v>2.8</v>
      </c>
      <c r="V278" s="1">
        <v>43257</v>
      </c>
      <c r="W278">
        <v>2.94</v>
      </c>
    </row>
    <row r="279" spans="14:23" x14ac:dyDescent="0.2">
      <c r="N279" s="1">
        <v>43258</v>
      </c>
      <c r="O279">
        <v>2.5</v>
      </c>
      <c r="P279" s="1">
        <v>43258</v>
      </c>
      <c r="Q279">
        <v>2.5</v>
      </c>
      <c r="R279" s="2">
        <f t="shared" si="56"/>
        <v>2.5</v>
      </c>
      <c r="T279" s="1">
        <v>43258</v>
      </c>
      <c r="U279">
        <v>2.8</v>
      </c>
      <c r="V279" s="1">
        <v>43258</v>
      </c>
      <c r="W279">
        <v>2.94</v>
      </c>
    </row>
    <row r="280" spans="14:23" x14ac:dyDescent="0.2">
      <c r="N280" s="1">
        <v>43259</v>
      </c>
      <c r="O280">
        <v>2.5</v>
      </c>
      <c r="P280" s="1">
        <v>43259</v>
      </c>
      <c r="Q280">
        <v>2.5</v>
      </c>
      <c r="R280" s="2">
        <f t="shared" si="56"/>
        <v>2.5</v>
      </c>
      <c r="T280" s="1">
        <v>43259</v>
      </c>
      <c r="U280">
        <v>2.8</v>
      </c>
      <c r="V280" s="1">
        <v>43259</v>
      </c>
      <c r="W280">
        <v>2.94</v>
      </c>
    </row>
    <row r="281" spans="14:23" x14ac:dyDescent="0.2">
      <c r="N281" s="1">
        <v>43262</v>
      </c>
      <c r="O281">
        <v>2.5</v>
      </c>
      <c r="P281" s="1">
        <v>43262</v>
      </c>
      <c r="Q281">
        <v>2.5</v>
      </c>
      <c r="R281" s="2">
        <f t="shared" si="56"/>
        <v>2.5</v>
      </c>
      <c r="T281" s="1">
        <v>43262</v>
      </c>
      <c r="U281">
        <v>2.8</v>
      </c>
      <c r="V281" s="1">
        <v>43262</v>
      </c>
      <c r="W281">
        <v>2.911</v>
      </c>
    </row>
    <row r="282" spans="14:23" x14ac:dyDescent="0.2">
      <c r="N282" s="1">
        <v>43263</v>
      </c>
      <c r="O282">
        <v>2.5</v>
      </c>
      <c r="P282" s="1">
        <v>43263</v>
      </c>
      <c r="Q282">
        <v>2.5</v>
      </c>
      <c r="R282" s="2">
        <f t="shared" si="56"/>
        <v>2.5</v>
      </c>
      <c r="T282" s="1">
        <v>43263</v>
      </c>
      <c r="U282">
        <v>2.8</v>
      </c>
      <c r="V282" s="1">
        <v>43263</v>
      </c>
      <c r="W282">
        <v>2.911</v>
      </c>
    </row>
    <row r="283" spans="14:23" x14ac:dyDescent="0.2">
      <c r="N283" s="1">
        <v>43264</v>
      </c>
      <c r="O283">
        <v>2.5</v>
      </c>
      <c r="P283" s="1">
        <v>43264</v>
      </c>
      <c r="Q283">
        <v>2.5</v>
      </c>
      <c r="R283" s="2">
        <f t="shared" si="56"/>
        <v>2.5</v>
      </c>
      <c r="T283" s="1">
        <v>43264</v>
      </c>
      <c r="U283">
        <v>2.8</v>
      </c>
      <c r="V283" s="1">
        <v>43264</v>
      </c>
      <c r="W283">
        <v>2.911</v>
      </c>
    </row>
    <row r="284" spans="14:23" x14ac:dyDescent="0.2">
      <c r="N284" s="1">
        <v>43265</v>
      </c>
      <c r="O284">
        <v>2.5</v>
      </c>
      <c r="P284" s="1">
        <v>43265</v>
      </c>
      <c r="Q284">
        <v>2.5</v>
      </c>
      <c r="R284" s="2">
        <f t="shared" si="56"/>
        <v>2.5</v>
      </c>
      <c r="T284" s="1">
        <v>43265</v>
      </c>
      <c r="U284">
        <v>2.8</v>
      </c>
      <c r="V284" s="1">
        <v>43265</v>
      </c>
      <c r="W284">
        <v>2.911</v>
      </c>
    </row>
    <row r="285" spans="14:23" x14ac:dyDescent="0.2">
      <c r="N285" s="1">
        <v>43266</v>
      </c>
      <c r="O285">
        <v>2.5</v>
      </c>
      <c r="P285" s="1">
        <v>43266</v>
      </c>
      <c r="Q285">
        <v>2.5</v>
      </c>
      <c r="R285" s="2">
        <f t="shared" si="56"/>
        <v>2.5</v>
      </c>
      <c r="T285" s="1">
        <v>43266</v>
      </c>
      <c r="U285">
        <v>2.8</v>
      </c>
      <c r="V285" s="1">
        <v>43266</v>
      </c>
      <c r="W285">
        <v>2.911</v>
      </c>
    </row>
    <row r="286" spans="14:23" x14ac:dyDescent="0.2">
      <c r="N286" s="1">
        <v>43269</v>
      </c>
      <c r="O286">
        <v>2.5</v>
      </c>
      <c r="P286" s="1">
        <v>43269</v>
      </c>
      <c r="Q286">
        <v>2.5</v>
      </c>
      <c r="R286" s="2">
        <f t="shared" si="56"/>
        <v>2.5</v>
      </c>
      <c r="T286" s="1">
        <v>43269</v>
      </c>
      <c r="U286">
        <v>2.8</v>
      </c>
      <c r="V286" s="1">
        <v>43269</v>
      </c>
      <c r="W286">
        <v>2.879</v>
      </c>
    </row>
    <row r="287" spans="14:23" x14ac:dyDescent="0.2">
      <c r="N287" s="1">
        <v>43270</v>
      </c>
      <c r="O287">
        <v>2.5</v>
      </c>
      <c r="P287" s="1">
        <v>43270</v>
      </c>
      <c r="Q287">
        <v>2.5</v>
      </c>
      <c r="R287" s="2">
        <f t="shared" si="56"/>
        <v>2.5</v>
      </c>
      <c r="T287" s="1">
        <v>43270</v>
      </c>
      <c r="U287">
        <v>2.8</v>
      </c>
      <c r="V287" s="1">
        <v>43270</v>
      </c>
      <c r="W287">
        <v>2.879</v>
      </c>
    </row>
    <row r="288" spans="14:23" x14ac:dyDescent="0.2">
      <c r="N288" s="1">
        <v>43271</v>
      </c>
      <c r="O288">
        <v>2.5</v>
      </c>
      <c r="P288" s="1">
        <v>43271</v>
      </c>
      <c r="Q288">
        <v>2.5</v>
      </c>
      <c r="R288" s="2">
        <f t="shared" si="56"/>
        <v>2.5</v>
      </c>
      <c r="T288" s="1">
        <v>43271</v>
      </c>
      <c r="U288">
        <v>2.8</v>
      </c>
      <c r="V288" s="1">
        <v>43271</v>
      </c>
      <c r="W288">
        <v>2.879</v>
      </c>
    </row>
    <row r="289" spans="14:23" x14ac:dyDescent="0.2">
      <c r="N289" s="1">
        <v>43272</v>
      </c>
      <c r="O289">
        <v>2.5</v>
      </c>
      <c r="P289" s="1">
        <v>43272</v>
      </c>
      <c r="Q289">
        <v>2.5</v>
      </c>
      <c r="R289" s="2">
        <f t="shared" si="56"/>
        <v>2.5</v>
      </c>
      <c r="T289" s="1">
        <v>43272</v>
      </c>
      <c r="U289">
        <v>2.8</v>
      </c>
      <c r="V289" s="1">
        <v>43272</v>
      </c>
      <c r="W289">
        <v>2.879</v>
      </c>
    </row>
    <row r="290" spans="14:23" x14ac:dyDescent="0.2">
      <c r="N290" s="1">
        <v>43273</v>
      </c>
      <c r="O290">
        <v>2.5</v>
      </c>
      <c r="P290" s="1">
        <v>43273</v>
      </c>
      <c r="Q290">
        <v>2.5</v>
      </c>
      <c r="R290" s="2">
        <f t="shared" si="56"/>
        <v>2.5</v>
      </c>
      <c r="T290" s="1">
        <v>43273</v>
      </c>
      <c r="U290">
        <v>2.8</v>
      </c>
      <c r="V290" s="1">
        <v>43273</v>
      </c>
      <c r="W290">
        <v>2.879</v>
      </c>
    </row>
    <row r="291" spans="14:23" x14ac:dyDescent="0.2">
      <c r="N291" s="1">
        <v>43276</v>
      </c>
      <c r="O291">
        <v>2.5</v>
      </c>
      <c r="P291" s="1">
        <v>43276</v>
      </c>
      <c r="Q291">
        <v>2.5</v>
      </c>
      <c r="R291" s="2">
        <f t="shared" si="56"/>
        <v>2.5</v>
      </c>
      <c r="T291" s="1">
        <v>43276</v>
      </c>
      <c r="U291">
        <v>2.8</v>
      </c>
      <c r="V291" s="1">
        <v>43276</v>
      </c>
      <c r="W291">
        <v>2.8330000000000002</v>
      </c>
    </row>
    <row r="292" spans="14:23" x14ac:dyDescent="0.2">
      <c r="N292" s="1">
        <v>43277</v>
      </c>
      <c r="O292">
        <v>2.5</v>
      </c>
      <c r="P292" s="1">
        <v>43277</v>
      </c>
      <c r="Q292">
        <v>2.5</v>
      </c>
      <c r="R292" s="2">
        <f t="shared" si="56"/>
        <v>2.5</v>
      </c>
      <c r="T292" s="1">
        <v>43277</v>
      </c>
      <c r="U292">
        <v>2.8</v>
      </c>
      <c r="V292" s="1">
        <v>43277</v>
      </c>
      <c r="W292">
        <v>2.8330000000000002</v>
      </c>
    </row>
    <row r="293" spans="14:23" x14ac:dyDescent="0.2">
      <c r="N293" s="1">
        <v>43278</v>
      </c>
      <c r="O293">
        <v>2.5</v>
      </c>
      <c r="P293" s="1">
        <v>43278</v>
      </c>
      <c r="Q293">
        <v>2.5</v>
      </c>
      <c r="R293" s="2">
        <f t="shared" si="56"/>
        <v>2.5</v>
      </c>
      <c r="T293" s="1">
        <v>43278</v>
      </c>
      <c r="U293">
        <v>2.8</v>
      </c>
      <c r="V293" s="1">
        <v>43278</v>
      </c>
      <c r="W293">
        <v>2.8330000000000002</v>
      </c>
    </row>
    <row r="294" spans="14:23" x14ac:dyDescent="0.2">
      <c r="N294" s="1">
        <v>43279</v>
      </c>
      <c r="O294">
        <v>2.5</v>
      </c>
      <c r="P294" s="1">
        <v>43279</v>
      </c>
      <c r="Q294">
        <v>2.5</v>
      </c>
      <c r="R294" s="2">
        <f t="shared" si="56"/>
        <v>2.5</v>
      </c>
      <c r="T294" s="1">
        <v>43279</v>
      </c>
      <c r="U294">
        <v>2.8</v>
      </c>
      <c r="V294" s="1">
        <v>43279</v>
      </c>
      <c r="W294">
        <v>2.8330000000000002</v>
      </c>
    </row>
    <row r="295" spans="14:23" x14ac:dyDescent="0.2">
      <c r="N295" s="1">
        <v>43280</v>
      </c>
      <c r="O295">
        <v>2.5</v>
      </c>
      <c r="P295" s="1">
        <v>43280</v>
      </c>
      <c r="Q295">
        <v>2.5</v>
      </c>
      <c r="R295" s="2">
        <f t="shared" si="56"/>
        <v>2.5</v>
      </c>
      <c r="T295" s="1">
        <v>43280</v>
      </c>
      <c r="U295">
        <v>2.8</v>
      </c>
      <c r="V295" s="1">
        <v>43280</v>
      </c>
      <c r="W295">
        <v>2.8330000000000002</v>
      </c>
    </row>
    <row r="296" spans="14:23" x14ac:dyDescent="0.2">
      <c r="N296" s="1">
        <v>43283</v>
      </c>
      <c r="O296">
        <v>2.6</v>
      </c>
      <c r="P296" s="1">
        <v>43283</v>
      </c>
      <c r="Q296">
        <v>2.6</v>
      </c>
      <c r="R296" s="2">
        <f t="shared" si="56"/>
        <v>2.6</v>
      </c>
      <c r="T296" s="1">
        <v>43283</v>
      </c>
      <c r="U296">
        <v>3</v>
      </c>
      <c r="V296" s="1">
        <v>43283</v>
      </c>
      <c r="W296">
        <v>2.8439999999999999</v>
      </c>
    </row>
    <row r="297" spans="14:23" x14ac:dyDescent="0.2">
      <c r="N297" s="1">
        <v>43284</v>
      </c>
      <c r="O297">
        <v>2.6</v>
      </c>
      <c r="P297" s="1">
        <v>43284</v>
      </c>
      <c r="Q297">
        <v>2.6</v>
      </c>
      <c r="R297" s="2">
        <f t="shared" si="56"/>
        <v>2.6</v>
      </c>
      <c r="T297" s="1">
        <v>43284</v>
      </c>
      <c r="U297">
        <v>3</v>
      </c>
      <c r="V297" s="1">
        <v>43284</v>
      </c>
      <c r="W297">
        <v>2.8439999999999999</v>
      </c>
    </row>
    <row r="298" spans="14:23" x14ac:dyDescent="0.2">
      <c r="N298" s="1">
        <v>43285</v>
      </c>
      <c r="O298">
        <v>2.6</v>
      </c>
      <c r="P298" s="1">
        <v>43285</v>
      </c>
      <c r="Q298">
        <v>2.6</v>
      </c>
      <c r="R298" s="2">
        <f t="shared" si="56"/>
        <v>2.6</v>
      </c>
      <c r="T298" s="1">
        <v>43285</v>
      </c>
      <c r="U298">
        <v>3</v>
      </c>
      <c r="V298" s="1">
        <v>43285</v>
      </c>
      <c r="W298">
        <v>2.8439999999999999</v>
      </c>
    </row>
    <row r="299" spans="14:23" x14ac:dyDescent="0.2">
      <c r="N299" s="1">
        <v>43286</v>
      </c>
      <c r="O299">
        <v>2.6</v>
      </c>
      <c r="P299" s="1">
        <v>43286</v>
      </c>
      <c r="Q299">
        <v>2.6</v>
      </c>
      <c r="R299" s="2">
        <f t="shared" si="56"/>
        <v>2.6</v>
      </c>
      <c r="T299" s="1">
        <v>43286</v>
      </c>
      <c r="U299">
        <v>3</v>
      </c>
      <c r="V299" s="1">
        <v>43286</v>
      </c>
      <c r="W299">
        <v>2.8439999999999999</v>
      </c>
    </row>
    <row r="300" spans="14:23" x14ac:dyDescent="0.2">
      <c r="N300" s="1">
        <v>43287</v>
      </c>
      <c r="O300">
        <v>2.6</v>
      </c>
      <c r="P300" s="1">
        <v>43287</v>
      </c>
      <c r="Q300">
        <v>2.6</v>
      </c>
      <c r="R300" s="2">
        <f t="shared" si="56"/>
        <v>2.6</v>
      </c>
      <c r="T300" s="1">
        <v>43287</v>
      </c>
      <c r="U300">
        <v>3</v>
      </c>
      <c r="V300" s="1">
        <v>43287</v>
      </c>
      <c r="W300">
        <v>2.8439999999999999</v>
      </c>
    </row>
    <row r="301" spans="14:23" x14ac:dyDescent="0.2">
      <c r="N301" s="1">
        <v>43290</v>
      </c>
      <c r="O301">
        <v>2.6</v>
      </c>
      <c r="P301" s="1">
        <v>43290</v>
      </c>
      <c r="Q301">
        <v>2.6</v>
      </c>
      <c r="R301" s="2">
        <f t="shared" si="56"/>
        <v>2.6</v>
      </c>
      <c r="T301" s="1">
        <v>43290</v>
      </c>
      <c r="U301">
        <v>3</v>
      </c>
      <c r="V301" s="1">
        <v>43290</v>
      </c>
      <c r="W301">
        <v>2.8570000000000002</v>
      </c>
    </row>
    <row r="302" spans="14:23" x14ac:dyDescent="0.2">
      <c r="N302" s="1">
        <v>43291</v>
      </c>
      <c r="O302">
        <v>2.6</v>
      </c>
      <c r="P302" s="1">
        <v>43291</v>
      </c>
      <c r="Q302">
        <v>2.6</v>
      </c>
      <c r="R302" s="2">
        <f t="shared" si="56"/>
        <v>2.6</v>
      </c>
      <c r="T302" s="1">
        <v>43291</v>
      </c>
      <c r="U302">
        <v>3</v>
      </c>
      <c r="V302" s="1">
        <v>43291</v>
      </c>
      <c r="W302">
        <v>2.8570000000000002</v>
      </c>
    </row>
    <row r="303" spans="14:23" x14ac:dyDescent="0.2">
      <c r="N303" s="1">
        <v>43292</v>
      </c>
      <c r="O303">
        <v>2.6</v>
      </c>
      <c r="P303" s="1">
        <v>43292</v>
      </c>
      <c r="Q303">
        <v>2.6</v>
      </c>
      <c r="R303" s="2">
        <f t="shared" si="56"/>
        <v>2.6</v>
      </c>
      <c r="T303" s="1">
        <v>43292</v>
      </c>
      <c r="U303">
        <v>3</v>
      </c>
      <c r="V303" s="1">
        <v>43292</v>
      </c>
      <c r="W303">
        <v>2.8570000000000002</v>
      </c>
    </row>
    <row r="304" spans="14:23" x14ac:dyDescent="0.2">
      <c r="N304" s="1">
        <v>43293</v>
      </c>
      <c r="O304">
        <v>2.6</v>
      </c>
      <c r="P304" s="1">
        <v>43293</v>
      </c>
      <c r="Q304">
        <v>2.6</v>
      </c>
      <c r="R304" s="2">
        <f t="shared" si="56"/>
        <v>2.6</v>
      </c>
      <c r="T304" s="1">
        <v>43293</v>
      </c>
      <c r="U304">
        <v>3</v>
      </c>
      <c r="V304" s="1">
        <v>43293</v>
      </c>
      <c r="W304">
        <v>2.8570000000000002</v>
      </c>
    </row>
    <row r="305" spans="14:23" x14ac:dyDescent="0.2">
      <c r="N305" s="1">
        <v>43294</v>
      </c>
      <c r="O305">
        <v>2.6</v>
      </c>
      <c r="P305" s="1">
        <v>43294</v>
      </c>
      <c r="Q305">
        <v>2.6</v>
      </c>
      <c r="R305" s="2">
        <f t="shared" si="56"/>
        <v>2.6</v>
      </c>
      <c r="T305" s="1">
        <v>43294</v>
      </c>
      <c r="U305">
        <v>3</v>
      </c>
      <c r="V305" s="1">
        <v>43294</v>
      </c>
      <c r="W305">
        <v>2.8570000000000002</v>
      </c>
    </row>
    <row r="306" spans="14:23" x14ac:dyDescent="0.2">
      <c r="N306" s="1">
        <v>43297</v>
      </c>
      <c r="O306">
        <v>2.6</v>
      </c>
      <c r="P306" s="1">
        <v>43297</v>
      </c>
      <c r="Q306">
        <v>2.6</v>
      </c>
      <c r="R306" s="2">
        <f t="shared" si="56"/>
        <v>2.6</v>
      </c>
      <c r="T306" s="1">
        <v>43297</v>
      </c>
      <c r="U306">
        <v>3</v>
      </c>
      <c r="V306" s="1">
        <v>43297</v>
      </c>
      <c r="W306">
        <v>2.8650000000000002</v>
      </c>
    </row>
    <row r="307" spans="14:23" x14ac:dyDescent="0.2">
      <c r="N307" s="1">
        <v>43298</v>
      </c>
      <c r="O307">
        <v>2.6</v>
      </c>
      <c r="P307" s="1">
        <v>43298</v>
      </c>
      <c r="Q307">
        <v>2.6</v>
      </c>
      <c r="R307" s="2">
        <f t="shared" si="56"/>
        <v>2.6</v>
      </c>
      <c r="T307" s="1">
        <v>43298</v>
      </c>
      <c r="U307">
        <v>3</v>
      </c>
      <c r="V307" s="1">
        <v>43298</v>
      </c>
      <c r="W307">
        <v>2.8650000000000002</v>
      </c>
    </row>
    <row r="308" spans="14:23" x14ac:dyDescent="0.2">
      <c r="N308" s="1">
        <v>43299</v>
      </c>
      <c r="O308">
        <v>2.6</v>
      </c>
      <c r="P308" s="1">
        <v>43299</v>
      </c>
      <c r="Q308">
        <v>2.6</v>
      </c>
      <c r="R308" s="2">
        <f t="shared" si="56"/>
        <v>2.6</v>
      </c>
      <c r="T308" s="1">
        <v>43299</v>
      </c>
      <c r="U308">
        <v>3</v>
      </c>
      <c r="V308" s="1">
        <v>43299</v>
      </c>
      <c r="W308">
        <v>2.8650000000000002</v>
      </c>
    </row>
    <row r="309" spans="14:23" x14ac:dyDescent="0.2">
      <c r="N309" s="1">
        <v>43300</v>
      </c>
      <c r="O309">
        <v>2.6</v>
      </c>
      <c r="P309" s="1">
        <v>43300</v>
      </c>
      <c r="Q309">
        <v>2.6</v>
      </c>
      <c r="R309" s="2">
        <f t="shared" si="56"/>
        <v>2.6</v>
      </c>
      <c r="T309" s="1">
        <v>43300</v>
      </c>
      <c r="U309">
        <v>3</v>
      </c>
      <c r="V309" s="1">
        <v>43300</v>
      </c>
      <c r="W309">
        <v>2.8650000000000002</v>
      </c>
    </row>
    <row r="310" spans="14:23" x14ac:dyDescent="0.2">
      <c r="N310" s="1">
        <v>43301</v>
      </c>
      <c r="O310">
        <v>2.6</v>
      </c>
      <c r="P310" s="1">
        <v>43301</v>
      </c>
      <c r="Q310">
        <v>2.6</v>
      </c>
      <c r="R310" s="2">
        <f t="shared" si="56"/>
        <v>2.6</v>
      </c>
      <c r="T310" s="1">
        <v>43301</v>
      </c>
      <c r="U310">
        <v>3</v>
      </c>
      <c r="V310" s="1">
        <v>43301</v>
      </c>
      <c r="W310">
        <v>2.8650000000000002</v>
      </c>
    </row>
    <row r="311" spans="14:23" x14ac:dyDescent="0.2">
      <c r="N311" s="1">
        <v>43304</v>
      </c>
      <c r="O311">
        <v>2.6</v>
      </c>
      <c r="P311" s="1">
        <v>43304</v>
      </c>
      <c r="Q311">
        <v>2.6</v>
      </c>
      <c r="R311" s="2">
        <f t="shared" si="56"/>
        <v>2.6</v>
      </c>
      <c r="T311" s="1">
        <v>43304</v>
      </c>
      <c r="U311">
        <v>3</v>
      </c>
      <c r="V311" s="1">
        <v>43304</v>
      </c>
      <c r="W311">
        <v>2.831</v>
      </c>
    </row>
    <row r="312" spans="14:23" x14ac:dyDescent="0.2">
      <c r="N312" s="1">
        <v>43305</v>
      </c>
      <c r="O312">
        <v>2.6</v>
      </c>
      <c r="P312" s="1">
        <v>43305</v>
      </c>
      <c r="Q312">
        <v>2.6</v>
      </c>
      <c r="R312" s="2">
        <f t="shared" si="56"/>
        <v>2.6</v>
      </c>
      <c r="T312" s="1">
        <v>43305</v>
      </c>
      <c r="U312">
        <v>3</v>
      </c>
      <c r="V312" s="1">
        <v>43305</v>
      </c>
      <c r="W312">
        <v>2.831</v>
      </c>
    </row>
    <row r="313" spans="14:23" x14ac:dyDescent="0.2">
      <c r="N313" s="1">
        <v>43306</v>
      </c>
      <c r="O313">
        <v>2.6</v>
      </c>
      <c r="P313" s="1">
        <v>43306</v>
      </c>
      <c r="Q313">
        <v>2.6</v>
      </c>
      <c r="R313" s="2">
        <f t="shared" si="56"/>
        <v>2.6</v>
      </c>
      <c r="T313" s="1">
        <v>43306</v>
      </c>
      <c r="U313">
        <v>3</v>
      </c>
      <c r="V313" s="1">
        <v>43306</v>
      </c>
      <c r="W313">
        <v>2.831</v>
      </c>
    </row>
    <row r="314" spans="14:23" x14ac:dyDescent="0.2">
      <c r="N314" s="1">
        <v>43307</v>
      </c>
      <c r="O314">
        <v>2.6</v>
      </c>
      <c r="P314" s="1">
        <v>43307</v>
      </c>
      <c r="Q314">
        <v>2.6</v>
      </c>
      <c r="R314" s="2">
        <f t="shared" si="56"/>
        <v>2.6</v>
      </c>
      <c r="T314" s="1">
        <v>43307</v>
      </c>
      <c r="U314">
        <v>3</v>
      </c>
      <c r="V314" s="1">
        <v>43307</v>
      </c>
      <c r="W314">
        <v>2.831</v>
      </c>
    </row>
    <row r="315" spans="14:23" x14ac:dyDescent="0.2">
      <c r="N315" s="1">
        <v>43308</v>
      </c>
      <c r="O315">
        <v>2.6</v>
      </c>
      <c r="P315" s="1">
        <v>43308</v>
      </c>
      <c r="Q315">
        <v>2.6</v>
      </c>
      <c r="R315" s="2">
        <f t="shared" si="56"/>
        <v>2.6</v>
      </c>
      <c r="T315" s="1">
        <v>43308</v>
      </c>
      <c r="U315">
        <v>3</v>
      </c>
      <c r="V315" s="1">
        <v>43308</v>
      </c>
      <c r="W315">
        <v>2.831</v>
      </c>
    </row>
    <row r="316" spans="14:23" x14ac:dyDescent="0.2">
      <c r="N316" s="1">
        <v>43311</v>
      </c>
      <c r="O316">
        <v>2.6</v>
      </c>
      <c r="P316" s="1">
        <v>43311</v>
      </c>
      <c r="Q316">
        <v>2.6</v>
      </c>
      <c r="R316" s="2">
        <f t="shared" si="56"/>
        <v>2.6</v>
      </c>
      <c r="T316" s="1">
        <v>43311</v>
      </c>
      <c r="U316">
        <v>3</v>
      </c>
      <c r="V316" s="1">
        <v>43311</v>
      </c>
      <c r="W316">
        <v>2.8460000000000001</v>
      </c>
    </row>
    <row r="317" spans="14:23" x14ac:dyDescent="0.2">
      <c r="N317" s="1">
        <v>43312</v>
      </c>
      <c r="O317">
        <v>2.4</v>
      </c>
      <c r="P317" s="1">
        <v>43312</v>
      </c>
      <c r="Q317">
        <v>2.4</v>
      </c>
      <c r="R317" s="2">
        <f t="shared" si="56"/>
        <v>2.4</v>
      </c>
      <c r="T317" s="1">
        <v>43312</v>
      </c>
      <c r="U317">
        <v>2.9</v>
      </c>
      <c r="V317" s="1">
        <v>43312</v>
      </c>
      <c r="W317">
        <v>2.8460000000000001</v>
      </c>
    </row>
    <row r="318" spans="14:23" x14ac:dyDescent="0.2">
      <c r="N318" s="1">
        <v>43313</v>
      </c>
      <c r="O318">
        <v>2.4</v>
      </c>
      <c r="P318" s="1">
        <v>43313</v>
      </c>
      <c r="Q318">
        <v>2.4</v>
      </c>
      <c r="R318" s="2">
        <f t="shared" si="56"/>
        <v>2.4</v>
      </c>
      <c r="T318" s="1">
        <v>43313</v>
      </c>
      <c r="U318">
        <v>2.9</v>
      </c>
      <c r="V318" s="1">
        <v>43313</v>
      </c>
      <c r="W318">
        <v>2.8460000000000001</v>
      </c>
    </row>
    <row r="319" spans="14:23" x14ac:dyDescent="0.2">
      <c r="N319" s="1">
        <v>43314</v>
      </c>
      <c r="O319">
        <v>2.4</v>
      </c>
      <c r="P319" s="1">
        <v>43314</v>
      </c>
      <c r="Q319">
        <v>2.4</v>
      </c>
      <c r="R319" s="2">
        <f t="shared" si="56"/>
        <v>2.4</v>
      </c>
      <c r="T319" s="1">
        <v>43314</v>
      </c>
      <c r="U319">
        <v>2.9</v>
      </c>
      <c r="V319" s="1">
        <v>43314</v>
      </c>
      <c r="W319">
        <v>2.8460000000000001</v>
      </c>
    </row>
    <row r="320" spans="14:23" x14ac:dyDescent="0.2">
      <c r="N320" s="1">
        <v>43315</v>
      </c>
      <c r="O320">
        <v>2.4</v>
      </c>
      <c r="P320" s="1">
        <v>43315</v>
      </c>
      <c r="Q320">
        <v>2.4</v>
      </c>
      <c r="R320" s="2">
        <f t="shared" si="56"/>
        <v>2.4</v>
      </c>
      <c r="T320" s="1">
        <v>43315</v>
      </c>
      <c r="U320">
        <v>2.9</v>
      </c>
      <c r="V320" s="1">
        <v>43315</v>
      </c>
      <c r="W320">
        <v>2.8460000000000001</v>
      </c>
    </row>
    <row r="321" spans="14:23" x14ac:dyDescent="0.2">
      <c r="N321" s="1">
        <v>43318</v>
      </c>
      <c r="O321">
        <v>2.4</v>
      </c>
      <c r="P321" s="1">
        <v>43318</v>
      </c>
      <c r="Q321">
        <v>2.4</v>
      </c>
      <c r="R321" s="2">
        <f t="shared" si="56"/>
        <v>2.4</v>
      </c>
      <c r="T321" s="1">
        <v>43318</v>
      </c>
      <c r="U321">
        <v>2.9</v>
      </c>
      <c r="V321" s="1">
        <v>43318</v>
      </c>
      <c r="W321">
        <v>2.8519999999999999</v>
      </c>
    </row>
    <row r="322" spans="14:23" x14ac:dyDescent="0.2">
      <c r="N322" s="1">
        <v>43319</v>
      </c>
      <c r="O322">
        <v>2.4</v>
      </c>
      <c r="P322" s="1">
        <v>43319</v>
      </c>
      <c r="Q322">
        <v>2.4</v>
      </c>
      <c r="R322" s="2">
        <f t="shared" si="56"/>
        <v>2.4</v>
      </c>
      <c r="T322" s="1">
        <v>43319</v>
      </c>
      <c r="U322">
        <v>2.9</v>
      </c>
      <c r="V322" s="1">
        <v>43319</v>
      </c>
      <c r="W322">
        <v>2.8519999999999999</v>
      </c>
    </row>
    <row r="323" spans="14:23" x14ac:dyDescent="0.2">
      <c r="N323" s="1">
        <v>43320</v>
      </c>
      <c r="O323">
        <v>2.4</v>
      </c>
      <c r="P323" s="1">
        <v>43320</v>
      </c>
      <c r="Q323">
        <v>2.4</v>
      </c>
      <c r="R323" s="2">
        <f t="shared" si="56"/>
        <v>2.4</v>
      </c>
      <c r="T323" s="1">
        <v>43320</v>
      </c>
      <c r="U323">
        <v>2.9</v>
      </c>
      <c r="V323" s="1">
        <v>43320</v>
      </c>
      <c r="W323">
        <v>2.8519999999999999</v>
      </c>
    </row>
    <row r="324" spans="14:23" x14ac:dyDescent="0.2">
      <c r="N324" s="1">
        <v>43321</v>
      </c>
      <c r="O324">
        <v>2.4</v>
      </c>
      <c r="P324" s="1">
        <v>43321</v>
      </c>
      <c r="Q324">
        <v>2.4</v>
      </c>
      <c r="R324" s="2">
        <f t="shared" si="56"/>
        <v>2.4</v>
      </c>
      <c r="T324" s="1">
        <v>43321</v>
      </c>
      <c r="U324">
        <v>2.9</v>
      </c>
      <c r="V324" s="1">
        <v>43321</v>
      </c>
      <c r="W324">
        <v>2.8519999999999999</v>
      </c>
    </row>
    <row r="325" spans="14:23" x14ac:dyDescent="0.2">
      <c r="N325" s="1">
        <v>43322</v>
      </c>
      <c r="O325">
        <v>2.4</v>
      </c>
      <c r="P325" s="1">
        <v>43322</v>
      </c>
      <c r="Q325">
        <v>2.4</v>
      </c>
      <c r="R325" s="2">
        <f t="shared" si="56"/>
        <v>2.4</v>
      </c>
      <c r="T325" s="1">
        <v>43322</v>
      </c>
      <c r="U325">
        <v>2.9</v>
      </c>
      <c r="V325" s="1">
        <v>43322</v>
      </c>
      <c r="W325">
        <v>2.8519999999999999</v>
      </c>
    </row>
    <row r="326" spans="14:23" x14ac:dyDescent="0.2">
      <c r="N326" s="1">
        <v>43325</v>
      </c>
      <c r="O326">
        <v>2.4</v>
      </c>
      <c r="P326" s="1">
        <v>43325</v>
      </c>
      <c r="Q326">
        <v>2.4</v>
      </c>
      <c r="R326" s="2">
        <f t="shared" si="56"/>
        <v>2.4</v>
      </c>
      <c r="T326" s="1">
        <v>43325</v>
      </c>
      <c r="U326">
        <v>2.9</v>
      </c>
      <c r="V326" s="1">
        <v>43325</v>
      </c>
      <c r="W326">
        <v>2.843</v>
      </c>
    </row>
    <row r="327" spans="14:23" x14ac:dyDescent="0.2">
      <c r="N327" s="1">
        <v>43326</v>
      </c>
      <c r="O327">
        <v>2.4</v>
      </c>
      <c r="P327" s="1">
        <v>43326</v>
      </c>
      <c r="Q327">
        <v>2.4</v>
      </c>
      <c r="R327" s="2">
        <f t="shared" si="56"/>
        <v>2.4</v>
      </c>
      <c r="T327" s="1">
        <v>43326</v>
      </c>
      <c r="U327">
        <v>2.9</v>
      </c>
      <c r="V327" s="1">
        <v>43326</v>
      </c>
      <c r="W327">
        <v>2.843</v>
      </c>
    </row>
    <row r="328" spans="14:23" x14ac:dyDescent="0.2">
      <c r="N328" s="1">
        <v>43327</v>
      </c>
      <c r="O328">
        <v>2.4</v>
      </c>
      <c r="P328" s="1">
        <v>43327</v>
      </c>
      <c r="Q328">
        <v>2.4</v>
      </c>
      <c r="R328" s="2">
        <f t="shared" si="56"/>
        <v>2.4</v>
      </c>
      <c r="T328" s="1">
        <v>43327</v>
      </c>
      <c r="U328">
        <v>2.9</v>
      </c>
      <c r="V328" s="1">
        <v>43327</v>
      </c>
      <c r="W328">
        <v>2.843</v>
      </c>
    </row>
    <row r="329" spans="14:23" x14ac:dyDescent="0.2">
      <c r="N329" s="1">
        <v>43328</v>
      </c>
      <c r="O329">
        <v>2.4</v>
      </c>
      <c r="P329" s="1">
        <v>43328</v>
      </c>
      <c r="Q329">
        <v>2.4</v>
      </c>
      <c r="R329" s="2">
        <f t="shared" si="56"/>
        <v>2.4</v>
      </c>
      <c r="T329" s="1">
        <v>43328</v>
      </c>
      <c r="U329">
        <v>2.9</v>
      </c>
      <c r="V329" s="1">
        <v>43328</v>
      </c>
      <c r="W329">
        <v>2.843</v>
      </c>
    </row>
    <row r="330" spans="14:23" x14ac:dyDescent="0.2">
      <c r="N330" s="1">
        <v>43329</v>
      </c>
      <c r="O330">
        <v>2.4</v>
      </c>
      <c r="P330" s="1">
        <v>43329</v>
      </c>
      <c r="Q330">
        <v>2.4</v>
      </c>
      <c r="R330" s="2">
        <f t="shared" si="56"/>
        <v>2.4</v>
      </c>
      <c r="T330" s="1">
        <v>43329</v>
      </c>
      <c r="U330">
        <v>2.9</v>
      </c>
      <c r="V330" s="1">
        <v>43329</v>
      </c>
      <c r="W330">
        <v>2.843</v>
      </c>
    </row>
    <row r="331" spans="14:23" x14ac:dyDescent="0.2">
      <c r="N331" s="1">
        <v>43332</v>
      </c>
      <c r="O331">
        <v>2.4</v>
      </c>
      <c r="P331" s="1">
        <v>43332</v>
      </c>
      <c r="Q331">
        <v>2.4</v>
      </c>
      <c r="R331" s="2">
        <f t="shared" si="56"/>
        <v>2.4</v>
      </c>
      <c r="T331" s="1">
        <v>43332</v>
      </c>
      <c r="U331">
        <v>2.9</v>
      </c>
      <c r="V331" s="1">
        <v>43332</v>
      </c>
      <c r="W331">
        <v>2.8210000000000002</v>
      </c>
    </row>
    <row r="332" spans="14:23" x14ac:dyDescent="0.2">
      <c r="N332" s="1">
        <v>43333</v>
      </c>
      <c r="O332">
        <v>2.4</v>
      </c>
      <c r="P332" s="1">
        <v>43333</v>
      </c>
      <c r="Q332">
        <v>2.4</v>
      </c>
      <c r="R332" s="2">
        <f t="shared" ref="R332:R395" si="58">IF(OR(Q332&lt;&gt;Q331,O332&lt;&gt;O331),Q332,IF(OR(O320&lt;&gt;O321, Q320&lt;&gt;Q321), O332, R331))</f>
        <v>2.4</v>
      </c>
      <c r="T332" s="1">
        <v>43333</v>
      </c>
      <c r="U332">
        <v>2.9</v>
      </c>
      <c r="V332" s="1">
        <v>43333</v>
      </c>
      <c r="W332">
        <v>2.8210000000000002</v>
      </c>
    </row>
    <row r="333" spans="14:23" x14ac:dyDescent="0.2">
      <c r="N333" s="1">
        <v>43334</v>
      </c>
      <c r="O333">
        <v>2.4</v>
      </c>
      <c r="P333" s="1">
        <v>43334</v>
      </c>
      <c r="Q333">
        <v>2.4</v>
      </c>
      <c r="R333" s="2">
        <f t="shared" si="58"/>
        <v>2.4</v>
      </c>
      <c r="T333" s="1">
        <v>43334</v>
      </c>
      <c r="U333">
        <v>2.9</v>
      </c>
      <c r="V333" s="1">
        <v>43334</v>
      </c>
      <c r="W333">
        <v>2.8210000000000002</v>
      </c>
    </row>
    <row r="334" spans="14:23" x14ac:dyDescent="0.2">
      <c r="N334" s="1">
        <v>43335</v>
      </c>
      <c r="O334">
        <v>2.4</v>
      </c>
      <c r="P334" s="1">
        <v>43335</v>
      </c>
      <c r="Q334">
        <v>2.4</v>
      </c>
      <c r="R334" s="2">
        <f t="shared" si="58"/>
        <v>2.4</v>
      </c>
      <c r="T334" s="1">
        <v>43335</v>
      </c>
      <c r="U334">
        <v>2.9</v>
      </c>
      <c r="V334" s="1">
        <v>43335</v>
      </c>
      <c r="W334">
        <v>2.8210000000000002</v>
      </c>
    </row>
    <row r="335" spans="14:23" x14ac:dyDescent="0.2">
      <c r="N335" s="1">
        <v>43336</v>
      </c>
      <c r="O335">
        <v>2.4</v>
      </c>
      <c r="P335" s="1">
        <v>43336</v>
      </c>
      <c r="Q335">
        <v>2.4</v>
      </c>
      <c r="R335" s="2">
        <f t="shared" si="58"/>
        <v>2.4</v>
      </c>
      <c r="T335" s="1">
        <v>43336</v>
      </c>
      <c r="U335">
        <v>2.9</v>
      </c>
      <c r="V335" s="1">
        <v>43336</v>
      </c>
      <c r="W335">
        <v>2.8210000000000002</v>
      </c>
    </row>
    <row r="336" spans="14:23" x14ac:dyDescent="0.2">
      <c r="N336" s="1">
        <v>43339</v>
      </c>
      <c r="O336">
        <v>2.4</v>
      </c>
      <c r="P336" s="1">
        <v>43339</v>
      </c>
      <c r="Q336">
        <v>2.4</v>
      </c>
      <c r="R336" s="2">
        <f t="shared" si="58"/>
        <v>2.4</v>
      </c>
      <c r="T336" s="1">
        <v>43339</v>
      </c>
      <c r="U336">
        <v>2.9</v>
      </c>
      <c r="V336" s="1">
        <v>43339</v>
      </c>
      <c r="W336">
        <v>2.827</v>
      </c>
    </row>
    <row r="337" spans="14:23" x14ac:dyDescent="0.2">
      <c r="N337" s="1">
        <v>43340</v>
      </c>
      <c r="O337">
        <v>2.4</v>
      </c>
      <c r="P337" s="1">
        <v>43340</v>
      </c>
      <c r="Q337">
        <v>2.4</v>
      </c>
      <c r="R337" s="2">
        <f t="shared" si="58"/>
        <v>2.4</v>
      </c>
      <c r="T337" s="1">
        <v>43340</v>
      </c>
      <c r="U337">
        <v>2.9</v>
      </c>
      <c r="V337" s="1">
        <v>43340</v>
      </c>
      <c r="W337">
        <v>2.827</v>
      </c>
    </row>
    <row r="338" spans="14:23" x14ac:dyDescent="0.2">
      <c r="N338" s="1">
        <v>43341</v>
      </c>
      <c r="O338">
        <v>2.4</v>
      </c>
      <c r="P338" s="1">
        <v>43341</v>
      </c>
      <c r="Q338">
        <v>2.4</v>
      </c>
      <c r="R338" s="2">
        <f t="shared" si="58"/>
        <v>2.4</v>
      </c>
      <c r="T338" s="1">
        <v>43341</v>
      </c>
      <c r="U338">
        <v>2.9</v>
      </c>
      <c r="V338" s="1">
        <v>43341</v>
      </c>
      <c r="W338">
        <v>2.827</v>
      </c>
    </row>
    <row r="339" spans="14:23" x14ac:dyDescent="0.2">
      <c r="N339" s="1">
        <v>43342</v>
      </c>
      <c r="O339">
        <v>2.4</v>
      </c>
      <c r="P339" s="1">
        <v>43342</v>
      </c>
      <c r="Q339">
        <v>2.4</v>
      </c>
      <c r="R339" s="2">
        <f t="shared" si="58"/>
        <v>2.4</v>
      </c>
      <c r="T339" s="1">
        <v>43342</v>
      </c>
      <c r="U339">
        <v>2.9</v>
      </c>
      <c r="V339" s="1">
        <v>43342</v>
      </c>
      <c r="W339">
        <v>2.827</v>
      </c>
    </row>
    <row r="340" spans="14:23" x14ac:dyDescent="0.2">
      <c r="N340" s="1">
        <v>43343</v>
      </c>
      <c r="O340">
        <v>2.6</v>
      </c>
      <c r="P340" s="1">
        <v>43343</v>
      </c>
      <c r="Q340">
        <v>2.5</v>
      </c>
      <c r="R340" s="2">
        <f t="shared" si="58"/>
        <v>2.5</v>
      </c>
      <c r="T340" s="1">
        <v>43343</v>
      </c>
      <c r="U340">
        <v>3</v>
      </c>
      <c r="V340" s="1">
        <v>43343</v>
      </c>
      <c r="W340">
        <v>2.827</v>
      </c>
    </row>
    <row r="341" spans="14:23" x14ac:dyDescent="0.2">
      <c r="N341" s="1">
        <v>43346</v>
      </c>
      <c r="O341">
        <v>2.6</v>
      </c>
      <c r="P341" s="1">
        <v>43346</v>
      </c>
      <c r="Q341">
        <v>2.5</v>
      </c>
      <c r="R341" s="2">
        <f t="shared" si="58"/>
        <v>2.5</v>
      </c>
      <c r="T341" s="1">
        <v>43346</v>
      </c>
      <c r="U341">
        <v>3</v>
      </c>
      <c r="V341" s="1">
        <v>43346</v>
      </c>
      <c r="W341">
        <v>2.8239999999999998</v>
      </c>
    </row>
    <row r="342" spans="14:23" x14ac:dyDescent="0.2">
      <c r="N342" s="1">
        <v>43347</v>
      </c>
      <c r="O342">
        <v>2.6</v>
      </c>
      <c r="P342" s="1">
        <v>43347</v>
      </c>
      <c r="Q342">
        <v>2.5</v>
      </c>
      <c r="R342" s="2">
        <f t="shared" si="58"/>
        <v>2.5</v>
      </c>
      <c r="T342" s="1">
        <v>43347</v>
      </c>
      <c r="U342">
        <v>3</v>
      </c>
      <c r="V342" s="1">
        <v>43347</v>
      </c>
      <c r="W342">
        <v>2.8239999999999998</v>
      </c>
    </row>
    <row r="343" spans="14:23" x14ac:dyDescent="0.2">
      <c r="N343" s="1">
        <v>43348</v>
      </c>
      <c r="O343">
        <v>2.6</v>
      </c>
      <c r="P343" s="1">
        <v>43348</v>
      </c>
      <c r="Q343">
        <v>2.5</v>
      </c>
      <c r="R343" s="2">
        <f t="shared" si="58"/>
        <v>2.5</v>
      </c>
      <c r="T343" s="1">
        <v>43348</v>
      </c>
      <c r="U343">
        <v>3</v>
      </c>
      <c r="V343" s="1">
        <v>43348</v>
      </c>
      <c r="W343">
        <v>2.8239999999999998</v>
      </c>
    </row>
    <row r="344" spans="14:23" x14ac:dyDescent="0.2">
      <c r="N344" s="1">
        <v>43349</v>
      </c>
      <c r="O344">
        <v>2.6</v>
      </c>
      <c r="P344" s="1">
        <v>43349</v>
      </c>
      <c r="Q344">
        <v>2.5</v>
      </c>
      <c r="R344" s="2">
        <f t="shared" si="58"/>
        <v>2.5</v>
      </c>
      <c r="T344" s="1">
        <v>43349</v>
      </c>
      <c r="U344">
        <v>3</v>
      </c>
      <c r="V344" s="1">
        <v>43349</v>
      </c>
      <c r="W344">
        <v>2.8239999999999998</v>
      </c>
    </row>
    <row r="345" spans="14:23" x14ac:dyDescent="0.2">
      <c r="N345" s="1">
        <v>43350</v>
      </c>
      <c r="O345">
        <v>2.6</v>
      </c>
      <c r="P345" s="1">
        <v>43350</v>
      </c>
      <c r="Q345">
        <v>2.5</v>
      </c>
      <c r="R345" s="2">
        <f t="shared" si="58"/>
        <v>2.5</v>
      </c>
      <c r="T345" s="1">
        <v>43350</v>
      </c>
      <c r="U345">
        <v>3</v>
      </c>
      <c r="V345" s="1">
        <v>43350</v>
      </c>
      <c r="W345">
        <v>2.8239999999999998</v>
      </c>
    </row>
    <row r="346" spans="14:23" x14ac:dyDescent="0.2">
      <c r="N346" s="1">
        <v>43353</v>
      </c>
      <c r="O346">
        <v>2.6</v>
      </c>
      <c r="P346" s="1">
        <v>43353</v>
      </c>
      <c r="Q346">
        <v>2.5</v>
      </c>
      <c r="R346" s="2">
        <f t="shared" si="58"/>
        <v>2.5</v>
      </c>
      <c r="T346" s="1">
        <v>43353</v>
      </c>
      <c r="U346">
        <v>3</v>
      </c>
      <c r="V346" s="1">
        <v>43353</v>
      </c>
      <c r="W346">
        <v>2.8330000000000002</v>
      </c>
    </row>
    <row r="347" spans="14:23" x14ac:dyDescent="0.2">
      <c r="N347" s="1">
        <v>43354</v>
      </c>
      <c r="O347">
        <v>2.6</v>
      </c>
      <c r="P347" s="1">
        <v>43354</v>
      </c>
      <c r="Q347">
        <v>2.5</v>
      </c>
      <c r="R347" s="2">
        <f t="shared" si="58"/>
        <v>2.5</v>
      </c>
      <c r="T347" s="1">
        <v>43354</v>
      </c>
      <c r="U347">
        <v>3</v>
      </c>
      <c r="V347" s="1">
        <v>43354</v>
      </c>
      <c r="W347">
        <v>2.8330000000000002</v>
      </c>
    </row>
    <row r="348" spans="14:23" x14ac:dyDescent="0.2">
      <c r="N348" s="1">
        <v>43355</v>
      </c>
      <c r="O348">
        <v>2.6</v>
      </c>
      <c r="P348" s="1">
        <v>43355</v>
      </c>
      <c r="Q348">
        <v>2.5</v>
      </c>
      <c r="R348" s="2">
        <f t="shared" si="58"/>
        <v>2.5</v>
      </c>
      <c r="T348" s="1">
        <v>43355</v>
      </c>
      <c r="U348">
        <v>3</v>
      </c>
      <c r="V348" s="1">
        <v>43355</v>
      </c>
      <c r="W348">
        <v>2.8330000000000002</v>
      </c>
    </row>
    <row r="349" spans="14:23" x14ac:dyDescent="0.2">
      <c r="N349" s="1">
        <v>43356</v>
      </c>
      <c r="O349">
        <v>2.6</v>
      </c>
      <c r="P349" s="1">
        <v>43356</v>
      </c>
      <c r="Q349">
        <v>2.5</v>
      </c>
      <c r="R349" s="2">
        <f t="shared" si="58"/>
        <v>2.5</v>
      </c>
      <c r="T349" s="1">
        <v>43356</v>
      </c>
      <c r="U349">
        <v>3</v>
      </c>
      <c r="V349" s="1">
        <v>43356</v>
      </c>
      <c r="W349">
        <v>2.8330000000000002</v>
      </c>
    </row>
    <row r="350" spans="14:23" x14ac:dyDescent="0.2">
      <c r="N350" s="1">
        <v>43357</v>
      </c>
      <c r="O350">
        <v>2.6</v>
      </c>
      <c r="P350" s="1">
        <v>43357</v>
      </c>
      <c r="Q350">
        <v>2.5</v>
      </c>
      <c r="R350" s="2">
        <f t="shared" si="58"/>
        <v>2.5</v>
      </c>
      <c r="T350" s="1">
        <v>43357</v>
      </c>
      <c r="U350">
        <v>3</v>
      </c>
      <c r="V350" s="1">
        <v>43357</v>
      </c>
      <c r="W350">
        <v>2.8330000000000002</v>
      </c>
    </row>
    <row r="351" spans="14:23" x14ac:dyDescent="0.2">
      <c r="N351" s="1">
        <v>43360</v>
      </c>
      <c r="O351">
        <v>2.6</v>
      </c>
      <c r="P351" s="1">
        <v>43360</v>
      </c>
      <c r="Q351">
        <v>2.5</v>
      </c>
      <c r="R351" s="2">
        <f t="shared" si="58"/>
        <v>2.6</v>
      </c>
      <c r="T351" s="1">
        <v>43360</v>
      </c>
      <c r="U351">
        <v>3</v>
      </c>
      <c r="V351" s="1">
        <v>43360</v>
      </c>
      <c r="W351">
        <v>2.8410000000000002</v>
      </c>
    </row>
    <row r="352" spans="14:23" x14ac:dyDescent="0.2">
      <c r="N352" s="1">
        <v>43361</v>
      </c>
      <c r="O352">
        <v>2.6</v>
      </c>
      <c r="P352" s="1">
        <v>43361</v>
      </c>
      <c r="Q352">
        <v>2.5</v>
      </c>
      <c r="R352" s="2">
        <f t="shared" si="58"/>
        <v>2.6</v>
      </c>
      <c r="T352" s="1">
        <v>43361</v>
      </c>
      <c r="U352">
        <v>3</v>
      </c>
      <c r="V352" s="1">
        <v>43361</v>
      </c>
      <c r="W352">
        <v>2.8410000000000002</v>
      </c>
    </row>
    <row r="353" spans="14:23" x14ac:dyDescent="0.2">
      <c r="N353" s="1">
        <v>43362</v>
      </c>
      <c r="O353">
        <v>2.6</v>
      </c>
      <c r="P353" s="1">
        <v>43362</v>
      </c>
      <c r="Q353">
        <v>2.5</v>
      </c>
      <c r="R353" s="2">
        <f t="shared" si="58"/>
        <v>2.6</v>
      </c>
      <c r="T353" s="1">
        <v>43362</v>
      </c>
      <c r="U353">
        <v>3</v>
      </c>
      <c r="V353" s="1">
        <v>43362</v>
      </c>
      <c r="W353">
        <v>2.8410000000000002</v>
      </c>
    </row>
    <row r="354" spans="14:23" x14ac:dyDescent="0.2">
      <c r="N354" s="1">
        <v>43363</v>
      </c>
      <c r="O354">
        <v>2.6</v>
      </c>
      <c r="P354" s="1">
        <v>43363</v>
      </c>
      <c r="Q354">
        <v>2.5</v>
      </c>
      <c r="R354" s="2">
        <f t="shared" si="58"/>
        <v>2.6</v>
      </c>
      <c r="T354" s="1">
        <v>43363</v>
      </c>
      <c r="U354">
        <v>3</v>
      </c>
      <c r="V354" s="1">
        <v>43363</v>
      </c>
      <c r="W354">
        <v>2.8410000000000002</v>
      </c>
    </row>
    <row r="355" spans="14:23" x14ac:dyDescent="0.2">
      <c r="N355" s="1">
        <v>43364</v>
      </c>
      <c r="O355">
        <v>2.6</v>
      </c>
      <c r="P355" s="1">
        <v>43364</v>
      </c>
      <c r="Q355">
        <v>2.5</v>
      </c>
      <c r="R355" s="2">
        <f t="shared" si="58"/>
        <v>2.6</v>
      </c>
      <c r="T355" s="1">
        <v>43364</v>
      </c>
      <c r="U355">
        <v>3</v>
      </c>
      <c r="V355" s="1">
        <v>43364</v>
      </c>
      <c r="W355">
        <v>2.8410000000000002</v>
      </c>
    </row>
    <row r="356" spans="14:23" x14ac:dyDescent="0.2">
      <c r="N356" s="1">
        <v>43367</v>
      </c>
      <c r="O356">
        <v>2.6</v>
      </c>
      <c r="P356" s="1">
        <v>43367</v>
      </c>
      <c r="Q356">
        <v>2.5</v>
      </c>
      <c r="R356" s="2">
        <f t="shared" si="58"/>
        <v>2.6</v>
      </c>
      <c r="T356" s="1">
        <v>43367</v>
      </c>
      <c r="U356">
        <v>3</v>
      </c>
      <c r="V356" s="1">
        <v>43367</v>
      </c>
      <c r="W356">
        <v>2.8439999999999999</v>
      </c>
    </row>
    <row r="357" spans="14:23" x14ac:dyDescent="0.2">
      <c r="N357" s="1">
        <v>43368</v>
      </c>
      <c r="O357">
        <v>2.6</v>
      </c>
      <c r="P357" s="1">
        <v>43368</v>
      </c>
      <c r="Q357">
        <v>2.5</v>
      </c>
      <c r="R357" s="2">
        <f t="shared" si="58"/>
        <v>2.6</v>
      </c>
      <c r="T357" s="1">
        <v>43368</v>
      </c>
      <c r="U357">
        <v>3</v>
      </c>
      <c r="V357" s="1">
        <v>43368</v>
      </c>
      <c r="W357">
        <v>2.8439999999999999</v>
      </c>
    </row>
    <row r="358" spans="14:23" x14ac:dyDescent="0.2">
      <c r="N358" s="1">
        <v>43369</v>
      </c>
      <c r="O358">
        <v>2.6</v>
      </c>
      <c r="P358" s="1">
        <v>43369</v>
      </c>
      <c r="Q358">
        <v>2.5</v>
      </c>
      <c r="R358" s="2">
        <f t="shared" si="58"/>
        <v>2.6</v>
      </c>
      <c r="T358" s="1">
        <v>43369</v>
      </c>
      <c r="U358">
        <v>3</v>
      </c>
      <c r="V358" s="1">
        <v>43369</v>
      </c>
      <c r="W358">
        <v>2.8439999999999999</v>
      </c>
    </row>
    <row r="359" spans="14:23" x14ac:dyDescent="0.2">
      <c r="N359" s="1">
        <v>43370</v>
      </c>
      <c r="O359">
        <v>2.6</v>
      </c>
      <c r="P359" s="1">
        <v>43370</v>
      </c>
      <c r="Q359">
        <v>2.5</v>
      </c>
      <c r="R359" s="2">
        <f t="shared" si="58"/>
        <v>2.6</v>
      </c>
      <c r="T359" s="1">
        <v>43370</v>
      </c>
      <c r="U359">
        <v>3</v>
      </c>
      <c r="V359" s="1">
        <v>43370</v>
      </c>
      <c r="W359">
        <v>2.8439999999999999</v>
      </c>
    </row>
    <row r="360" spans="14:23" x14ac:dyDescent="0.2">
      <c r="N360" s="1">
        <v>43371</v>
      </c>
      <c r="O360">
        <v>2.6</v>
      </c>
      <c r="P360" s="1">
        <v>43371</v>
      </c>
      <c r="Q360">
        <v>2.5</v>
      </c>
      <c r="R360" s="2">
        <f t="shared" si="58"/>
        <v>2.6</v>
      </c>
      <c r="T360" s="1">
        <v>43371</v>
      </c>
      <c r="U360">
        <v>3</v>
      </c>
      <c r="V360" s="1">
        <v>43371</v>
      </c>
      <c r="W360">
        <v>2.8439999999999999</v>
      </c>
    </row>
    <row r="361" spans="14:23" x14ac:dyDescent="0.2">
      <c r="N361" s="1">
        <v>43374</v>
      </c>
      <c r="O361">
        <v>2.5</v>
      </c>
      <c r="P361" s="1">
        <v>43374</v>
      </c>
      <c r="Q361">
        <v>2.4</v>
      </c>
      <c r="R361" s="2">
        <f t="shared" si="58"/>
        <v>2.4</v>
      </c>
      <c r="T361" s="1">
        <v>43374</v>
      </c>
      <c r="U361">
        <v>2.7</v>
      </c>
      <c r="V361" s="1">
        <v>43374</v>
      </c>
      <c r="W361">
        <v>2.8660000000000001</v>
      </c>
    </row>
    <row r="362" spans="14:23" x14ac:dyDescent="0.2">
      <c r="N362" s="1">
        <v>43375</v>
      </c>
      <c r="O362">
        <v>2.5</v>
      </c>
      <c r="P362" s="1">
        <v>43375</v>
      </c>
      <c r="Q362">
        <v>2.4</v>
      </c>
      <c r="R362" s="2">
        <f t="shared" si="58"/>
        <v>2.4</v>
      </c>
      <c r="T362" s="1">
        <v>43375</v>
      </c>
      <c r="U362">
        <v>2.7</v>
      </c>
      <c r="V362" s="1">
        <v>43375</v>
      </c>
      <c r="W362">
        <v>2.8660000000000001</v>
      </c>
    </row>
    <row r="363" spans="14:23" x14ac:dyDescent="0.2">
      <c r="N363" s="1">
        <v>43376</v>
      </c>
      <c r="O363">
        <v>2.5</v>
      </c>
      <c r="P363" s="1">
        <v>43376</v>
      </c>
      <c r="Q363">
        <v>2.4</v>
      </c>
      <c r="R363" s="2">
        <f t="shared" si="58"/>
        <v>2.4</v>
      </c>
      <c r="T363" s="1">
        <v>43376</v>
      </c>
      <c r="U363">
        <v>2.7</v>
      </c>
      <c r="V363" s="1">
        <v>43376</v>
      </c>
      <c r="W363">
        <v>2.8660000000000001</v>
      </c>
    </row>
    <row r="364" spans="14:23" x14ac:dyDescent="0.2">
      <c r="N364" s="1">
        <v>43377</v>
      </c>
      <c r="O364">
        <v>2.5</v>
      </c>
      <c r="P364" s="1">
        <v>43377</v>
      </c>
      <c r="Q364">
        <v>2.4</v>
      </c>
      <c r="R364" s="2">
        <f t="shared" si="58"/>
        <v>2.4</v>
      </c>
      <c r="T364" s="1">
        <v>43377</v>
      </c>
      <c r="U364">
        <v>2.7</v>
      </c>
      <c r="V364" s="1">
        <v>43377</v>
      </c>
      <c r="W364">
        <v>2.8660000000000001</v>
      </c>
    </row>
    <row r="365" spans="14:23" x14ac:dyDescent="0.2">
      <c r="N365" s="1">
        <v>43378</v>
      </c>
      <c r="O365">
        <v>2.5</v>
      </c>
      <c r="P365" s="1">
        <v>43378</v>
      </c>
      <c r="Q365">
        <v>2.4</v>
      </c>
      <c r="R365" s="2">
        <f t="shared" si="58"/>
        <v>2.4</v>
      </c>
      <c r="T365" s="1">
        <v>43378</v>
      </c>
      <c r="U365">
        <v>2.7</v>
      </c>
      <c r="V365" s="1">
        <v>43378</v>
      </c>
      <c r="W365">
        <v>2.8660000000000001</v>
      </c>
    </row>
    <row r="366" spans="14:23" x14ac:dyDescent="0.2">
      <c r="N366" s="1">
        <v>43381</v>
      </c>
      <c r="O366">
        <v>2.5</v>
      </c>
      <c r="P366" s="1">
        <v>43381</v>
      </c>
      <c r="Q366">
        <v>2.4</v>
      </c>
      <c r="R366" s="2">
        <f t="shared" si="58"/>
        <v>2.4</v>
      </c>
      <c r="T366" s="1">
        <v>43381</v>
      </c>
      <c r="U366">
        <v>2.7</v>
      </c>
      <c r="V366" s="1">
        <v>43381</v>
      </c>
      <c r="W366">
        <v>2.903</v>
      </c>
    </row>
    <row r="367" spans="14:23" x14ac:dyDescent="0.2">
      <c r="N367" s="1">
        <v>43382</v>
      </c>
      <c r="O367">
        <v>2.5</v>
      </c>
      <c r="P367" s="1">
        <v>43382</v>
      </c>
      <c r="Q367">
        <v>2.4</v>
      </c>
      <c r="R367" s="2">
        <f t="shared" si="58"/>
        <v>2.4</v>
      </c>
      <c r="T367" s="1">
        <v>43382</v>
      </c>
      <c r="U367">
        <v>2.7</v>
      </c>
      <c r="V367" s="1">
        <v>43382</v>
      </c>
      <c r="W367">
        <v>2.903</v>
      </c>
    </row>
    <row r="368" spans="14:23" x14ac:dyDescent="0.2">
      <c r="N368" s="1">
        <v>43383</v>
      </c>
      <c r="O368">
        <v>2.5</v>
      </c>
      <c r="P368" s="1">
        <v>43383</v>
      </c>
      <c r="Q368">
        <v>2.4</v>
      </c>
      <c r="R368" s="2">
        <f t="shared" si="58"/>
        <v>2.4</v>
      </c>
      <c r="T368" s="1">
        <v>43383</v>
      </c>
      <c r="U368">
        <v>2.7</v>
      </c>
      <c r="V368" s="1">
        <v>43383</v>
      </c>
      <c r="W368">
        <v>2.903</v>
      </c>
    </row>
    <row r="369" spans="14:23" x14ac:dyDescent="0.2">
      <c r="N369" s="1">
        <v>43384</v>
      </c>
      <c r="O369">
        <v>2.5</v>
      </c>
      <c r="P369" s="1">
        <v>43384</v>
      </c>
      <c r="Q369">
        <v>2.4</v>
      </c>
      <c r="R369" s="2">
        <f t="shared" si="58"/>
        <v>2.4</v>
      </c>
      <c r="T369" s="1">
        <v>43384</v>
      </c>
      <c r="U369">
        <v>2.7</v>
      </c>
      <c r="V369" s="1">
        <v>43384</v>
      </c>
      <c r="W369">
        <v>2.903</v>
      </c>
    </row>
    <row r="370" spans="14:23" x14ac:dyDescent="0.2">
      <c r="N370" s="1">
        <v>43385</v>
      </c>
      <c r="O370">
        <v>2.5</v>
      </c>
      <c r="P370" s="1">
        <v>43385</v>
      </c>
      <c r="Q370">
        <v>2.4</v>
      </c>
      <c r="R370" s="2">
        <f t="shared" si="58"/>
        <v>2.4</v>
      </c>
      <c r="T370" s="1">
        <v>43385</v>
      </c>
      <c r="U370">
        <v>2.7</v>
      </c>
      <c r="V370" s="1">
        <v>43385</v>
      </c>
      <c r="W370">
        <v>2.903</v>
      </c>
    </row>
    <row r="371" spans="14:23" x14ac:dyDescent="0.2">
      <c r="N371" s="1">
        <v>43388</v>
      </c>
      <c r="O371">
        <v>2.5</v>
      </c>
      <c r="P371" s="1">
        <v>43388</v>
      </c>
      <c r="Q371">
        <v>2.4</v>
      </c>
      <c r="R371" s="2">
        <f t="shared" si="58"/>
        <v>2.4</v>
      </c>
      <c r="T371" s="1">
        <v>43388</v>
      </c>
      <c r="U371">
        <v>2.7</v>
      </c>
      <c r="V371" s="1">
        <v>43388</v>
      </c>
      <c r="W371">
        <v>2.879</v>
      </c>
    </row>
    <row r="372" spans="14:23" x14ac:dyDescent="0.2">
      <c r="N372" s="1">
        <v>43389</v>
      </c>
      <c r="O372">
        <v>2.5</v>
      </c>
      <c r="P372" s="1">
        <v>43389</v>
      </c>
      <c r="Q372">
        <v>2.4</v>
      </c>
      <c r="R372" s="2">
        <f t="shared" si="58"/>
        <v>2.5</v>
      </c>
      <c r="T372" s="1">
        <v>43389</v>
      </c>
      <c r="U372">
        <v>2.7</v>
      </c>
      <c r="V372" s="1">
        <v>43389</v>
      </c>
      <c r="W372">
        <v>2.879</v>
      </c>
    </row>
    <row r="373" spans="14:23" x14ac:dyDescent="0.2">
      <c r="N373" s="1">
        <v>43390</v>
      </c>
      <c r="O373">
        <v>2.5</v>
      </c>
      <c r="P373" s="1">
        <v>43390</v>
      </c>
      <c r="Q373">
        <v>2.4</v>
      </c>
      <c r="R373" s="2">
        <f t="shared" si="58"/>
        <v>2.5</v>
      </c>
      <c r="T373" s="1">
        <v>43390</v>
      </c>
      <c r="U373">
        <v>2.7</v>
      </c>
      <c r="V373" s="1">
        <v>43390</v>
      </c>
      <c r="W373">
        <v>2.879</v>
      </c>
    </row>
    <row r="374" spans="14:23" x14ac:dyDescent="0.2">
      <c r="N374" s="1">
        <v>43391</v>
      </c>
      <c r="O374">
        <v>2.5</v>
      </c>
      <c r="P374" s="1">
        <v>43391</v>
      </c>
      <c r="Q374">
        <v>2.4</v>
      </c>
      <c r="R374" s="2">
        <f t="shared" si="58"/>
        <v>2.5</v>
      </c>
      <c r="T374" s="1">
        <v>43391</v>
      </c>
      <c r="U374">
        <v>2.7</v>
      </c>
      <c r="V374" s="1">
        <v>43391</v>
      </c>
      <c r="W374">
        <v>2.879</v>
      </c>
    </row>
    <row r="375" spans="14:23" x14ac:dyDescent="0.2">
      <c r="N375" s="1">
        <v>43392</v>
      </c>
      <c r="O375">
        <v>2.5</v>
      </c>
      <c r="P375" s="1">
        <v>43392</v>
      </c>
      <c r="Q375">
        <v>2.4</v>
      </c>
      <c r="R375" s="2">
        <f t="shared" si="58"/>
        <v>2.5</v>
      </c>
      <c r="T375" s="1">
        <v>43392</v>
      </c>
      <c r="U375">
        <v>2.7</v>
      </c>
      <c r="V375" s="1">
        <v>43392</v>
      </c>
      <c r="W375">
        <v>2.879</v>
      </c>
    </row>
    <row r="376" spans="14:23" x14ac:dyDescent="0.2">
      <c r="N376" s="1">
        <v>43395</v>
      </c>
      <c r="O376">
        <v>2.5</v>
      </c>
      <c r="P376" s="1">
        <v>43395</v>
      </c>
      <c r="Q376">
        <v>2.4</v>
      </c>
      <c r="R376" s="2">
        <f t="shared" si="58"/>
        <v>2.5</v>
      </c>
      <c r="T376" s="1">
        <v>43395</v>
      </c>
      <c r="U376">
        <v>2.7</v>
      </c>
      <c r="V376" s="1">
        <v>43395</v>
      </c>
      <c r="W376">
        <v>2.8410000000000002</v>
      </c>
    </row>
    <row r="377" spans="14:23" x14ac:dyDescent="0.2">
      <c r="N377" s="1">
        <v>43396</v>
      </c>
      <c r="O377">
        <v>2.5</v>
      </c>
      <c r="P377" s="1">
        <v>43396</v>
      </c>
      <c r="Q377">
        <v>2.4</v>
      </c>
      <c r="R377" s="2">
        <f t="shared" si="58"/>
        <v>2.5</v>
      </c>
      <c r="T377" s="1">
        <v>43396</v>
      </c>
      <c r="U377">
        <v>2.7</v>
      </c>
      <c r="V377" s="1">
        <v>43396</v>
      </c>
      <c r="W377">
        <v>2.8410000000000002</v>
      </c>
    </row>
    <row r="378" spans="14:23" x14ac:dyDescent="0.2">
      <c r="N378" s="1">
        <v>43397</v>
      </c>
      <c r="O378">
        <v>2.5</v>
      </c>
      <c r="P378" s="1">
        <v>43397</v>
      </c>
      <c r="Q378">
        <v>2.4</v>
      </c>
      <c r="R378" s="2">
        <f t="shared" si="58"/>
        <v>2.5</v>
      </c>
      <c r="T378" s="1">
        <v>43397</v>
      </c>
      <c r="U378">
        <v>2.7</v>
      </c>
      <c r="V378" s="1">
        <v>43397</v>
      </c>
      <c r="W378">
        <v>2.8410000000000002</v>
      </c>
    </row>
    <row r="379" spans="14:23" x14ac:dyDescent="0.2">
      <c r="N379" s="1">
        <v>43398</v>
      </c>
      <c r="O379">
        <v>2.5</v>
      </c>
      <c r="P379" s="1">
        <v>43398</v>
      </c>
      <c r="Q379">
        <v>2.4</v>
      </c>
      <c r="R379" s="2">
        <f t="shared" si="58"/>
        <v>2.5</v>
      </c>
      <c r="T379" s="1">
        <v>43398</v>
      </c>
      <c r="U379">
        <v>2.7</v>
      </c>
      <c r="V379" s="1">
        <v>43398</v>
      </c>
      <c r="W379">
        <v>2.8410000000000002</v>
      </c>
    </row>
    <row r="380" spans="14:23" x14ac:dyDescent="0.2">
      <c r="N380" s="1">
        <v>43399</v>
      </c>
      <c r="O380">
        <v>2.5</v>
      </c>
      <c r="P380" s="1">
        <v>43399</v>
      </c>
      <c r="Q380">
        <v>2.4</v>
      </c>
      <c r="R380" s="2">
        <f t="shared" si="58"/>
        <v>2.5</v>
      </c>
      <c r="T380" s="1">
        <v>43399</v>
      </c>
      <c r="U380">
        <v>2.7</v>
      </c>
      <c r="V380" s="1">
        <v>43399</v>
      </c>
      <c r="W380">
        <v>2.8410000000000002</v>
      </c>
    </row>
    <row r="381" spans="14:23" x14ac:dyDescent="0.2">
      <c r="N381" s="1">
        <v>43402</v>
      </c>
      <c r="O381">
        <v>2.5</v>
      </c>
      <c r="P381" s="1">
        <v>43402</v>
      </c>
      <c r="Q381">
        <v>2.4</v>
      </c>
      <c r="R381" s="2">
        <f t="shared" si="58"/>
        <v>2.5</v>
      </c>
      <c r="T381" s="1">
        <v>43402</v>
      </c>
      <c r="U381">
        <v>2.7</v>
      </c>
      <c r="V381" s="1">
        <v>43402</v>
      </c>
      <c r="W381">
        <v>2.8109999999999999</v>
      </c>
    </row>
    <row r="382" spans="14:23" x14ac:dyDescent="0.2">
      <c r="N382" s="1">
        <v>43403</v>
      </c>
      <c r="O382">
        <v>2.5</v>
      </c>
      <c r="P382" s="1">
        <v>43403</v>
      </c>
      <c r="Q382">
        <v>2.4</v>
      </c>
      <c r="R382" s="2">
        <f t="shared" si="58"/>
        <v>2.5</v>
      </c>
      <c r="T382" s="1">
        <v>43403</v>
      </c>
      <c r="U382">
        <v>2.7</v>
      </c>
      <c r="V382" s="1">
        <v>43403</v>
      </c>
      <c r="W382">
        <v>2.8109999999999999</v>
      </c>
    </row>
    <row r="383" spans="14:23" x14ac:dyDescent="0.2">
      <c r="N383" s="1">
        <v>43404</v>
      </c>
      <c r="O383">
        <v>2.4</v>
      </c>
      <c r="P383" s="1">
        <v>43404</v>
      </c>
      <c r="Q383">
        <v>2.2999999999999998</v>
      </c>
      <c r="R383" s="2">
        <f t="shared" si="58"/>
        <v>2.2999999999999998</v>
      </c>
      <c r="T383" s="1">
        <v>43404</v>
      </c>
      <c r="U383">
        <v>2.9</v>
      </c>
      <c r="V383" s="1">
        <v>43404</v>
      </c>
      <c r="W383">
        <v>2.8109999999999999</v>
      </c>
    </row>
    <row r="384" spans="14:23" x14ac:dyDescent="0.2">
      <c r="N384" s="1">
        <v>43405</v>
      </c>
      <c r="O384">
        <v>2.4</v>
      </c>
      <c r="P384" s="1">
        <v>43405</v>
      </c>
      <c r="Q384">
        <v>2.2999999999999998</v>
      </c>
      <c r="R384" s="2">
        <f t="shared" si="58"/>
        <v>2.2999999999999998</v>
      </c>
      <c r="T384" s="1">
        <v>43405</v>
      </c>
      <c r="U384">
        <v>2.9</v>
      </c>
      <c r="V384" s="1">
        <v>43405</v>
      </c>
      <c r="W384">
        <v>2.8109999999999999</v>
      </c>
    </row>
    <row r="385" spans="14:23" x14ac:dyDescent="0.2">
      <c r="N385" s="1">
        <v>43406</v>
      </c>
      <c r="O385">
        <v>2.4</v>
      </c>
      <c r="P385" s="1">
        <v>43406</v>
      </c>
      <c r="Q385">
        <v>2.2999999999999998</v>
      </c>
      <c r="R385" s="2">
        <f t="shared" si="58"/>
        <v>2.2999999999999998</v>
      </c>
      <c r="T385" s="1">
        <v>43406</v>
      </c>
      <c r="U385">
        <v>2.9</v>
      </c>
      <c r="V385" s="1">
        <v>43406</v>
      </c>
      <c r="W385">
        <v>2.8109999999999999</v>
      </c>
    </row>
    <row r="386" spans="14:23" x14ac:dyDescent="0.2">
      <c r="N386" s="1">
        <v>43409</v>
      </c>
      <c r="O386">
        <v>2.4</v>
      </c>
      <c r="P386" s="1">
        <v>43409</v>
      </c>
      <c r="Q386">
        <v>2.2999999999999998</v>
      </c>
      <c r="R386" s="2">
        <f t="shared" si="58"/>
        <v>2.2999999999999998</v>
      </c>
      <c r="T386" s="1">
        <v>43409</v>
      </c>
      <c r="U386">
        <v>2.9</v>
      </c>
      <c r="V386" s="1">
        <v>43409</v>
      </c>
      <c r="W386">
        <v>2.7530000000000001</v>
      </c>
    </row>
    <row r="387" spans="14:23" x14ac:dyDescent="0.2">
      <c r="N387" s="1">
        <v>43410</v>
      </c>
      <c r="O387">
        <v>2.4</v>
      </c>
      <c r="P387" s="1">
        <v>43410</v>
      </c>
      <c r="Q387">
        <v>2.2999999999999998</v>
      </c>
      <c r="R387" s="2">
        <f t="shared" si="58"/>
        <v>2.2999999999999998</v>
      </c>
      <c r="T387" s="1">
        <v>43410</v>
      </c>
      <c r="U387">
        <v>2.9</v>
      </c>
      <c r="V387" s="1">
        <v>43410</v>
      </c>
      <c r="W387">
        <v>2.7530000000000001</v>
      </c>
    </row>
    <row r="388" spans="14:23" x14ac:dyDescent="0.2">
      <c r="N388" s="1">
        <v>43411</v>
      </c>
      <c r="O388">
        <v>2.4</v>
      </c>
      <c r="P388" s="1">
        <v>43411</v>
      </c>
      <c r="Q388">
        <v>2.2999999999999998</v>
      </c>
      <c r="R388" s="2">
        <f t="shared" si="58"/>
        <v>2.2999999999999998</v>
      </c>
      <c r="T388" s="1">
        <v>43411</v>
      </c>
      <c r="U388">
        <v>2.9</v>
      </c>
      <c r="V388" s="1">
        <v>43411</v>
      </c>
      <c r="W388">
        <v>2.7530000000000001</v>
      </c>
    </row>
    <row r="389" spans="14:23" x14ac:dyDescent="0.2">
      <c r="N389" s="1">
        <v>43412</v>
      </c>
      <c r="O389">
        <v>2.4</v>
      </c>
      <c r="P389" s="1">
        <v>43412</v>
      </c>
      <c r="Q389">
        <v>2.2999999999999998</v>
      </c>
      <c r="R389" s="2">
        <f t="shared" si="58"/>
        <v>2.2999999999999998</v>
      </c>
      <c r="T389" s="1">
        <v>43412</v>
      </c>
      <c r="U389">
        <v>2.9</v>
      </c>
      <c r="V389" s="1">
        <v>43412</v>
      </c>
      <c r="W389">
        <v>2.7530000000000001</v>
      </c>
    </row>
    <row r="390" spans="14:23" x14ac:dyDescent="0.2">
      <c r="N390" s="1">
        <v>43413</v>
      </c>
      <c r="O390">
        <v>2.4</v>
      </c>
      <c r="P390" s="1">
        <v>43413</v>
      </c>
      <c r="Q390">
        <v>2.2999999999999998</v>
      </c>
      <c r="R390" s="2">
        <f t="shared" si="58"/>
        <v>2.2999999999999998</v>
      </c>
      <c r="T390" s="1">
        <v>43413</v>
      </c>
      <c r="U390">
        <v>2.9</v>
      </c>
      <c r="V390" s="1">
        <v>43413</v>
      </c>
      <c r="W390">
        <v>2.7530000000000001</v>
      </c>
    </row>
    <row r="391" spans="14:23" x14ac:dyDescent="0.2">
      <c r="N391" s="1">
        <v>43416</v>
      </c>
      <c r="O391">
        <v>2.4</v>
      </c>
      <c r="P391" s="1">
        <v>43416</v>
      </c>
      <c r="Q391">
        <v>2.2999999999999998</v>
      </c>
      <c r="R391" s="2">
        <f t="shared" si="58"/>
        <v>2.2999999999999998</v>
      </c>
      <c r="T391" s="1">
        <v>43416</v>
      </c>
      <c r="U391">
        <v>2.9</v>
      </c>
      <c r="V391" s="1">
        <v>43416</v>
      </c>
      <c r="W391">
        <v>2.6859999999999999</v>
      </c>
    </row>
    <row r="392" spans="14:23" x14ac:dyDescent="0.2">
      <c r="N392" s="1">
        <v>43417</v>
      </c>
      <c r="O392">
        <v>2.4</v>
      </c>
      <c r="P392" s="1">
        <v>43417</v>
      </c>
      <c r="Q392">
        <v>2.2999999999999998</v>
      </c>
      <c r="R392" s="2">
        <f t="shared" si="58"/>
        <v>2.2999999999999998</v>
      </c>
      <c r="T392" s="1">
        <v>43417</v>
      </c>
      <c r="U392">
        <v>2.9</v>
      </c>
      <c r="V392" s="1">
        <v>43417</v>
      </c>
      <c r="W392">
        <v>2.6859999999999999</v>
      </c>
    </row>
    <row r="393" spans="14:23" x14ac:dyDescent="0.2">
      <c r="N393" s="1">
        <v>43418</v>
      </c>
      <c r="O393">
        <v>2.4</v>
      </c>
      <c r="P393" s="1">
        <v>43418</v>
      </c>
      <c r="Q393">
        <v>2.2999999999999998</v>
      </c>
      <c r="R393" s="2">
        <f t="shared" si="58"/>
        <v>2.2999999999999998</v>
      </c>
      <c r="T393" s="1">
        <v>43418</v>
      </c>
      <c r="U393">
        <v>2.9</v>
      </c>
      <c r="V393" s="1">
        <v>43418</v>
      </c>
      <c r="W393">
        <v>2.6859999999999999</v>
      </c>
    </row>
    <row r="394" spans="14:23" x14ac:dyDescent="0.2">
      <c r="N394" s="1">
        <v>43419</v>
      </c>
      <c r="O394">
        <v>2.4</v>
      </c>
      <c r="P394" s="1">
        <v>43419</v>
      </c>
      <c r="Q394">
        <v>2.2999999999999998</v>
      </c>
      <c r="R394" s="2">
        <f t="shared" si="58"/>
        <v>2.4</v>
      </c>
      <c r="T394" s="1">
        <v>43419</v>
      </c>
      <c r="U394">
        <v>2.9</v>
      </c>
      <c r="V394" s="1">
        <v>43419</v>
      </c>
      <c r="W394">
        <v>2.6859999999999999</v>
      </c>
    </row>
    <row r="395" spans="14:23" x14ac:dyDescent="0.2">
      <c r="N395" s="1">
        <v>43420</v>
      </c>
      <c r="O395">
        <v>2.4</v>
      </c>
      <c r="P395" s="1">
        <v>43420</v>
      </c>
      <c r="Q395">
        <v>2.2999999999999998</v>
      </c>
      <c r="R395" s="2">
        <f t="shared" si="58"/>
        <v>2.4</v>
      </c>
      <c r="T395" s="1">
        <v>43420</v>
      </c>
      <c r="U395">
        <v>2.9</v>
      </c>
      <c r="V395" s="1">
        <v>43420</v>
      </c>
      <c r="W395">
        <v>2.6859999999999999</v>
      </c>
    </row>
    <row r="396" spans="14:23" x14ac:dyDescent="0.2">
      <c r="N396" s="1">
        <v>43423</v>
      </c>
      <c r="O396">
        <v>2.4</v>
      </c>
      <c r="P396" s="1">
        <v>43423</v>
      </c>
      <c r="Q396">
        <v>2.2999999999999998</v>
      </c>
      <c r="R396" s="2">
        <f t="shared" ref="R396:R459" si="59">IF(OR(Q396&lt;&gt;Q395,O396&lt;&gt;O395),Q396,IF(OR(O384&lt;&gt;O385, Q384&lt;&gt;Q385), O396, R395))</f>
        <v>2.4</v>
      </c>
      <c r="T396" s="1">
        <v>43423</v>
      </c>
      <c r="U396">
        <v>2.9</v>
      </c>
      <c r="V396" s="1">
        <v>43423</v>
      </c>
      <c r="W396">
        <v>2.6110000000000002</v>
      </c>
    </row>
    <row r="397" spans="14:23" x14ac:dyDescent="0.2">
      <c r="N397" s="1">
        <v>43424</v>
      </c>
      <c r="O397">
        <v>2.4</v>
      </c>
      <c r="P397" s="1">
        <v>43424</v>
      </c>
      <c r="Q397">
        <v>2.2999999999999998</v>
      </c>
      <c r="R397" s="2">
        <f t="shared" si="59"/>
        <v>2.4</v>
      </c>
      <c r="T397" s="1">
        <v>43424</v>
      </c>
      <c r="U397">
        <v>2.9</v>
      </c>
      <c r="V397" s="1">
        <v>43424</v>
      </c>
      <c r="W397">
        <v>2.6110000000000002</v>
      </c>
    </row>
    <row r="398" spans="14:23" x14ac:dyDescent="0.2">
      <c r="N398" s="1">
        <v>43425</v>
      </c>
      <c r="O398">
        <v>2.4</v>
      </c>
      <c r="P398" s="1">
        <v>43425</v>
      </c>
      <c r="Q398">
        <v>2.2999999999999998</v>
      </c>
      <c r="R398" s="2">
        <f t="shared" si="59"/>
        <v>2.4</v>
      </c>
      <c r="T398" s="1">
        <v>43425</v>
      </c>
      <c r="U398">
        <v>2.9</v>
      </c>
      <c r="V398" s="1">
        <v>43425</v>
      </c>
      <c r="W398">
        <v>2.6110000000000002</v>
      </c>
    </row>
    <row r="399" spans="14:23" x14ac:dyDescent="0.2">
      <c r="N399" s="1">
        <v>43426</v>
      </c>
      <c r="O399">
        <v>2.4</v>
      </c>
      <c r="P399" s="1">
        <v>43426</v>
      </c>
      <c r="Q399">
        <v>2.2999999999999998</v>
      </c>
      <c r="R399" s="2">
        <f t="shared" si="59"/>
        <v>2.4</v>
      </c>
      <c r="T399" s="1">
        <v>43426</v>
      </c>
      <c r="U399">
        <v>2.9</v>
      </c>
      <c r="V399" s="1">
        <v>43426</v>
      </c>
      <c r="W399">
        <v>2.6110000000000002</v>
      </c>
    </row>
    <row r="400" spans="14:23" x14ac:dyDescent="0.2">
      <c r="N400" s="1">
        <v>43427</v>
      </c>
      <c r="O400">
        <v>2.4</v>
      </c>
      <c r="P400" s="1">
        <v>43427</v>
      </c>
      <c r="Q400">
        <v>2.2999999999999998</v>
      </c>
      <c r="R400" s="2">
        <f t="shared" si="59"/>
        <v>2.4</v>
      </c>
      <c r="T400" s="1">
        <v>43427</v>
      </c>
      <c r="U400">
        <v>2.9</v>
      </c>
      <c r="V400" s="1">
        <v>43427</v>
      </c>
      <c r="W400">
        <v>2.6110000000000002</v>
      </c>
    </row>
    <row r="401" spans="14:23" x14ac:dyDescent="0.2">
      <c r="N401" s="1">
        <v>43430</v>
      </c>
      <c r="O401">
        <v>2.4</v>
      </c>
      <c r="P401" s="1">
        <v>43430</v>
      </c>
      <c r="Q401">
        <v>2.2999999999999998</v>
      </c>
      <c r="R401" s="2">
        <f t="shared" si="59"/>
        <v>2.4</v>
      </c>
      <c r="T401" s="1">
        <v>43430</v>
      </c>
      <c r="U401">
        <v>2.9</v>
      </c>
      <c r="V401" s="1">
        <v>43430</v>
      </c>
      <c r="W401">
        <v>2.5390000000000001</v>
      </c>
    </row>
    <row r="402" spans="14:23" x14ac:dyDescent="0.2">
      <c r="N402" s="1">
        <v>43431</v>
      </c>
      <c r="O402">
        <v>2.4</v>
      </c>
      <c r="P402" s="1">
        <v>43431</v>
      </c>
      <c r="Q402">
        <v>2.2999999999999998</v>
      </c>
      <c r="R402" s="2">
        <f t="shared" si="59"/>
        <v>2.4</v>
      </c>
      <c r="T402" s="1">
        <v>43431</v>
      </c>
      <c r="U402">
        <v>2.9</v>
      </c>
      <c r="V402" s="1">
        <v>43431</v>
      </c>
      <c r="W402">
        <v>2.5390000000000001</v>
      </c>
    </row>
    <row r="403" spans="14:23" x14ac:dyDescent="0.2">
      <c r="N403" s="1">
        <v>43432</v>
      </c>
      <c r="O403">
        <v>2.4</v>
      </c>
      <c r="P403" s="1">
        <v>43432</v>
      </c>
      <c r="Q403">
        <v>2.2999999999999998</v>
      </c>
      <c r="R403" s="2">
        <f t="shared" si="59"/>
        <v>2.4</v>
      </c>
      <c r="T403" s="1">
        <v>43432</v>
      </c>
      <c r="U403">
        <v>2.9</v>
      </c>
      <c r="V403" s="1">
        <v>43432</v>
      </c>
      <c r="W403">
        <v>2.5390000000000001</v>
      </c>
    </row>
    <row r="404" spans="14:23" x14ac:dyDescent="0.2">
      <c r="N404" s="1">
        <v>43433</v>
      </c>
      <c r="O404">
        <v>2.4</v>
      </c>
      <c r="P404" s="1">
        <v>43433</v>
      </c>
      <c r="Q404">
        <v>2.2999999999999998</v>
      </c>
      <c r="R404" s="2">
        <f t="shared" si="59"/>
        <v>2.4</v>
      </c>
      <c r="T404" s="1">
        <v>43433</v>
      </c>
      <c r="U404">
        <v>2.9</v>
      </c>
      <c r="V404" s="1">
        <v>43433</v>
      </c>
      <c r="W404">
        <v>2.5390000000000001</v>
      </c>
    </row>
    <row r="405" spans="14:23" x14ac:dyDescent="0.2">
      <c r="N405" s="1">
        <v>43434</v>
      </c>
      <c r="O405">
        <v>2.6</v>
      </c>
      <c r="P405" s="1">
        <v>43434</v>
      </c>
      <c r="Q405">
        <v>2.6</v>
      </c>
      <c r="R405" s="2">
        <f t="shared" si="59"/>
        <v>2.6</v>
      </c>
      <c r="T405" s="1">
        <v>43434</v>
      </c>
      <c r="U405">
        <v>2.8</v>
      </c>
      <c r="V405" s="1">
        <v>43434</v>
      </c>
      <c r="W405">
        <v>2.5390000000000001</v>
      </c>
    </row>
    <row r="406" spans="14:23" x14ac:dyDescent="0.2">
      <c r="N406" s="1">
        <v>43437</v>
      </c>
      <c r="O406">
        <v>2.6</v>
      </c>
      <c r="P406" s="1">
        <v>43437</v>
      </c>
      <c r="Q406">
        <v>2.6</v>
      </c>
      <c r="R406" s="2">
        <f t="shared" si="59"/>
        <v>2.6</v>
      </c>
      <c r="T406" s="1">
        <v>43437</v>
      </c>
      <c r="U406">
        <v>2.8</v>
      </c>
      <c r="V406" s="1">
        <v>43437</v>
      </c>
      <c r="W406">
        <v>2.4510000000000001</v>
      </c>
    </row>
    <row r="407" spans="14:23" x14ac:dyDescent="0.2">
      <c r="N407" s="1">
        <v>43438</v>
      </c>
      <c r="O407">
        <v>2.6</v>
      </c>
      <c r="P407" s="1">
        <v>43438</v>
      </c>
      <c r="Q407">
        <v>2.6</v>
      </c>
      <c r="R407" s="2">
        <f t="shared" si="59"/>
        <v>2.6</v>
      </c>
      <c r="T407" s="1">
        <v>43438</v>
      </c>
      <c r="U407">
        <v>2.8</v>
      </c>
      <c r="V407" s="1">
        <v>43438</v>
      </c>
      <c r="W407">
        <v>2.4510000000000001</v>
      </c>
    </row>
    <row r="408" spans="14:23" x14ac:dyDescent="0.2">
      <c r="N408" s="1">
        <v>43439</v>
      </c>
      <c r="O408">
        <v>2.6</v>
      </c>
      <c r="P408" s="1">
        <v>43439</v>
      </c>
      <c r="Q408">
        <v>2.6</v>
      </c>
      <c r="R408" s="2">
        <f t="shared" si="59"/>
        <v>2.6</v>
      </c>
      <c r="T408" s="1">
        <v>43439</v>
      </c>
      <c r="U408">
        <v>2.8</v>
      </c>
      <c r="V408" s="1">
        <v>43439</v>
      </c>
      <c r="W408">
        <v>2.4510000000000001</v>
      </c>
    </row>
    <row r="409" spans="14:23" x14ac:dyDescent="0.2">
      <c r="N409" s="1">
        <v>43440</v>
      </c>
      <c r="O409">
        <v>2.6</v>
      </c>
      <c r="P409" s="1">
        <v>43440</v>
      </c>
      <c r="Q409">
        <v>2.6</v>
      </c>
      <c r="R409" s="2">
        <f t="shared" si="59"/>
        <v>2.6</v>
      </c>
      <c r="T409" s="1">
        <v>43440</v>
      </c>
      <c r="U409">
        <v>2.8</v>
      </c>
      <c r="V409" s="1">
        <v>43440</v>
      </c>
      <c r="W409">
        <v>2.4510000000000001</v>
      </c>
    </row>
    <row r="410" spans="14:23" x14ac:dyDescent="0.2">
      <c r="N410" s="1">
        <v>43441</v>
      </c>
      <c r="O410">
        <v>2.6</v>
      </c>
      <c r="P410" s="1">
        <v>43441</v>
      </c>
      <c r="Q410">
        <v>2.6</v>
      </c>
      <c r="R410" s="2">
        <f t="shared" si="59"/>
        <v>2.6</v>
      </c>
      <c r="T410" s="1">
        <v>43441</v>
      </c>
      <c r="U410">
        <v>2.8</v>
      </c>
      <c r="V410" s="1">
        <v>43441</v>
      </c>
      <c r="W410">
        <v>2.4510000000000001</v>
      </c>
    </row>
    <row r="411" spans="14:23" x14ac:dyDescent="0.2">
      <c r="N411" s="1">
        <v>43444</v>
      </c>
      <c r="O411">
        <v>2.6</v>
      </c>
      <c r="P411" s="1">
        <v>43444</v>
      </c>
      <c r="Q411">
        <v>2.6</v>
      </c>
      <c r="R411" s="2">
        <f t="shared" si="59"/>
        <v>2.6</v>
      </c>
      <c r="T411" s="1">
        <v>43444</v>
      </c>
      <c r="U411">
        <v>2.8</v>
      </c>
      <c r="V411" s="1">
        <v>43444</v>
      </c>
      <c r="W411">
        <v>2.4209999999999998</v>
      </c>
    </row>
    <row r="412" spans="14:23" x14ac:dyDescent="0.2">
      <c r="N412" s="1">
        <v>43445</v>
      </c>
      <c r="O412">
        <v>2.6</v>
      </c>
      <c r="P412" s="1">
        <v>43445</v>
      </c>
      <c r="Q412">
        <v>2.6</v>
      </c>
      <c r="R412" s="2">
        <f t="shared" si="59"/>
        <v>2.6</v>
      </c>
      <c r="T412" s="1">
        <v>43445</v>
      </c>
      <c r="U412">
        <v>2.8</v>
      </c>
      <c r="V412" s="1">
        <v>43445</v>
      </c>
      <c r="W412">
        <v>2.4209999999999998</v>
      </c>
    </row>
    <row r="413" spans="14:23" x14ac:dyDescent="0.2">
      <c r="N413" s="1">
        <v>43446</v>
      </c>
      <c r="O413">
        <v>2.6</v>
      </c>
      <c r="P413" s="1">
        <v>43446</v>
      </c>
      <c r="Q413">
        <v>2.6</v>
      </c>
      <c r="R413" s="2">
        <f t="shared" si="59"/>
        <v>2.6</v>
      </c>
      <c r="T413" s="1">
        <v>43446</v>
      </c>
      <c r="U413">
        <v>2.8</v>
      </c>
      <c r="V413" s="1">
        <v>43446</v>
      </c>
      <c r="W413">
        <v>2.4209999999999998</v>
      </c>
    </row>
    <row r="414" spans="14:23" x14ac:dyDescent="0.2">
      <c r="N414" s="1">
        <v>43447</v>
      </c>
      <c r="O414">
        <v>2.6</v>
      </c>
      <c r="P414" s="1">
        <v>43447</v>
      </c>
      <c r="Q414">
        <v>2.6</v>
      </c>
      <c r="R414" s="2">
        <f t="shared" si="59"/>
        <v>2.6</v>
      </c>
      <c r="T414" s="1">
        <v>43447</v>
      </c>
      <c r="U414">
        <v>2.8</v>
      </c>
      <c r="V414" s="1">
        <v>43447</v>
      </c>
      <c r="W414">
        <v>2.4209999999999998</v>
      </c>
    </row>
    <row r="415" spans="14:23" x14ac:dyDescent="0.2">
      <c r="N415" s="1">
        <v>43448</v>
      </c>
      <c r="O415">
        <v>2.6</v>
      </c>
      <c r="P415" s="1">
        <v>43448</v>
      </c>
      <c r="Q415">
        <v>2.6</v>
      </c>
      <c r="R415" s="2">
        <f t="shared" si="59"/>
        <v>2.6</v>
      </c>
      <c r="T415" s="1">
        <v>43448</v>
      </c>
      <c r="U415">
        <v>2.8</v>
      </c>
      <c r="V415" s="1">
        <v>43448</v>
      </c>
      <c r="W415">
        <v>2.4209999999999998</v>
      </c>
    </row>
    <row r="416" spans="14:23" x14ac:dyDescent="0.2">
      <c r="N416" s="1">
        <v>43451</v>
      </c>
      <c r="O416">
        <v>2.6</v>
      </c>
      <c r="P416" s="1">
        <v>43451</v>
      </c>
      <c r="Q416">
        <v>2.6</v>
      </c>
      <c r="R416" s="2">
        <f t="shared" si="59"/>
        <v>2.6</v>
      </c>
      <c r="T416" s="1">
        <v>43451</v>
      </c>
      <c r="U416">
        <v>2.8</v>
      </c>
      <c r="V416" s="1">
        <v>43451</v>
      </c>
      <c r="W416">
        <v>2.3690000000000002</v>
      </c>
    </row>
    <row r="417" spans="14:23" x14ac:dyDescent="0.2">
      <c r="N417" s="1">
        <v>43452</v>
      </c>
      <c r="O417">
        <v>2.6</v>
      </c>
      <c r="P417" s="1">
        <v>43452</v>
      </c>
      <c r="Q417">
        <v>2.6</v>
      </c>
      <c r="R417" s="2">
        <f t="shared" si="59"/>
        <v>2.6</v>
      </c>
      <c r="T417" s="1">
        <v>43452</v>
      </c>
      <c r="U417">
        <v>2.8</v>
      </c>
      <c r="V417" s="1">
        <v>43452</v>
      </c>
      <c r="W417">
        <v>2.3690000000000002</v>
      </c>
    </row>
    <row r="418" spans="14:23" x14ac:dyDescent="0.2">
      <c r="N418" s="1">
        <v>43453</v>
      </c>
      <c r="O418">
        <v>2.6</v>
      </c>
      <c r="P418" s="1">
        <v>43453</v>
      </c>
      <c r="Q418">
        <v>2.6</v>
      </c>
      <c r="R418" s="2">
        <f t="shared" si="59"/>
        <v>2.6</v>
      </c>
      <c r="T418" s="1">
        <v>43453</v>
      </c>
      <c r="U418">
        <v>2.8</v>
      </c>
      <c r="V418" s="1">
        <v>43453</v>
      </c>
      <c r="W418">
        <v>2.3690000000000002</v>
      </c>
    </row>
    <row r="419" spans="14:23" x14ac:dyDescent="0.2">
      <c r="N419" s="1">
        <v>43454</v>
      </c>
      <c r="O419">
        <v>2.6</v>
      </c>
      <c r="P419" s="1">
        <v>43454</v>
      </c>
      <c r="Q419">
        <v>2.6</v>
      </c>
      <c r="R419" s="2">
        <f t="shared" si="59"/>
        <v>2.6</v>
      </c>
      <c r="T419" s="1">
        <v>43454</v>
      </c>
      <c r="U419">
        <v>2.8</v>
      </c>
      <c r="V419" s="1">
        <v>43454</v>
      </c>
      <c r="W419">
        <v>2.3690000000000002</v>
      </c>
    </row>
    <row r="420" spans="14:23" x14ac:dyDescent="0.2">
      <c r="N420" s="1">
        <v>43455</v>
      </c>
      <c r="O420">
        <v>2.6</v>
      </c>
      <c r="P420" s="1">
        <v>43455</v>
      </c>
      <c r="Q420">
        <v>2.6</v>
      </c>
      <c r="R420" s="2">
        <f t="shared" si="59"/>
        <v>2.6</v>
      </c>
      <c r="T420" s="1">
        <v>43455</v>
      </c>
      <c r="U420">
        <v>2.8</v>
      </c>
      <c r="V420" s="1">
        <v>43455</v>
      </c>
      <c r="W420">
        <v>2.3690000000000002</v>
      </c>
    </row>
    <row r="421" spans="14:23" x14ac:dyDescent="0.2">
      <c r="N421" s="1">
        <v>43458</v>
      </c>
      <c r="O421">
        <v>2.6</v>
      </c>
      <c r="P421" s="1">
        <v>43458</v>
      </c>
      <c r="Q421">
        <v>2.6</v>
      </c>
      <c r="R421" s="2">
        <f t="shared" si="59"/>
        <v>2.6</v>
      </c>
      <c r="T421" s="1">
        <v>43458</v>
      </c>
      <c r="U421">
        <v>2.8</v>
      </c>
      <c r="V421" s="1">
        <v>43458</v>
      </c>
      <c r="W421">
        <v>2.3210000000000002</v>
      </c>
    </row>
    <row r="422" spans="14:23" x14ac:dyDescent="0.2">
      <c r="N422" s="1">
        <v>43459</v>
      </c>
      <c r="O422">
        <v>2.6</v>
      </c>
      <c r="P422" s="1">
        <v>43459</v>
      </c>
      <c r="Q422">
        <v>2.6</v>
      </c>
      <c r="R422" s="2">
        <f t="shared" si="59"/>
        <v>2.6</v>
      </c>
      <c r="T422" s="1">
        <v>43459</v>
      </c>
      <c r="U422">
        <v>2.8</v>
      </c>
      <c r="V422" s="1">
        <v>43459</v>
      </c>
      <c r="W422">
        <v>2.3210000000000002</v>
      </c>
    </row>
    <row r="423" spans="14:23" x14ac:dyDescent="0.2">
      <c r="N423" s="1">
        <v>43460</v>
      </c>
      <c r="O423">
        <v>2.6</v>
      </c>
      <c r="P423" s="1">
        <v>43460</v>
      </c>
      <c r="Q423">
        <v>2.6</v>
      </c>
      <c r="R423" s="2">
        <f t="shared" si="59"/>
        <v>2.6</v>
      </c>
      <c r="T423" s="1">
        <v>43460</v>
      </c>
      <c r="U423">
        <v>2.8</v>
      </c>
      <c r="V423" s="1">
        <v>43460</v>
      </c>
      <c r="W423">
        <v>2.3210000000000002</v>
      </c>
    </row>
    <row r="424" spans="14:23" x14ac:dyDescent="0.2">
      <c r="N424" s="1">
        <v>43461</v>
      </c>
      <c r="O424">
        <v>2.6</v>
      </c>
      <c r="P424" s="1">
        <v>43461</v>
      </c>
      <c r="Q424">
        <v>2.6</v>
      </c>
      <c r="R424" s="2">
        <f t="shared" si="59"/>
        <v>2.6</v>
      </c>
      <c r="T424" s="1">
        <v>43461</v>
      </c>
      <c r="U424">
        <v>2.8</v>
      </c>
      <c r="V424" s="1">
        <v>43461</v>
      </c>
      <c r="W424">
        <v>2.3210000000000002</v>
      </c>
    </row>
    <row r="425" spans="14:23" x14ac:dyDescent="0.2">
      <c r="N425" s="1">
        <v>43462</v>
      </c>
      <c r="O425">
        <v>2.6</v>
      </c>
      <c r="P425" s="1">
        <v>43462</v>
      </c>
      <c r="Q425">
        <v>2.6</v>
      </c>
      <c r="R425" s="2">
        <f t="shared" si="59"/>
        <v>2.6</v>
      </c>
      <c r="T425" s="1">
        <v>43462</v>
      </c>
      <c r="U425">
        <v>2.8</v>
      </c>
      <c r="V425" s="1">
        <v>43462</v>
      </c>
      <c r="W425">
        <v>2.3210000000000002</v>
      </c>
    </row>
    <row r="426" spans="14:23" x14ac:dyDescent="0.2">
      <c r="N426" s="1">
        <v>43465</v>
      </c>
      <c r="O426">
        <v>2.5</v>
      </c>
      <c r="P426" s="1">
        <v>43465</v>
      </c>
      <c r="Q426">
        <v>2.4</v>
      </c>
      <c r="R426" s="2">
        <f t="shared" si="59"/>
        <v>2.4</v>
      </c>
      <c r="T426" s="1">
        <v>43465</v>
      </c>
      <c r="U426">
        <v>2.7</v>
      </c>
      <c r="V426" s="1">
        <v>43465</v>
      </c>
      <c r="W426">
        <v>2.266</v>
      </c>
    </row>
    <row r="427" spans="14:23" x14ac:dyDescent="0.2">
      <c r="N427" s="1">
        <v>43466</v>
      </c>
      <c r="O427">
        <v>2.5</v>
      </c>
      <c r="P427" s="1">
        <v>43466</v>
      </c>
      <c r="Q427">
        <v>2.4</v>
      </c>
      <c r="R427" s="2">
        <f t="shared" si="59"/>
        <v>2.4</v>
      </c>
      <c r="T427" s="1">
        <v>43466</v>
      </c>
      <c r="U427">
        <v>2.7</v>
      </c>
      <c r="V427" s="1">
        <v>43466</v>
      </c>
      <c r="W427">
        <v>2.266</v>
      </c>
    </row>
    <row r="428" spans="14:23" x14ac:dyDescent="0.2">
      <c r="N428" s="1">
        <v>43467</v>
      </c>
      <c r="O428">
        <v>2.5</v>
      </c>
      <c r="P428" s="1">
        <v>43467</v>
      </c>
      <c r="Q428">
        <v>2.4</v>
      </c>
      <c r="R428" s="2">
        <f t="shared" si="59"/>
        <v>2.4</v>
      </c>
      <c r="T428" s="1">
        <v>43467</v>
      </c>
      <c r="U428">
        <v>2.7</v>
      </c>
      <c r="V428" s="1">
        <v>43467</v>
      </c>
      <c r="W428">
        <v>2.266</v>
      </c>
    </row>
    <row r="429" spans="14:23" x14ac:dyDescent="0.2">
      <c r="N429" s="1">
        <v>43468</v>
      </c>
      <c r="O429">
        <v>2.5</v>
      </c>
      <c r="P429" s="1">
        <v>43468</v>
      </c>
      <c r="Q429">
        <v>2.4</v>
      </c>
      <c r="R429" s="2">
        <f t="shared" si="59"/>
        <v>2.4</v>
      </c>
      <c r="T429" s="1">
        <v>43468</v>
      </c>
      <c r="U429">
        <v>2.7</v>
      </c>
      <c r="V429" s="1">
        <v>43468</v>
      </c>
      <c r="W429">
        <v>2.266</v>
      </c>
    </row>
    <row r="430" spans="14:23" x14ac:dyDescent="0.2">
      <c r="N430" s="1">
        <v>43469</v>
      </c>
      <c r="O430">
        <v>2.5</v>
      </c>
      <c r="P430" s="1">
        <v>43469</v>
      </c>
      <c r="Q430">
        <v>2.4</v>
      </c>
      <c r="R430" s="2">
        <f t="shared" si="59"/>
        <v>2.4</v>
      </c>
      <c r="T430" s="1">
        <v>43469</v>
      </c>
      <c r="U430">
        <v>2.7</v>
      </c>
      <c r="V430" s="1">
        <v>43469</v>
      </c>
      <c r="W430">
        <v>2.266</v>
      </c>
    </row>
    <row r="431" spans="14:23" x14ac:dyDescent="0.2">
      <c r="N431" s="1">
        <v>43472</v>
      </c>
      <c r="O431">
        <v>2.5</v>
      </c>
      <c r="P431" s="1">
        <v>43472</v>
      </c>
      <c r="Q431">
        <v>2.4</v>
      </c>
      <c r="R431" s="2">
        <f t="shared" si="59"/>
        <v>2.4</v>
      </c>
      <c r="T431" s="1">
        <v>43472</v>
      </c>
      <c r="U431">
        <v>2.7</v>
      </c>
      <c r="V431" s="1">
        <v>43472</v>
      </c>
      <c r="W431">
        <v>2.2370000000000001</v>
      </c>
    </row>
    <row r="432" spans="14:23" x14ac:dyDescent="0.2">
      <c r="N432" s="1">
        <v>43473</v>
      </c>
      <c r="O432">
        <v>2.5</v>
      </c>
      <c r="P432" s="1">
        <v>43473</v>
      </c>
      <c r="Q432">
        <v>2.4</v>
      </c>
      <c r="R432" s="2">
        <f t="shared" si="59"/>
        <v>2.4</v>
      </c>
      <c r="T432" s="1">
        <v>43473</v>
      </c>
      <c r="U432">
        <v>2.7</v>
      </c>
      <c r="V432" s="1">
        <v>43473</v>
      </c>
      <c r="W432">
        <v>2.2370000000000001</v>
      </c>
    </row>
    <row r="433" spans="14:23" x14ac:dyDescent="0.2">
      <c r="N433" s="1">
        <v>43474</v>
      </c>
      <c r="O433">
        <v>2.5</v>
      </c>
      <c r="P433" s="1">
        <v>43474</v>
      </c>
      <c r="Q433">
        <v>2.4</v>
      </c>
      <c r="R433" s="2">
        <f t="shared" si="59"/>
        <v>2.4</v>
      </c>
      <c r="T433" s="1">
        <v>43474</v>
      </c>
      <c r="U433">
        <v>2.7</v>
      </c>
      <c r="V433" s="1">
        <v>43474</v>
      </c>
      <c r="W433">
        <v>2.2370000000000001</v>
      </c>
    </row>
    <row r="434" spans="14:23" x14ac:dyDescent="0.2">
      <c r="N434" s="1">
        <v>43475</v>
      </c>
      <c r="O434">
        <v>2.5</v>
      </c>
      <c r="P434" s="1">
        <v>43475</v>
      </c>
      <c r="Q434">
        <v>2.4</v>
      </c>
      <c r="R434" s="2">
        <f t="shared" si="59"/>
        <v>2.4</v>
      </c>
      <c r="T434" s="1">
        <v>43475</v>
      </c>
      <c r="U434">
        <v>2.7</v>
      </c>
      <c r="V434" s="1">
        <v>43475</v>
      </c>
      <c r="W434">
        <v>2.2370000000000001</v>
      </c>
    </row>
    <row r="435" spans="14:23" x14ac:dyDescent="0.2">
      <c r="N435" s="1">
        <v>43476</v>
      </c>
      <c r="O435">
        <v>2.5</v>
      </c>
      <c r="P435" s="1">
        <v>43476</v>
      </c>
      <c r="Q435">
        <v>2.4</v>
      </c>
      <c r="R435" s="2">
        <f t="shared" si="59"/>
        <v>2.4</v>
      </c>
      <c r="T435" s="1">
        <v>43476</v>
      </c>
      <c r="U435">
        <v>2.7</v>
      </c>
      <c r="V435" s="1">
        <v>43476</v>
      </c>
      <c r="W435">
        <v>2.2370000000000001</v>
      </c>
    </row>
    <row r="436" spans="14:23" x14ac:dyDescent="0.2">
      <c r="N436" s="1">
        <v>43479</v>
      </c>
      <c r="O436">
        <v>2.5</v>
      </c>
      <c r="P436" s="1">
        <v>43479</v>
      </c>
      <c r="Q436">
        <v>2.4</v>
      </c>
      <c r="R436" s="2">
        <f t="shared" si="59"/>
        <v>2.4</v>
      </c>
      <c r="T436" s="1">
        <v>43479</v>
      </c>
      <c r="U436">
        <v>2.7</v>
      </c>
      <c r="V436" s="1">
        <v>43479</v>
      </c>
      <c r="W436">
        <v>2.2469999999999999</v>
      </c>
    </row>
    <row r="437" spans="14:23" x14ac:dyDescent="0.2">
      <c r="N437" s="1">
        <v>43480</v>
      </c>
      <c r="O437">
        <v>2.5</v>
      </c>
      <c r="P437" s="1">
        <v>43480</v>
      </c>
      <c r="Q437">
        <v>2.4</v>
      </c>
      <c r="R437" s="2">
        <f t="shared" si="59"/>
        <v>2.5</v>
      </c>
      <c r="T437" s="1">
        <v>43480</v>
      </c>
      <c r="U437">
        <v>2.7</v>
      </c>
      <c r="V437" s="1">
        <v>43480</v>
      </c>
      <c r="W437">
        <v>2.2469999999999999</v>
      </c>
    </row>
    <row r="438" spans="14:23" x14ac:dyDescent="0.2">
      <c r="N438" s="1">
        <v>43481</v>
      </c>
      <c r="O438">
        <v>2.5</v>
      </c>
      <c r="P438" s="1">
        <v>43481</v>
      </c>
      <c r="Q438">
        <v>2.4</v>
      </c>
      <c r="R438" s="2">
        <f t="shared" si="59"/>
        <v>2.5</v>
      </c>
      <c r="T438" s="1">
        <v>43481</v>
      </c>
      <c r="U438">
        <v>2.7</v>
      </c>
      <c r="V438" s="1">
        <v>43481</v>
      </c>
      <c r="W438">
        <v>2.2469999999999999</v>
      </c>
    </row>
    <row r="439" spans="14:23" x14ac:dyDescent="0.2">
      <c r="N439" s="1">
        <v>43482</v>
      </c>
      <c r="O439">
        <v>2.5</v>
      </c>
      <c r="P439" s="1">
        <v>43482</v>
      </c>
      <c r="Q439">
        <v>2.4</v>
      </c>
      <c r="R439" s="2">
        <f t="shared" si="59"/>
        <v>2.5</v>
      </c>
      <c r="T439" s="1">
        <v>43482</v>
      </c>
      <c r="U439">
        <v>2.7</v>
      </c>
      <c r="V439" s="1">
        <v>43482</v>
      </c>
      <c r="W439">
        <v>2.2469999999999999</v>
      </c>
    </row>
    <row r="440" spans="14:23" x14ac:dyDescent="0.2">
      <c r="N440" s="1">
        <v>43483</v>
      </c>
      <c r="O440">
        <v>2.5</v>
      </c>
      <c r="P440" s="1">
        <v>43483</v>
      </c>
      <c r="Q440">
        <v>2.4</v>
      </c>
      <c r="R440" s="2">
        <f t="shared" si="59"/>
        <v>2.5</v>
      </c>
      <c r="T440" s="1">
        <v>43483</v>
      </c>
      <c r="U440">
        <v>2.7</v>
      </c>
      <c r="V440" s="1">
        <v>43483</v>
      </c>
      <c r="W440">
        <v>2.2469999999999999</v>
      </c>
    </row>
    <row r="441" spans="14:23" x14ac:dyDescent="0.2">
      <c r="N441" s="1">
        <v>43486</v>
      </c>
      <c r="O441">
        <v>2.5</v>
      </c>
      <c r="P441" s="1">
        <v>43486</v>
      </c>
      <c r="Q441">
        <v>2.4</v>
      </c>
      <c r="R441" s="2">
        <f t="shared" si="59"/>
        <v>2.5</v>
      </c>
      <c r="T441" s="1">
        <v>43486</v>
      </c>
      <c r="U441">
        <v>2.7</v>
      </c>
      <c r="V441" s="1">
        <v>43486</v>
      </c>
      <c r="W441">
        <v>2.2509999999999999</v>
      </c>
    </row>
    <row r="442" spans="14:23" x14ac:dyDescent="0.2">
      <c r="N442" s="1">
        <v>43487</v>
      </c>
      <c r="O442">
        <v>2.5</v>
      </c>
      <c r="P442" s="1">
        <v>43487</v>
      </c>
      <c r="Q442">
        <v>2.4</v>
      </c>
      <c r="R442" s="2">
        <f t="shared" si="59"/>
        <v>2.5</v>
      </c>
      <c r="T442" s="1">
        <v>43487</v>
      </c>
      <c r="U442">
        <v>2.7</v>
      </c>
      <c r="V442" s="1">
        <v>43487</v>
      </c>
      <c r="W442">
        <v>2.2509999999999999</v>
      </c>
    </row>
    <row r="443" spans="14:23" x14ac:dyDescent="0.2">
      <c r="N443" s="1">
        <v>43488</v>
      </c>
      <c r="O443">
        <v>2.5</v>
      </c>
      <c r="P443" s="1">
        <v>43488</v>
      </c>
      <c r="Q443">
        <v>2.4</v>
      </c>
      <c r="R443" s="2">
        <f t="shared" si="59"/>
        <v>2.5</v>
      </c>
      <c r="T443" s="1">
        <v>43488</v>
      </c>
      <c r="U443">
        <v>2.7</v>
      </c>
      <c r="V443" s="1">
        <v>43488</v>
      </c>
      <c r="W443">
        <v>2.2509999999999999</v>
      </c>
    </row>
    <row r="444" spans="14:23" x14ac:dyDescent="0.2">
      <c r="N444" s="1">
        <v>43489</v>
      </c>
      <c r="O444">
        <v>2.5</v>
      </c>
      <c r="P444" s="1">
        <v>43489</v>
      </c>
      <c r="Q444">
        <v>2.4</v>
      </c>
      <c r="R444" s="2">
        <f t="shared" si="59"/>
        <v>2.5</v>
      </c>
      <c r="T444" s="1">
        <v>43489</v>
      </c>
      <c r="U444">
        <v>2.7</v>
      </c>
      <c r="V444" s="1">
        <v>43489</v>
      </c>
      <c r="W444">
        <v>2.2509999999999999</v>
      </c>
    </row>
    <row r="445" spans="14:23" x14ac:dyDescent="0.2">
      <c r="N445" s="1">
        <v>43490</v>
      </c>
      <c r="O445">
        <v>2.5</v>
      </c>
      <c r="P445" s="1">
        <v>43490</v>
      </c>
      <c r="Q445">
        <v>2.4</v>
      </c>
      <c r="R445" s="2">
        <f t="shared" si="59"/>
        <v>2.5</v>
      </c>
      <c r="T445" s="1">
        <v>43490</v>
      </c>
      <c r="U445">
        <v>2.7</v>
      </c>
      <c r="V445" s="1">
        <v>43490</v>
      </c>
      <c r="W445">
        <v>2.2509999999999999</v>
      </c>
    </row>
    <row r="446" spans="14:23" x14ac:dyDescent="0.2">
      <c r="N446" s="1">
        <v>43493</v>
      </c>
      <c r="O446">
        <v>2.5</v>
      </c>
      <c r="P446" s="1">
        <v>43493</v>
      </c>
      <c r="Q446">
        <v>2.4</v>
      </c>
      <c r="R446" s="2">
        <f t="shared" si="59"/>
        <v>2.5</v>
      </c>
      <c r="T446" s="1">
        <v>43493</v>
      </c>
      <c r="U446">
        <v>2.7</v>
      </c>
      <c r="V446" s="1">
        <v>43493</v>
      </c>
      <c r="W446">
        <v>2.2559999999999998</v>
      </c>
    </row>
    <row r="447" spans="14:23" x14ac:dyDescent="0.2">
      <c r="N447" s="1">
        <v>43494</v>
      </c>
      <c r="O447">
        <v>2.5</v>
      </c>
      <c r="P447" s="1">
        <v>43494</v>
      </c>
      <c r="Q447">
        <v>2.4</v>
      </c>
      <c r="R447" s="2">
        <f t="shared" si="59"/>
        <v>2.5</v>
      </c>
      <c r="T447" s="1">
        <v>43494</v>
      </c>
      <c r="U447">
        <v>2.7</v>
      </c>
      <c r="V447" s="1">
        <v>43494</v>
      </c>
      <c r="W447">
        <v>2.2559999999999998</v>
      </c>
    </row>
    <row r="448" spans="14:23" x14ac:dyDescent="0.2">
      <c r="N448" s="1">
        <v>43495</v>
      </c>
      <c r="O448">
        <v>2.5</v>
      </c>
      <c r="P448" s="1">
        <v>43495</v>
      </c>
      <c r="Q448">
        <v>2.4</v>
      </c>
      <c r="R448" s="2">
        <f t="shared" si="59"/>
        <v>2.5</v>
      </c>
      <c r="T448" s="1">
        <v>43495</v>
      </c>
      <c r="U448">
        <v>2.7</v>
      </c>
      <c r="V448" s="1">
        <v>43495</v>
      </c>
      <c r="W448">
        <v>2.2559999999999998</v>
      </c>
    </row>
    <row r="449" spans="14:23" x14ac:dyDescent="0.2">
      <c r="N449" s="1">
        <v>43496</v>
      </c>
      <c r="O449">
        <v>2.6</v>
      </c>
      <c r="P449" s="1">
        <v>43496</v>
      </c>
      <c r="Q449">
        <v>2.6</v>
      </c>
      <c r="R449" s="2">
        <f t="shared" si="59"/>
        <v>2.6</v>
      </c>
      <c r="T449" s="1">
        <v>43496</v>
      </c>
      <c r="U449">
        <v>2.7</v>
      </c>
      <c r="V449" s="1">
        <v>43496</v>
      </c>
      <c r="W449">
        <v>2.2559999999999998</v>
      </c>
    </row>
    <row r="450" spans="14:23" x14ac:dyDescent="0.2">
      <c r="N450" s="1">
        <v>43497</v>
      </c>
      <c r="O450">
        <v>2.6</v>
      </c>
      <c r="P450" s="1">
        <v>43497</v>
      </c>
      <c r="Q450">
        <v>2.6</v>
      </c>
      <c r="R450" s="2">
        <f t="shared" si="59"/>
        <v>2.6</v>
      </c>
      <c r="T450" s="1">
        <v>43497</v>
      </c>
      <c r="U450">
        <v>2.7</v>
      </c>
      <c r="V450" s="1">
        <v>43497</v>
      </c>
      <c r="W450">
        <v>2.2559999999999998</v>
      </c>
    </row>
    <row r="451" spans="14:23" x14ac:dyDescent="0.2">
      <c r="N451" s="1">
        <v>43500</v>
      </c>
      <c r="O451">
        <v>2.6</v>
      </c>
      <c r="P451" s="1">
        <v>43500</v>
      </c>
      <c r="Q451">
        <v>2.6</v>
      </c>
      <c r="R451" s="2">
        <f t="shared" si="59"/>
        <v>2.6</v>
      </c>
      <c r="T451" s="1">
        <v>43500</v>
      </c>
      <c r="U451">
        <v>2.7</v>
      </c>
      <c r="V451" s="1">
        <v>43500</v>
      </c>
      <c r="W451">
        <v>2.254</v>
      </c>
    </row>
    <row r="452" spans="14:23" x14ac:dyDescent="0.2">
      <c r="N452" s="1">
        <v>43501</v>
      </c>
      <c r="O452">
        <v>2.6</v>
      </c>
      <c r="P452" s="1">
        <v>43501</v>
      </c>
      <c r="Q452">
        <v>2.6</v>
      </c>
      <c r="R452" s="2">
        <f t="shared" si="59"/>
        <v>2.6</v>
      </c>
      <c r="T452" s="1">
        <v>43501</v>
      </c>
      <c r="U452">
        <v>2.7</v>
      </c>
      <c r="V452" s="1">
        <v>43501</v>
      </c>
      <c r="W452">
        <v>2.254</v>
      </c>
    </row>
    <row r="453" spans="14:23" x14ac:dyDescent="0.2">
      <c r="N453" s="1">
        <v>43502</v>
      </c>
      <c r="O453">
        <v>2.6</v>
      </c>
      <c r="P453" s="1">
        <v>43502</v>
      </c>
      <c r="Q453">
        <v>2.6</v>
      </c>
      <c r="R453" s="2">
        <f t="shared" si="59"/>
        <v>2.6</v>
      </c>
      <c r="T453" s="1">
        <v>43502</v>
      </c>
      <c r="U453">
        <v>2.7</v>
      </c>
      <c r="V453" s="1">
        <v>43502</v>
      </c>
      <c r="W453">
        <v>2.254</v>
      </c>
    </row>
    <row r="454" spans="14:23" x14ac:dyDescent="0.2">
      <c r="N454" s="1">
        <v>43503</v>
      </c>
      <c r="O454">
        <v>2.6</v>
      </c>
      <c r="P454" s="1">
        <v>43503</v>
      </c>
      <c r="Q454">
        <v>2.6</v>
      </c>
      <c r="R454" s="2">
        <f t="shared" si="59"/>
        <v>2.6</v>
      </c>
      <c r="T454" s="1">
        <v>43503</v>
      </c>
      <c r="U454">
        <v>2.7</v>
      </c>
      <c r="V454" s="1">
        <v>43503</v>
      </c>
      <c r="W454">
        <v>2.254</v>
      </c>
    </row>
    <row r="455" spans="14:23" x14ac:dyDescent="0.2">
      <c r="N455" s="1">
        <v>43504</v>
      </c>
      <c r="O455">
        <v>2.6</v>
      </c>
      <c r="P455" s="1">
        <v>43504</v>
      </c>
      <c r="Q455">
        <v>2.6</v>
      </c>
      <c r="R455" s="2">
        <f t="shared" si="59"/>
        <v>2.6</v>
      </c>
      <c r="T455" s="1">
        <v>43504</v>
      </c>
      <c r="U455">
        <v>2.7</v>
      </c>
      <c r="V455" s="1">
        <v>43504</v>
      </c>
      <c r="W455">
        <v>2.254</v>
      </c>
    </row>
    <row r="456" spans="14:23" x14ac:dyDescent="0.2">
      <c r="N456" s="1">
        <v>43507</v>
      </c>
      <c r="O456">
        <v>2.6</v>
      </c>
      <c r="P456" s="1">
        <v>43507</v>
      </c>
      <c r="Q456">
        <v>2.6</v>
      </c>
      <c r="R456" s="2">
        <f t="shared" si="59"/>
        <v>2.6</v>
      </c>
      <c r="T456" s="1">
        <v>43507</v>
      </c>
      <c r="U456">
        <v>2.7</v>
      </c>
      <c r="V456" s="1">
        <v>43507</v>
      </c>
      <c r="W456">
        <v>2.2759999999999998</v>
      </c>
    </row>
    <row r="457" spans="14:23" x14ac:dyDescent="0.2">
      <c r="N457" s="1">
        <v>43508</v>
      </c>
      <c r="O457">
        <v>2.6</v>
      </c>
      <c r="P457" s="1">
        <v>43508</v>
      </c>
      <c r="Q457">
        <v>2.6</v>
      </c>
      <c r="R457" s="2">
        <f t="shared" si="59"/>
        <v>2.6</v>
      </c>
      <c r="T457" s="1">
        <v>43508</v>
      </c>
      <c r="U457">
        <v>2.7</v>
      </c>
      <c r="V457" s="1">
        <v>43508</v>
      </c>
      <c r="W457">
        <v>2.2759999999999998</v>
      </c>
    </row>
    <row r="458" spans="14:23" x14ac:dyDescent="0.2">
      <c r="N458" s="1">
        <v>43509</v>
      </c>
      <c r="O458">
        <v>2.6</v>
      </c>
      <c r="P458" s="1">
        <v>43509</v>
      </c>
      <c r="Q458">
        <v>2.6</v>
      </c>
      <c r="R458" s="2">
        <f t="shared" si="59"/>
        <v>2.6</v>
      </c>
      <c r="T458" s="1">
        <v>43509</v>
      </c>
      <c r="U458">
        <v>2.7</v>
      </c>
      <c r="V458" s="1">
        <v>43509</v>
      </c>
      <c r="W458">
        <v>2.2759999999999998</v>
      </c>
    </row>
    <row r="459" spans="14:23" x14ac:dyDescent="0.2">
      <c r="N459" s="1">
        <v>43510</v>
      </c>
      <c r="O459">
        <v>2.6</v>
      </c>
      <c r="P459" s="1">
        <v>43510</v>
      </c>
      <c r="Q459">
        <v>2.6</v>
      </c>
      <c r="R459" s="2">
        <f t="shared" si="59"/>
        <v>2.6</v>
      </c>
      <c r="T459" s="1">
        <v>43510</v>
      </c>
      <c r="U459">
        <v>2.7</v>
      </c>
      <c r="V459" s="1">
        <v>43510</v>
      </c>
      <c r="W459">
        <v>2.2759999999999998</v>
      </c>
    </row>
    <row r="460" spans="14:23" x14ac:dyDescent="0.2">
      <c r="N460" s="1">
        <v>43511</v>
      </c>
      <c r="O460">
        <v>2.6</v>
      </c>
      <c r="P460" s="1">
        <v>43511</v>
      </c>
      <c r="Q460">
        <v>2.6</v>
      </c>
      <c r="R460" s="2">
        <f t="shared" ref="R460:R523" si="60">IF(OR(Q460&lt;&gt;Q459,O460&lt;&gt;O459),Q460,IF(OR(O448&lt;&gt;O449, Q448&lt;&gt;Q449), O460, R459))</f>
        <v>2.6</v>
      </c>
      <c r="T460" s="1">
        <v>43511</v>
      </c>
      <c r="U460">
        <v>2.7</v>
      </c>
      <c r="V460" s="1">
        <v>43511</v>
      </c>
      <c r="W460">
        <v>2.2759999999999998</v>
      </c>
    </row>
    <row r="461" spans="14:23" x14ac:dyDescent="0.2">
      <c r="N461" s="1">
        <v>43514</v>
      </c>
      <c r="O461">
        <v>2.6</v>
      </c>
      <c r="P461" s="1">
        <v>43514</v>
      </c>
      <c r="Q461">
        <v>2.6</v>
      </c>
      <c r="R461" s="2">
        <f t="shared" si="60"/>
        <v>2.6</v>
      </c>
      <c r="T461" s="1">
        <v>43514</v>
      </c>
      <c r="U461">
        <v>2.7</v>
      </c>
      <c r="V461" s="1">
        <v>43514</v>
      </c>
      <c r="W461">
        <v>2.3170000000000002</v>
      </c>
    </row>
    <row r="462" spans="14:23" x14ac:dyDescent="0.2">
      <c r="N462" s="1">
        <v>43515</v>
      </c>
      <c r="O462">
        <v>2.6</v>
      </c>
      <c r="P462" s="1">
        <v>43515</v>
      </c>
      <c r="Q462">
        <v>2.6</v>
      </c>
      <c r="R462" s="2">
        <f t="shared" si="60"/>
        <v>2.6</v>
      </c>
      <c r="T462" s="1">
        <v>43515</v>
      </c>
      <c r="U462">
        <v>2.7</v>
      </c>
      <c r="V462" s="1">
        <v>43515</v>
      </c>
      <c r="W462">
        <v>2.3170000000000002</v>
      </c>
    </row>
    <row r="463" spans="14:23" x14ac:dyDescent="0.2">
      <c r="N463" s="1">
        <v>43516</v>
      </c>
      <c r="O463">
        <v>2.6</v>
      </c>
      <c r="P463" s="1">
        <v>43516</v>
      </c>
      <c r="Q463">
        <v>2.6</v>
      </c>
      <c r="R463" s="2">
        <f t="shared" si="60"/>
        <v>2.6</v>
      </c>
      <c r="T463" s="1">
        <v>43516</v>
      </c>
      <c r="U463">
        <v>2.7</v>
      </c>
      <c r="V463" s="1">
        <v>43516</v>
      </c>
      <c r="W463">
        <v>2.3170000000000002</v>
      </c>
    </row>
    <row r="464" spans="14:23" x14ac:dyDescent="0.2">
      <c r="N464" s="1">
        <v>43517</v>
      </c>
      <c r="O464">
        <v>2.6</v>
      </c>
      <c r="P464" s="1">
        <v>43517</v>
      </c>
      <c r="Q464">
        <v>2.6</v>
      </c>
      <c r="R464" s="2">
        <f t="shared" si="60"/>
        <v>2.6</v>
      </c>
      <c r="T464" s="1">
        <v>43517</v>
      </c>
      <c r="U464">
        <v>2.7</v>
      </c>
      <c r="V464" s="1">
        <v>43517</v>
      </c>
      <c r="W464">
        <v>2.3170000000000002</v>
      </c>
    </row>
    <row r="465" spans="14:23" x14ac:dyDescent="0.2">
      <c r="N465" s="1">
        <v>43518</v>
      </c>
      <c r="O465">
        <v>2.6</v>
      </c>
      <c r="P465" s="1">
        <v>43518</v>
      </c>
      <c r="Q465">
        <v>2.6</v>
      </c>
      <c r="R465" s="2">
        <f t="shared" si="60"/>
        <v>2.6</v>
      </c>
      <c r="T465" s="1">
        <v>43518</v>
      </c>
      <c r="U465">
        <v>2.7</v>
      </c>
      <c r="V465" s="1">
        <v>43518</v>
      </c>
      <c r="W465">
        <v>2.3170000000000002</v>
      </c>
    </row>
    <row r="466" spans="14:23" x14ac:dyDescent="0.2">
      <c r="N466" s="1">
        <v>43521</v>
      </c>
      <c r="O466">
        <v>2.6</v>
      </c>
      <c r="P466" s="1">
        <v>43521</v>
      </c>
      <c r="Q466">
        <v>2.6</v>
      </c>
      <c r="R466" s="2">
        <f t="shared" si="60"/>
        <v>2.6</v>
      </c>
      <c r="T466" s="1">
        <v>43521</v>
      </c>
      <c r="U466">
        <v>2.7</v>
      </c>
      <c r="V466" s="1">
        <v>43521</v>
      </c>
      <c r="W466">
        <v>2.39</v>
      </c>
    </row>
    <row r="467" spans="14:23" x14ac:dyDescent="0.2">
      <c r="N467" s="1">
        <v>43522</v>
      </c>
      <c r="O467">
        <v>2.6</v>
      </c>
      <c r="P467" s="1">
        <v>43522</v>
      </c>
      <c r="Q467">
        <v>2.6</v>
      </c>
      <c r="R467" s="2">
        <f t="shared" si="60"/>
        <v>2.6</v>
      </c>
      <c r="T467" s="1">
        <v>43522</v>
      </c>
      <c r="U467">
        <v>2.7</v>
      </c>
      <c r="V467" s="1">
        <v>43522</v>
      </c>
      <c r="W467">
        <v>2.39</v>
      </c>
    </row>
    <row r="468" spans="14:23" x14ac:dyDescent="0.2">
      <c r="N468" s="1">
        <v>43523</v>
      </c>
      <c r="O468">
        <v>2.6</v>
      </c>
      <c r="P468" s="1">
        <v>43523</v>
      </c>
      <c r="Q468">
        <v>2.6</v>
      </c>
      <c r="R468" s="2">
        <f t="shared" si="60"/>
        <v>2.6</v>
      </c>
      <c r="T468" s="1">
        <v>43523</v>
      </c>
      <c r="U468">
        <v>2.7</v>
      </c>
      <c r="V468" s="1">
        <v>43523</v>
      </c>
      <c r="W468">
        <v>2.39</v>
      </c>
    </row>
    <row r="469" spans="14:23" x14ac:dyDescent="0.2">
      <c r="N469" s="1">
        <v>43524</v>
      </c>
      <c r="O469">
        <v>2.2999999999999998</v>
      </c>
      <c r="P469" s="1">
        <v>43524</v>
      </c>
      <c r="Q469">
        <v>2.2999999999999998</v>
      </c>
      <c r="R469" s="2">
        <f t="shared" si="60"/>
        <v>2.2999999999999998</v>
      </c>
      <c r="T469" s="1">
        <v>43524</v>
      </c>
      <c r="U469">
        <v>2.6</v>
      </c>
      <c r="V469" s="1">
        <v>43524</v>
      </c>
      <c r="W469">
        <v>2.39</v>
      </c>
    </row>
    <row r="470" spans="14:23" x14ac:dyDescent="0.2">
      <c r="N470" s="1">
        <v>43525</v>
      </c>
      <c r="O470">
        <v>2.2999999999999998</v>
      </c>
      <c r="P470" s="1">
        <v>43525</v>
      </c>
      <c r="Q470">
        <v>2.2999999999999998</v>
      </c>
      <c r="R470" s="2">
        <f t="shared" si="60"/>
        <v>2.2999999999999998</v>
      </c>
      <c r="T470" s="1">
        <v>43525</v>
      </c>
      <c r="U470">
        <v>2.6</v>
      </c>
      <c r="V470" s="1">
        <v>43525</v>
      </c>
      <c r="W470">
        <v>2.39</v>
      </c>
    </row>
    <row r="471" spans="14:23" x14ac:dyDescent="0.2">
      <c r="N471" s="1">
        <v>43528</v>
      </c>
      <c r="O471">
        <v>2.2999999999999998</v>
      </c>
      <c r="P471" s="1">
        <v>43528</v>
      </c>
      <c r="Q471">
        <v>2.2999999999999998</v>
      </c>
      <c r="R471" s="2">
        <f t="shared" si="60"/>
        <v>2.2999999999999998</v>
      </c>
      <c r="T471" s="1">
        <v>43528</v>
      </c>
      <c r="U471">
        <v>2.6</v>
      </c>
      <c r="V471" s="1">
        <v>43528</v>
      </c>
      <c r="W471">
        <v>2.4220000000000002</v>
      </c>
    </row>
    <row r="472" spans="14:23" x14ac:dyDescent="0.2">
      <c r="N472" s="1">
        <v>43529</v>
      </c>
      <c r="O472">
        <v>2.2999999999999998</v>
      </c>
      <c r="P472" s="1">
        <v>43529</v>
      </c>
      <c r="Q472">
        <v>2.2999999999999998</v>
      </c>
      <c r="R472" s="2">
        <f t="shared" si="60"/>
        <v>2.2999999999999998</v>
      </c>
      <c r="T472" s="1">
        <v>43529</v>
      </c>
      <c r="U472">
        <v>2.6</v>
      </c>
      <c r="V472" s="1">
        <v>43529</v>
      </c>
      <c r="W472">
        <v>2.4220000000000002</v>
      </c>
    </row>
    <row r="473" spans="14:23" x14ac:dyDescent="0.2">
      <c r="N473" s="1">
        <v>43530</v>
      </c>
      <c r="O473">
        <v>2.2999999999999998</v>
      </c>
      <c r="P473" s="1">
        <v>43530</v>
      </c>
      <c r="Q473">
        <v>2.2999999999999998</v>
      </c>
      <c r="R473" s="2">
        <f t="shared" si="60"/>
        <v>2.2999999999999998</v>
      </c>
      <c r="T473" s="1">
        <v>43530</v>
      </c>
      <c r="U473">
        <v>2.6</v>
      </c>
      <c r="V473" s="1">
        <v>43530</v>
      </c>
      <c r="W473">
        <v>2.4220000000000002</v>
      </c>
    </row>
    <row r="474" spans="14:23" x14ac:dyDescent="0.2">
      <c r="N474" s="1">
        <v>43531</v>
      </c>
      <c r="O474">
        <v>2.2999999999999998</v>
      </c>
      <c r="P474" s="1">
        <v>43531</v>
      </c>
      <c r="Q474">
        <v>2.2999999999999998</v>
      </c>
      <c r="R474" s="2">
        <f t="shared" si="60"/>
        <v>2.2999999999999998</v>
      </c>
      <c r="T474" s="1">
        <v>43531</v>
      </c>
      <c r="U474">
        <v>2.6</v>
      </c>
      <c r="V474" s="1">
        <v>43531</v>
      </c>
      <c r="W474">
        <v>2.4220000000000002</v>
      </c>
    </row>
    <row r="475" spans="14:23" x14ac:dyDescent="0.2">
      <c r="N475" s="1">
        <v>43532</v>
      </c>
      <c r="O475">
        <v>2.2999999999999998</v>
      </c>
      <c r="P475" s="1">
        <v>43532</v>
      </c>
      <c r="Q475">
        <v>2.2999999999999998</v>
      </c>
      <c r="R475" s="2">
        <f t="shared" si="60"/>
        <v>2.2999999999999998</v>
      </c>
      <c r="T475" s="1">
        <v>43532</v>
      </c>
      <c r="U475">
        <v>2.6</v>
      </c>
      <c r="V475" s="1">
        <v>43532</v>
      </c>
      <c r="W475">
        <v>2.4220000000000002</v>
      </c>
    </row>
    <row r="476" spans="14:23" x14ac:dyDescent="0.2">
      <c r="N476" s="1">
        <v>43535</v>
      </c>
      <c r="O476">
        <v>2.2999999999999998</v>
      </c>
      <c r="P476" s="1">
        <v>43535</v>
      </c>
      <c r="Q476">
        <v>2.2999999999999998</v>
      </c>
      <c r="R476" s="2">
        <f t="shared" si="60"/>
        <v>2.2999999999999998</v>
      </c>
      <c r="T476" s="1">
        <v>43535</v>
      </c>
      <c r="U476">
        <v>2.6</v>
      </c>
      <c r="V476" s="1">
        <v>43535</v>
      </c>
      <c r="W476">
        <v>2.4710000000000001</v>
      </c>
    </row>
    <row r="477" spans="14:23" x14ac:dyDescent="0.2">
      <c r="N477" s="1">
        <v>43536</v>
      </c>
      <c r="O477">
        <v>2.2999999999999998</v>
      </c>
      <c r="P477" s="1">
        <v>43536</v>
      </c>
      <c r="Q477">
        <v>2.2999999999999998</v>
      </c>
      <c r="R477" s="2">
        <f t="shared" si="60"/>
        <v>2.2999999999999998</v>
      </c>
      <c r="T477" s="1">
        <v>43536</v>
      </c>
      <c r="U477">
        <v>2.6</v>
      </c>
      <c r="V477" s="1">
        <v>43536</v>
      </c>
      <c r="W477">
        <v>2.4710000000000001</v>
      </c>
    </row>
    <row r="478" spans="14:23" x14ac:dyDescent="0.2">
      <c r="N478" s="1">
        <v>43537</v>
      </c>
      <c r="O478">
        <v>2.2999999999999998</v>
      </c>
      <c r="P478" s="1">
        <v>43537</v>
      </c>
      <c r="Q478">
        <v>2.2999999999999998</v>
      </c>
      <c r="R478" s="2">
        <f t="shared" si="60"/>
        <v>2.2999999999999998</v>
      </c>
      <c r="T478" s="1">
        <v>43537</v>
      </c>
      <c r="U478">
        <v>2.6</v>
      </c>
      <c r="V478" s="1">
        <v>43537</v>
      </c>
      <c r="W478">
        <v>2.4710000000000001</v>
      </c>
    </row>
    <row r="479" spans="14:23" x14ac:dyDescent="0.2">
      <c r="N479" s="1">
        <v>43538</v>
      </c>
      <c r="O479">
        <v>2.2999999999999998</v>
      </c>
      <c r="P479" s="1">
        <v>43538</v>
      </c>
      <c r="Q479">
        <v>2.2999999999999998</v>
      </c>
      <c r="R479" s="2">
        <f t="shared" si="60"/>
        <v>2.2999999999999998</v>
      </c>
      <c r="T479" s="1">
        <v>43538</v>
      </c>
      <c r="U479">
        <v>2.6</v>
      </c>
      <c r="V479" s="1">
        <v>43538</v>
      </c>
      <c r="W479">
        <v>2.4710000000000001</v>
      </c>
    </row>
    <row r="480" spans="14:23" x14ac:dyDescent="0.2">
      <c r="N480" s="1">
        <v>43539</v>
      </c>
      <c r="O480">
        <v>2.2999999999999998</v>
      </c>
      <c r="P480" s="1">
        <v>43539</v>
      </c>
      <c r="Q480">
        <v>2.2999999999999998</v>
      </c>
      <c r="R480" s="2">
        <f t="shared" si="60"/>
        <v>2.2999999999999998</v>
      </c>
      <c r="T480" s="1">
        <v>43539</v>
      </c>
      <c r="U480">
        <v>2.6</v>
      </c>
      <c r="V480" s="1">
        <v>43539</v>
      </c>
      <c r="W480">
        <v>2.4710000000000001</v>
      </c>
    </row>
    <row r="481" spans="14:23" x14ac:dyDescent="0.2">
      <c r="N481" s="1">
        <v>43542</v>
      </c>
      <c r="O481">
        <v>2.2999999999999998</v>
      </c>
      <c r="P481" s="1">
        <v>43542</v>
      </c>
      <c r="Q481">
        <v>2.2999999999999998</v>
      </c>
      <c r="R481" s="2">
        <f t="shared" si="60"/>
        <v>2.2999999999999998</v>
      </c>
      <c r="T481" s="1">
        <v>43542</v>
      </c>
      <c r="U481">
        <v>2.6</v>
      </c>
      <c r="V481" s="1">
        <v>43542</v>
      </c>
      <c r="W481">
        <v>2.548</v>
      </c>
    </row>
    <row r="482" spans="14:23" x14ac:dyDescent="0.2">
      <c r="N482" s="1">
        <v>43543</v>
      </c>
      <c r="O482">
        <v>2.2999999999999998</v>
      </c>
      <c r="P482" s="1">
        <v>43543</v>
      </c>
      <c r="Q482">
        <v>2.2999999999999998</v>
      </c>
      <c r="R482" s="2">
        <f t="shared" si="60"/>
        <v>2.2999999999999998</v>
      </c>
      <c r="T482" s="1">
        <v>43543</v>
      </c>
      <c r="U482">
        <v>2.6</v>
      </c>
      <c r="V482" s="1">
        <v>43543</v>
      </c>
      <c r="W482">
        <v>2.548</v>
      </c>
    </row>
    <row r="483" spans="14:23" x14ac:dyDescent="0.2">
      <c r="N483" s="1">
        <v>43544</v>
      </c>
      <c r="O483">
        <v>2.2999999999999998</v>
      </c>
      <c r="P483" s="1">
        <v>43544</v>
      </c>
      <c r="Q483">
        <v>2.2999999999999998</v>
      </c>
      <c r="R483" s="2">
        <f t="shared" si="60"/>
        <v>2.2999999999999998</v>
      </c>
      <c r="T483" s="1">
        <v>43544</v>
      </c>
      <c r="U483">
        <v>2.6</v>
      </c>
      <c r="V483" s="1">
        <v>43544</v>
      </c>
      <c r="W483">
        <v>2.548</v>
      </c>
    </row>
    <row r="484" spans="14:23" x14ac:dyDescent="0.2">
      <c r="N484" s="1">
        <v>43545</v>
      </c>
      <c r="O484">
        <v>2.2999999999999998</v>
      </c>
      <c r="P484" s="1">
        <v>43545</v>
      </c>
      <c r="Q484">
        <v>2.2999999999999998</v>
      </c>
      <c r="R484" s="2">
        <f t="shared" si="60"/>
        <v>2.2999999999999998</v>
      </c>
      <c r="T484" s="1">
        <v>43545</v>
      </c>
      <c r="U484">
        <v>2.6</v>
      </c>
      <c r="V484" s="1">
        <v>43545</v>
      </c>
      <c r="W484">
        <v>2.548</v>
      </c>
    </row>
    <row r="485" spans="14:23" x14ac:dyDescent="0.2">
      <c r="N485" s="1">
        <v>43546</v>
      </c>
      <c r="O485">
        <v>2.2999999999999998</v>
      </c>
      <c r="P485" s="1">
        <v>43546</v>
      </c>
      <c r="Q485">
        <v>2.2999999999999998</v>
      </c>
      <c r="R485" s="2">
        <f t="shared" si="60"/>
        <v>2.2999999999999998</v>
      </c>
      <c r="T485" s="1">
        <v>43546</v>
      </c>
      <c r="U485">
        <v>2.6</v>
      </c>
      <c r="V485" s="1">
        <v>43546</v>
      </c>
      <c r="W485">
        <v>2.548</v>
      </c>
    </row>
    <row r="486" spans="14:23" x14ac:dyDescent="0.2">
      <c r="N486" s="1">
        <v>43549</v>
      </c>
      <c r="O486">
        <v>2.2999999999999998</v>
      </c>
      <c r="P486" s="1">
        <v>43549</v>
      </c>
      <c r="Q486">
        <v>2.2999999999999998</v>
      </c>
      <c r="R486" s="2">
        <f t="shared" si="60"/>
        <v>2.2999999999999998</v>
      </c>
      <c r="T486" s="1">
        <v>43549</v>
      </c>
      <c r="U486">
        <v>2.6</v>
      </c>
      <c r="V486" s="1">
        <v>43549</v>
      </c>
      <c r="W486">
        <v>2.6230000000000002</v>
      </c>
    </row>
    <row r="487" spans="14:23" x14ac:dyDescent="0.2">
      <c r="N487" s="1">
        <v>43550</v>
      </c>
      <c r="O487">
        <v>2.2999999999999998</v>
      </c>
      <c r="P487" s="1">
        <v>43550</v>
      </c>
      <c r="Q487">
        <v>2.2999999999999998</v>
      </c>
      <c r="R487" s="2">
        <f t="shared" si="60"/>
        <v>2.2999999999999998</v>
      </c>
      <c r="T487" s="1">
        <v>43550</v>
      </c>
      <c r="U487">
        <v>2.6</v>
      </c>
      <c r="V487" s="1">
        <v>43550</v>
      </c>
      <c r="W487">
        <v>2.6230000000000002</v>
      </c>
    </row>
    <row r="488" spans="14:23" x14ac:dyDescent="0.2">
      <c r="N488" s="1">
        <v>43551</v>
      </c>
      <c r="O488">
        <v>2.2999999999999998</v>
      </c>
      <c r="P488" s="1">
        <v>43551</v>
      </c>
      <c r="Q488">
        <v>2.2999999999999998</v>
      </c>
      <c r="R488" s="2">
        <f t="shared" si="60"/>
        <v>2.2999999999999998</v>
      </c>
      <c r="T488" s="1">
        <v>43551</v>
      </c>
      <c r="U488">
        <v>2.6</v>
      </c>
      <c r="V488" s="1">
        <v>43551</v>
      </c>
      <c r="W488">
        <v>2.6230000000000002</v>
      </c>
    </row>
    <row r="489" spans="14:23" x14ac:dyDescent="0.2">
      <c r="N489" s="1">
        <v>43552</v>
      </c>
      <c r="O489">
        <v>2.2999999999999998</v>
      </c>
      <c r="P489" s="1">
        <v>43552</v>
      </c>
      <c r="Q489">
        <v>2.2999999999999998</v>
      </c>
      <c r="R489" s="2">
        <f t="shared" si="60"/>
        <v>2.2999999999999998</v>
      </c>
      <c r="T489" s="1">
        <v>43552</v>
      </c>
      <c r="U489">
        <v>2.6</v>
      </c>
      <c r="V489" s="1">
        <v>43552</v>
      </c>
      <c r="W489">
        <v>2.6230000000000002</v>
      </c>
    </row>
    <row r="490" spans="14:23" x14ac:dyDescent="0.2">
      <c r="N490" s="1">
        <v>43553</v>
      </c>
      <c r="O490">
        <v>2.2999999999999998</v>
      </c>
      <c r="P490" s="1">
        <v>43553</v>
      </c>
      <c r="Q490">
        <v>2.2999999999999998</v>
      </c>
      <c r="R490" s="2">
        <f t="shared" si="60"/>
        <v>2.2999999999999998</v>
      </c>
      <c r="T490" s="1">
        <v>43553</v>
      </c>
      <c r="U490">
        <v>2.6</v>
      </c>
      <c r="V490" s="1">
        <v>43553</v>
      </c>
      <c r="W490">
        <v>2.6230000000000002</v>
      </c>
    </row>
    <row r="491" spans="14:23" x14ac:dyDescent="0.2">
      <c r="N491" s="1">
        <v>43556</v>
      </c>
      <c r="O491">
        <v>2.5</v>
      </c>
      <c r="P491" s="1">
        <v>43556</v>
      </c>
      <c r="Q491">
        <v>2.5</v>
      </c>
      <c r="R491" s="2">
        <f t="shared" si="60"/>
        <v>2.5</v>
      </c>
      <c r="T491" s="1">
        <v>43556</v>
      </c>
      <c r="U491">
        <v>2.5</v>
      </c>
      <c r="V491" s="1">
        <v>43556</v>
      </c>
      <c r="W491">
        <v>2.6909999999999998</v>
      </c>
    </row>
    <row r="492" spans="14:23" x14ac:dyDescent="0.2">
      <c r="N492" s="1">
        <v>43557</v>
      </c>
      <c r="O492">
        <v>2.5</v>
      </c>
      <c r="P492" s="1">
        <v>43557</v>
      </c>
      <c r="Q492">
        <v>2.5</v>
      </c>
      <c r="R492" s="2">
        <f t="shared" si="60"/>
        <v>2.5</v>
      </c>
      <c r="T492" s="1">
        <v>43557</v>
      </c>
      <c r="U492">
        <v>2.5</v>
      </c>
      <c r="V492" s="1">
        <v>43557</v>
      </c>
      <c r="W492">
        <v>2.6909999999999998</v>
      </c>
    </row>
    <row r="493" spans="14:23" x14ac:dyDescent="0.2">
      <c r="N493" s="1">
        <v>43558</v>
      </c>
      <c r="O493">
        <v>2.5</v>
      </c>
      <c r="P493" s="1">
        <v>43558</v>
      </c>
      <c r="Q493">
        <v>2.5</v>
      </c>
      <c r="R493" s="2">
        <f t="shared" si="60"/>
        <v>2.5</v>
      </c>
      <c r="T493" s="1">
        <v>43558</v>
      </c>
      <c r="U493">
        <v>2.5</v>
      </c>
      <c r="V493" s="1">
        <v>43558</v>
      </c>
      <c r="W493">
        <v>2.6909999999999998</v>
      </c>
    </row>
    <row r="494" spans="14:23" x14ac:dyDescent="0.2">
      <c r="N494" s="1">
        <v>43559</v>
      </c>
      <c r="O494">
        <v>2.5</v>
      </c>
      <c r="P494" s="1">
        <v>43559</v>
      </c>
      <c r="Q494">
        <v>2.5</v>
      </c>
      <c r="R494" s="2">
        <f t="shared" si="60"/>
        <v>2.5</v>
      </c>
      <c r="T494" s="1">
        <v>43559</v>
      </c>
      <c r="U494">
        <v>2.5</v>
      </c>
      <c r="V494" s="1">
        <v>43559</v>
      </c>
      <c r="W494">
        <v>2.6909999999999998</v>
      </c>
    </row>
    <row r="495" spans="14:23" x14ac:dyDescent="0.2">
      <c r="N495" s="1">
        <v>43560</v>
      </c>
      <c r="O495">
        <v>2.5</v>
      </c>
      <c r="P495" s="1">
        <v>43560</v>
      </c>
      <c r="Q495">
        <v>2.5</v>
      </c>
      <c r="R495" s="2">
        <f t="shared" si="60"/>
        <v>2.5</v>
      </c>
      <c r="T495" s="1">
        <v>43560</v>
      </c>
      <c r="U495">
        <v>2.5</v>
      </c>
      <c r="V495" s="1">
        <v>43560</v>
      </c>
      <c r="W495">
        <v>2.6909999999999998</v>
      </c>
    </row>
    <row r="496" spans="14:23" x14ac:dyDescent="0.2">
      <c r="N496" s="1">
        <v>43563</v>
      </c>
      <c r="O496">
        <v>2.5</v>
      </c>
      <c r="P496" s="1">
        <v>43563</v>
      </c>
      <c r="Q496">
        <v>2.5</v>
      </c>
      <c r="R496" s="2">
        <f t="shared" si="60"/>
        <v>2.5</v>
      </c>
      <c r="T496" s="1">
        <v>43563</v>
      </c>
      <c r="U496">
        <v>2.5</v>
      </c>
      <c r="V496" s="1">
        <v>43563</v>
      </c>
      <c r="W496">
        <v>2.7450000000000001</v>
      </c>
    </row>
    <row r="497" spans="14:23" x14ac:dyDescent="0.2">
      <c r="N497" s="1">
        <v>43564</v>
      </c>
      <c r="O497">
        <v>2.5</v>
      </c>
      <c r="P497" s="1">
        <v>43564</v>
      </c>
      <c r="Q497">
        <v>2.5</v>
      </c>
      <c r="R497" s="2">
        <f t="shared" si="60"/>
        <v>2.5</v>
      </c>
      <c r="T497" s="1">
        <v>43564</v>
      </c>
      <c r="U497">
        <v>2.5</v>
      </c>
      <c r="V497" s="1">
        <v>43564</v>
      </c>
      <c r="W497">
        <v>2.7450000000000001</v>
      </c>
    </row>
    <row r="498" spans="14:23" x14ac:dyDescent="0.2">
      <c r="N498" s="1">
        <v>43565</v>
      </c>
      <c r="O498">
        <v>2.5</v>
      </c>
      <c r="P498" s="1">
        <v>43565</v>
      </c>
      <c r="Q498">
        <v>2.5</v>
      </c>
      <c r="R498" s="2">
        <f t="shared" si="60"/>
        <v>2.5</v>
      </c>
      <c r="T498" s="1">
        <v>43565</v>
      </c>
      <c r="U498">
        <v>2.5</v>
      </c>
      <c r="V498" s="1">
        <v>43565</v>
      </c>
      <c r="W498">
        <v>2.7450000000000001</v>
      </c>
    </row>
    <row r="499" spans="14:23" x14ac:dyDescent="0.2">
      <c r="N499" s="1">
        <v>43566</v>
      </c>
      <c r="O499">
        <v>2.5</v>
      </c>
      <c r="P499" s="1">
        <v>43566</v>
      </c>
      <c r="Q499">
        <v>2.5</v>
      </c>
      <c r="R499" s="2">
        <f t="shared" si="60"/>
        <v>2.5</v>
      </c>
      <c r="T499" s="1">
        <v>43566</v>
      </c>
      <c r="U499">
        <v>2.5</v>
      </c>
      <c r="V499" s="1">
        <v>43566</v>
      </c>
      <c r="W499">
        <v>2.7450000000000001</v>
      </c>
    </row>
    <row r="500" spans="14:23" x14ac:dyDescent="0.2">
      <c r="N500" s="1">
        <v>43567</v>
      </c>
      <c r="O500">
        <v>2.5</v>
      </c>
      <c r="P500" s="1">
        <v>43567</v>
      </c>
      <c r="Q500">
        <v>2.5</v>
      </c>
      <c r="R500" s="2">
        <f t="shared" si="60"/>
        <v>2.5</v>
      </c>
      <c r="T500" s="1">
        <v>43567</v>
      </c>
      <c r="U500">
        <v>2.5</v>
      </c>
      <c r="V500" s="1">
        <v>43567</v>
      </c>
      <c r="W500">
        <v>2.7450000000000001</v>
      </c>
    </row>
    <row r="501" spans="14:23" x14ac:dyDescent="0.2">
      <c r="N501" s="1">
        <v>43570</v>
      </c>
      <c r="O501">
        <v>2.5</v>
      </c>
      <c r="P501" s="1">
        <v>43570</v>
      </c>
      <c r="Q501">
        <v>2.5</v>
      </c>
      <c r="R501" s="2">
        <f t="shared" si="60"/>
        <v>2.5</v>
      </c>
      <c r="T501" s="1">
        <v>43570</v>
      </c>
      <c r="U501">
        <v>2.5</v>
      </c>
      <c r="V501" s="1">
        <v>43570</v>
      </c>
      <c r="W501">
        <v>2.8279999999999998</v>
      </c>
    </row>
    <row r="502" spans="14:23" x14ac:dyDescent="0.2">
      <c r="N502" s="1">
        <v>43571</v>
      </c>
      <c r="O502">
        <v>2.5</v>
      </c>
      <c r="P502" s="1">
        <v>43571</v>
      </c>
      <c r="Q502">
        <v>2.5</v>
      </c>
      <c r="R502" s="2">
        <f t="shared" si="60"/>
        <v>2.5</v>
      </c>
      <c r="T502" s="1">
        <v>43571</v>
      </c>
      <c r="U502">
        <v>2.5</v>
      </c>
      <c r="V502" s="1">
        <v>43571</v>
      </c>
      <c r="W502">
        <v>2.8279999999999998</v>
      </c>
    </row>
    <row r="503" spans="14:23" x14ac:dyDescent="0.2">
      <c r="N503" s="1">
        <v>43572</v>
      </c>
      <c r="O503">
        <v>2.5</v>
      </c>
      <c r="P503" s="1">
        <v>43572</v>
      </c>
      <c r="Q503">
        <v>2.5</v>
      </c>
      <c r="R503" s="2">
        <f t="shared" si="60"/>
        <v>2.5</v>
      </c>
      <c r="T503" s="1">
        <v>43572</v>
      </c>
      <c r="U503">
        <v>2.5</v>
      </c>
      <c r="V503" s="1">
        <v>43572</v>
      </c>
      <c r="W503">
        <v>2.8279999999999998</v>
      </c>
    </row>
    <row r="504" spans="14:23" x14ac:dyDescent="0.2">
      <c r="N504" s="1">
        <v>43573</v>
      </c>
      <c r="O504">
        <v>2.5</v>
      </c>
      <c r="P504" s="1">
        <v>43573</v>
      </c>
      <c r="Q504">
        <v>2.5</v>
      </c>
      <c r="R504" s="2">
        <f t="shared" si="60"/>
        <v>2.5</v>
      </c>
      <c r="T504" s="1">
        <v>43573</v>
      </c>
      <c r="U504">
        <v>2.5</v>
      </c>
      <c r="V504" s="1">
        <v>43573</v>
      </c>
      <c r="W504">
        <v>2.8279999999999998</v>
      </c>
    </row>
    <row r="505" spans="14:23" x14ac:dyDescent="0.2">
      <c r="N505" s="1">
        <v>43574</v>
      </c>
      <c r="O505">
        <v>2.5</v>
      </c>
      <c r="P505" s="1">
        <v>43574</v>
      </c>
      <c r="Q505">
        <v>2.5</v>
      </c>
      <c r="R505" s="2">
        <f t="shared" si="60"/>
        <v>2.5</v>
      </c>
      <c r="T505" s="1">
        <v>43574</v>
      </c>
      <c r="U505">
        <v>2.5</v>
      </c>
      <c r="V505" s="1">
        <v>43574</v>
      </c>
      <c r="W505">
        <v>2.8279999999999998</v>
      </c>
    </row>
    <row r="506" spans="14:23" x14ac:dyDescent="0.2">
      <c r="N506" s="1">
        <v>43577</v>
      </c>
      <c r="O506">
        <v>2.5</v>
      </c>
      <c r="P506" s="1">
        <v>43577</v>
      </c>
      <c r="Q506">
        <v>2.5</v>
      </c>
      <c r="R506" s="2">
        <f t="shared" si="60"/>
        <v>2.5</v>
      </c>
      <c r="T506" s="1">
        <v>43577</v>
      </c>
      <c r="U506">
        <v>2.5</v>
      </c>
      <c r="V506" s="1">
        <v>43577</v>
      </c>
      <c r="W506">
        <v>2.8410000000000002</v>
      </c>
    </row>
    <row r="507" spans="14:23" x14ac:dyDescent="0.2">
      <c r="N507" s="1">
        <v>43578</v>
      </c>
      <c r="O507">
        <v>2.5</v>
      </c>
      <c r="P507" s="1">
        <v>43578</v>
      </c>
      <c r="Q507">
        <v>2.5</v>
      </c>
      <c r="R507" s="2">
        <f t="shared" si="60"/>
        <v>2.5</v>
      </c>
      <c r="T507" s="1">
        <v>43578</v>
      </c>
      <c r="U507">
        <v>2.5</v>
      </c>
      <c r="V507" s="1">
        <v>43578</v>
      </c>
      <c r="W507">
        <v>2.8410000000000002</v>
      </c>
    </row>
    <row r="508" spans="14:23" x14ac:dyDescent="0.2">
      <c r="N508" s="1">
        <v>43579</v>
      </c>
      <c r="O508">
        <v>2.5</v>
      </c>
      <c r="P508" s="1">
        <v>43579</v>
      </c>
      <c r="Q508">
        <v>2.5</v>
      </c>
      <c r="R508" s="2">
        <f t="shared" si="60"/>
        <v>2.5</v>
      </c>
      <c r="T508" s="1">
        <v>43579</v>
      </c>
      <c r="U508">
        <v>2.5</v>
      </c>
      <c r="V508" s="1">
        <v>43579</v>
      </c>
      <c r="W508">
        <v>2.8410000000000002</v>
      </c>
    </row>
    <row r="509" spans="14:23" x14ac:dyDescent="0.2">
      <c r="N509" s="1">
        <v>43580</v>
      </c>
      <c r="O509">
        <v>2.5</v>
      </c>
      <c r="P509" s="1">
        <v>43580</v>
      </c>
      <c r="Q509">
        <v>2.5</v>
      </c>
      <c r="R509" s="2">
        <f t="shared" si="60"/>
        <v>2.5</v>
      </c>
      <c r="T509" s="1">
        <v>43580</v>
      </c>
      <c r="U509">
        <v>2.5</v>
      </c>
      <c r="V509" s="1">
        <v>43580</v>
      </c>
      <c r="W509">
        <v>2.8410000000000002</v>
      </c>
    </row>
    <row r="510" spans="14:23" x14ac:dyDescent="0.2">
      <c r="N510" s="1">
        <v>43581</v>
      </c>
      <c r="O510">
        <v>2.5</v>
      </c>
      <c r="P510" s="1">
        <v>43581</v>
      </c>
      <c r="Q510">
        <v>2.5</v>
      </c>
      <c r="R510" s="2">
        <f t="shared" si="60"/>
        <v>2.5</v>
      </c>
      <c r="T510" s="1">
        <v>43581</v>
      </c>
      <c r="U510">
        <v>2.5</v>
      </c>
      <c r="V510" s="1">
        <v>43581</v>
      </c>
      <c r="W510">
        <v>2.8410000000000002</v>
      </c>
    </row>
    <row r="511" spans="14:23" x14ac:dyDescent="0.2">
      <c r="N511" s="1">
        <v>43584</v>
      </c>
      <c r="O511">
        <v>2.5</v>
      </c>
      <c r="P511" s="1">
        <v>43584</v>
      </c>
      <c r="Q511">
        <v>2.5</v>
      </c>
      <c r="R511" s="2">
        <f t="shared" si="60"/>
        <v>2.5</v>
      </c>
      <c r="T511" s="1">
        <v>43584</v>
      </c>
      <c r="U511">
        <v>2.5</v>
      </c>
      <c r="V511" s="1">
        <v>43584</v>
      </c>
      <c r="W511">
        <v>2.887</v>
      </c>
    </row>
    <row r="512" spans="14:23" x14ac:dyDescent="0.2">
      <c r="N512" s="1">
        <v>43585</v>
      </c>
      <c r="O512">
        <v>2.2999999999999998</v>
      </c>
      <c r="P512" s="1">
        <v>43585</v>
      </c>
      <c r="Q512">
        <v>2.2999999999999998</v>
      </c>
      <c r="R512" s="2">
        <f t="shared" si="60"/>
        <v>2.2999999999999998</v>
      </c>
      <c r="T512" s="1">
        <v>43585</v>
      </c>
      <c r="U512">
        <v>2.5</v>
      </c>
      <c r="V512" s="1">
        <v>43585</v>
      </c>
      <c r="W512">
        <v>2.887</v>
      </c>
    </row>
    <row r="513" spans="14:23" x14ac:dyDescent="0.2">
      <c r="N513" s="1">
        <v>43586</v>
      </c>
      <c r="O513">
        <v>2.2999999999999998</v>
      </c>
      <c r="P513" s="1">
        <v>43586</v>
      </c>
      <c r="Q513">
        <v>2.2999999999999998</v>
      </c>
      <c r="R513" s="2">
        <f t="shared" si="60"/>
        <v>2.2999999999999998</v>
      </c>
      <c r="T513" s="1">
        <v>43586</v>
      </c>
      <c r="U513">
        <v>2.5</v>
      </c>
      <c r="V513" s="1">
        <v>43586</v>
      </c>
      <c r="W513">
        <v>2.887</v>
      </c>
    </row>
    <row r="514" spans="14:23" x14ac:dyDescent="0.2">
      <c r="N514" s="1">
        <v>43587</v>
      </c>
      <c r="O514">
        <v>2.2999999999999998</v>
      </c>
      <c r="P514" s="1">
        <v>43587</v>
      </c>
      <c r="Q514">
        <v>2.2999999999999998</v>
      </c>
      <c r="R514" s="2">
        <f t="shared" si="60"/>
        <v>2.2999999999999998</v>
      </c>
      <c r="T514" s="1">
        <v>43587</v>
      </c>
      <c r="U514">
        <v>2.5</v>
      </c>
      <c r="V514" s="1">
        <v>43587</v>
      </c>
      <c r="W514">
        <v>2.887</v>
      </c>
    </row>
    <row r="515" spans="14:23" x14ac:dyDescent="0.2">
      <c r="N515" s="1">
        <v>43588</v>
      </c>
      <c r="O515">
        <v>2.2999999999999998</v>
      </c>
      <c r="P515" s="1">
        <v>43588</v>
      </c>
      <c r="Q515">
        <v>2.2999999999999998</v>
      </c>
      <c r="R515" s="2">
        <f t="shared" si="60"/>
        <v>2.2999999999999998</v>
      </c>
      <c r="T515" s="1">
        <v>43588</v>
      </c>
      <c r="U515">
        <v>2.5</v>
      </c>
      <c r="V515" s="1">
        <v>43588</v>
      </c>
      <c r="W515">
        <v>2.887</v>
      </c>
    </row>
    <row r="516" spans="14:23" x14ac:dyDescent="0.2">
      <c r="N516" s="1">
        <v>43591</v>
      </c>
      <c r="O516">
        <v>2.2999999999999998</v>
      </c>
      <c r="P516" s="1">
        <v>43591</v>
      </c>
      <c r="Q516">
        <v>2.2999999999999998</v>
      </c>
      <c r="R516" s="2">
        <f t="shared" si="60"/>
        <v>2.2999999999999998</v>
      </c>
      <c r="T516" s="1">
        <v>43591</v>
      </c>
      <c r="U516">
        <v>2.5</v>
      </c>
      <c r="V516" s="1">
        <v>43591</v>
      </c>
      <c r="W516">
        <v>2.8969999999999998</v>
      </c>
    </row>
    <row r="517" spans="14:23" x14ac:dyDescent="0.2">
      <c r="N517" s="1">
        <v>43592</v>
      </c>
      <c r="O517">
        <v>2.2999999999999998</v>
      </c>
      <c r="P517" s="1">
        <v>43592</v>
      </c>
      <c r="Q517">
        <v>2.2999999999999998</v>
      </c>
      <c r="R517" s="2">
        <f t="shared" si="60"/>
        <v>2.2999999999999998</v>
      </c>
      <c r="T517" s="1">
        <v>43592</v>
      </c>
      <c r="U517">
        <v>2.5</v>
      </c>
      <c r="V517" s="1">
        <v>43592</v>
      </c>
      <c r="W517">
        <v>2.8969999999999998</v>
      </c>
    </row>
    <row r="518" spans="14:23" x14ac:dyDescent="0.2">
      <c r="N518" s="1">
        <v>43593</v>
      </c>
      <c r="O518">
        <v>2.2999999999999998</v>
      </c>
      <c r="P518" s="1">
        <v>43593</v>
      </c>
      <c r="Q518">
        <v>2.2999999999999998</v>
      </c>
      <c r="R518" s="2">
        <f t="shared" si="60"/>
        <v>2.2999999999999998</v>
      </c>
      <c r="T518" s="1">
        <v>43593</v>
      </c>
      <c r="U518">
        <v>2.5</v>
      </c>
      <c r="V518" s="1">
        <v>43593</v>
      </c>
      <c r="W518">
        <v>2.8969999999999998</v>
      </c>
    </row>
    <row r="519" spans="14:23" x14ac:dyDescent="0.2">
      <c r="N519" s="1">
        <v>43594</v>
      </c>
      <c r="O519">
        <v>2.2999999999999998</v>
      </c>
      <c r="P519" s="1">
        <v>43594</v>
      </c>
      <c r="Q519">
        <v>2.2999999999999998</v>
      </c>
      <c r="R519" s="2">
        <f t="shared" si="60"/>
        <v>2.2999999999999998</v>
      </c>
      <c r="T519" s="1">
        <v>43594</v>
      </c>
      <c r="U519">
        <v>2.5</v>
      </c>
      <c r="V519" s="1">
        <v>43594</v>
      </c>
      <c r="W519">
        <v>2.8969999999999998</v>
      </c>
    </row>
    <row r="520" spans="14:23" x14ac:dyDescent="0.2">
      <c r="N520" s="1">
        <v>43595</v>
      </c>
      <c r="O520">
        <v>2.2999999999999998</v>
      </c>
      <c r="P520" s="1">
        <v>43595</v>
      </c>
      <c r="Q520">
        <v>2.2999999999999998</v>
      </c>
      <c r="R520" s="2">
        <f t="shared" si="60"/>
        <v>2.2999999999999998</v>
      </c>
      <c r="T520" s="1">
        <v>43595</v>
      </c>
      <c r="U520">
        <v>2.5</v>
      </c>
      <c r="V520" s="1">
        <v>43595</v>
      </c>
      <c r="W520">
        <v>2.8969999999999998</v>
      </c>
    </row>
    <row r="521" spans="14:23" x14ac:dyDescent="0.2">
      <c r="N521" s="1">
        <v>43598</v>
      </c>
      <c r="O521">
        <v>2.2999999999999998</v>
      </c>
      <c r="P521" s="1">
        <v>43598</v>
      </c>
      <c r="Q521">
        <v>2.2999999999999998</v>
      </c>
      <c r="R521" s="2">
        <f t="shared" si="60"/>
        <v>2.2999999999999998</v>
      </c>
      <c r="T521" s="1">
        <v>43598</v>
      </c>
      <c r="U521">
        <v>2.5</v>
      </c>
      <c r="V521" s="1">
        <v>43598</v>
      </c>
      <c r="W521">
        <v>2.8660000000000001</v>
      </c>
    </row>
    <row r="522" spans="14:23" x14ac:dyDescent="0.2">
      <c r="N522" s="1">
        <v>43599</v>
      </c>
      <c r="O522">
        <v>2.2999999999999998</v>
      </c>
      <c r="P522" s="1">
        <v>43599</v>
      </c>
      <c r="Q522">
        <v>2.2999999999999998</v>
      </c>
      <c r="R522" s="2">
        <f t="shared" si="60"/>
        <v>2.2999999999999998</v>
      </c>
      <c r="T522" s="1">
        <v>43599</v>
      </c>
      <c r="U522">
        <v>2.5</v>
      </c>
      <c r="V522" s="1">
        <v>43599</v>
      </c>
      <c r="W522">
        <v>2.8660000000000001</v>
      </c>
    </row>
    <row r="523" spans="14:23" x14ac:dyDescent="0.2">
      <c r="N523" s="1">
        <v>43600</v>
      </c>
      <c r="O523">
        <v>2.2999999999999998</v>
      </c>
      <c r="P523" s="1">
        <v>43600</v>
      </c>
      <c r="Q523">
        <v>2.2999999999999998</v>
      </c>
      <c r="R523" s="2">
        <f t="shared" si="60"/>
        <v>2.2999999999999998</v>
      </c>
      <c r="T523" s="1">
        <v>43600</v>
      </c>
      <c r="U523">
        <v>2.5</v>
      </c>
      <c r="V523" s="1">
        <v>43600</v>
      </c>
      <c r="W523">
        <v>2.8660000000000001</v>
      </c>
    </row>
    <row r="524" spans="14:23" x14ac:dyDescent="0.2">
      <c r="N524" s="1">
        <v>43601</v>
      </c>
      <c r="O524">
        <v>2.2999999999999998</v>
      </c>
      <c r="P524" s="1">
        <v>43601</v>
      </c>
      <c r="Q524">
        <v>2.2999999999999998</v>
      </c>
      <c r="R524" s="2">
        <f t="shared" ref="R524:R587" si="61">IF(OR(Q524&lt;&gt;Q523,O524&lt;&gt;O523),Q524,IF(OR(O512&lt;&gt;O513, Q512&lt;&gt;Q513), O524, R523))</f>
        <v>2.2999999999999998</v>
      </c>
      <c r="T524" s="1">
        <v>43601</v>
      </c>
      <c r="U524">
        <v>2.5</v>
      </c>
      <c r="V524" s="1">
        <v>43601</v>
      </c>
      <c r="W524">
        <v>2.8660000000000001</v>
      </c>
    </row>
    <row r="525" spans="14:23" x14ac:dyDescent="0.2">
      <c r="N525" s="1">
        <v>43602</v>
      </c>
      <c r="O525">
        <v>2.2999999999999998</v>
      </c>
      <c r="P525" s="1">
        <v>43602</v>
      </c>
      <c r="Q525">
        <v>2.2999999999999998</v>
      </c>
      <c r="R525" s="2">
        <f t="shared" si="61"/>
        <v>2.2999999999999998</v>
      </c>
      <c r="T525" s="1">
        <v>43602</v>
      </c>
      <c r="U525">
        <v>2.5</v>
      </c>
      <c r="V525" s="1">
        <v>43602</v>
      </c>
      <c r="W525">
        <v>2.8660000000000001</v>
      </c>
    </row>
    <row r="526" spans="14:23" x14ac:dyDescent="0.2">
      <c r="N526" s="1">
        <v>43605</v>
      </c>
      <c r="O526">
        <v>2.2999999999999998</v>
      </c>
      <c r="P526" s="1">
        <v>43605</v>
      </c>
      <c r="Q526">
        <v>2.2999999999999998</v>
      </c>
      <c r="R526" s="2">
        <f t="shared" si="61"/>
        <v>2.2999999999999998</v>
      </c>
      <c r="T526" s="1">
        <v>43605</v>
      </c>
      <c r="U526">
        <v>2.5</v>
      </c>
      <c r="V526" s="1">
        <v>43605</v>
      </c>
      <c r="W526">
        <v>2.8519999999999999</v>
      </c>
    </row>
    <row r="527" spans="14:23" x14ac:dyDescent="0.2">
      <c r="N527" s="1">
        <v>43606</v>
      </c>
      <c r="O527">
        <v>2.2999999999999998</v>
      </c>
      <c r="P527" s="1">
        <v>43606</v>
      </c>
      <c r="Q527">
        <v>2.2999999999999998</v>
      </c>
      <c r="R527" s="2">
        <f t="shared" si="61"/>
        <v>2.2999999999999998</v>
      </c>
      <c r="T527" s="1">
        <v>43606</v>
      </c>
      <c r="U527">
        <v>2.5</v>
      </c>
      <c r="V527" s="1">
        <v>43606</v>
      </c>
      <c r="W527">
        <v>2.8519999999999999</v>
      </c>
    </row>
    <row r="528" spans="14:23" x14ac:dyDescent="0.2">
      <c r="N528" s="1">
        <v>43607</v>
      </c>
      <c r="O528">
        <v>2.2999999999999998</v>
      </c>
      <c r="P528" s="1">
        <v>43607</v>
      </c>
      <c r="Q528">
        <v>2.2999999999999998</v>
      </c>
      <c r="R528" s="2">
        <f t="shared" si="61"/>
        <v>2.2999999999999998</v>
      </c>
      <c r="T528" s="1">
        <v>43607</v>
      </c>
      <c r="U528">
        <v>2.5</v>
      </c>
      <c r="V528" s="1">
        <v>43607</v>
      </c>
      <c r="W528">
        <v>2.8519999999999999</v>
      </c>
    </row>
    <row r="529" spans="14:23" x14ac:dyDescent="0.2">
      <c r="N529" s="1">
        <v>43608</v>
      </c>
      <c r="O529">
        <v>2.2999999999999998</v>
      </c>
      <c r="P529" s="1">
        <v>43608</v>
      </c>
      <c r="Q529">
        <v>2.2999999999999998</v>
      </c>
      <c r="R529" s="2">
        <f t="shared" si="61"/>
        <v>2.2999999999999998</v>
      </c>
      <c r="T529" s="1">
        <v>43608</v>
      </c>
      <c r="U529">
        <v>2.5</v>
      </c>
      <c r="V529" s="1">
        <v>43608</v>
      </c>
      <c r="W529">
        <v>2.8519999999999999</v>
      </c>
    </row>
    <row r="530" spans="14:23" x14ac:dyDescent="0.2">
      <c r="N530" s="1">
        <v>43609</v>
      </c>
      <c r="O530">
        <v>2.2999999999999998</v>
      </c>
      <c r="P530" s="1">
        <v>43609</v>
      </c>
      <c r="Q530">
        <v>2.2999999999999998</v>
      </c>
      <c r="R530" s="2">
        <f t="shared" si="61"/>
        <v>2.2999999999999998</v>
      </c>
      <c r="T530" s="1">
        <v>43609</v>
      </c>
      <c r="U530">
        <v>2.5</v>
      </c>
      <c r="V530" s="1">
        <v>43609</v>
      </c>
      <c r="W530">
        <v>2.8519999999999999</v>
      </c>
    </row>
    <row r="531" spans="14:23" x14ac:dyDescent="0.2">
      <c r="N531" s="1">
        <v>43612</v>
      </c>
      <c r="O531">
        <v>2.2999999999999998</v>
      </c>
      <c r="P531" s="1">
        <v>43612</v>
      </c>
      <c r="Q531">
        <v>2.2999999999999998</v>
      </c>
      <c r="R531" s="2">
        <f t="shared" si="61"/>
        <v>2.2999999999999998</v>
      </c>
      <c r="T531" s="1">
        <v>43612</v>
      </c>
      <c r="U531">
        <v>2.5</v>
      </c>
      <c r="V531" s="1">
        <v>43612</v>
      </c>
      <c r="W531">
        <v>2.8220000000000001</v>
      </c>
    </row>
    <row r="532" spans="14:23" x14ac:dyDescent="0.2">
      <c r="N532" s="1">
        <v>43613</v>
      </c>
      <c r="O532">
        <v>2.2999999999999998</v>
      </c>
      <c r="P532" s="1">
        <v>43613</v>
      </c>
      <c r="Q532">
        <v>2.2999999999999998</v>
      </c>
      <c r="R532" s="2">
        <f t="shared" si="61"/>
        <v>2.2999999999999998</v>
      </c>
      <c r="T532" s="1">
        <v>43613</v>
      </c>
      <c r="U532">
        <v>2.5</v>
      </c>
      <c r="V532" s="1">
        <v>43613</v>
      </c>
      <c r="W532">
        <v>2.8220000000000001</v>
      </c>
    </row>
    <row r="533" spans="14:23" x14ac:dyDescent="0.2">
      <c r="N533" s="1">
        <v>43614</v>
      </c>
      <c r="O533">
        <v>2.2999999999999998</v>
      </c>
      <c r="P533" s="1">
        <v>43614</v>
      </c>
      <c r="Q533">
        <v>2.2999999999999998</v>
      </c>
      <c r="R533" s="2">
        <f t="shared" si="61"/>
        <v>2.2999999999999998</v>
      </c>
      <c r="T533" s="1">
        <v>43614</v>
      </c>
      <c r="U533">
        <v>2.5</v>
      </c>
      <c r="V533" s="1">
        <v>43614</v>
      </c>
      <c r="W533">
        <v>2.8220000000000001</v>
      </c>
    </row>
    <row r="534" spans="14:23" x14ac:dyDescent="0.2">
      <c r="N534" s="1">
        <v>43615</v>
      </c>
      <c r="O534">
        <v>2.2999999999999998</v>
      </c>
      <c r="P534" s="1">
        <v>43615</v>
      </c>
      <c r="Q534">
        <v>2.2999999999999998</v>
      </c>
      <c r="R534" s="2">
        <f t="shared" si="61"/>
        <v>2.2999999999999998</v>
      </c>
      <c r="T534" s="1">
        <v>43615</v>
      </c>
      <c r="U534">
        <v>2.5</v>
      </c>
      <c r="V534" s="1">
        <v>43615</v>
      </c>
      <c r="W534">
        <v>2.8220000000000001</v>
      </c>
    </row>
    <row r="535" spans="14:23" x14ac:dyDescent="0.2">
      <c r="N535" s="1">
        <v>43616</v>
      </c>
      <c r="O535">
        <v>2.6</v>
      </c>
      <c r="P535" s="1">
        <v>43616</v>
      </c>
      <c r="Q535">
        <v>2.6</v>
      </c>
      <c r="R535" s="2">
        <f t="shared" si="61"/>
        <v>2.6</v>
      </c>
      <c r="T535" s="1">
        <v>43616</v>
      </c>
      <c r="U535">
        <v>2.9</v>
      </c>
      <c r="V535" s="1">
        <v>43616</v>
      </c>
      <c r="W535">
        <v>2.8220000000000001</v>
      </c>
    </row>
    <row r="536" spans="14:23" x14ac:dyDescent="0.2">
      <c r="N536" s="1">
        <v>43619</v>
      </c>
      <c r="O536">
        <v>2.6</v>
      </c>
      <c r="P536" s="1">
        <v>43619</v>
      </c>
      <c r="Q536">
        <v>2.6</v>
      </c>
      <c r="R536" s="2">
        <f t="shared" si="61"/>
        <v>2.6</v>
      </c>
      <c r="T536" s="1">
        <v>43619</v>
      </c>
      <c r="U536">
        <v>2.9</v>
      </c>
      <c r="V536" s="1">
        <v>43619</v>
      </c>
      <c r="W536">
        <v>2.8069999999999999</v>
      </c>
    </row>
    <row r="537" spans="14:23" x14ac:dyDescent="0.2">
      <c r="N537" s="1">
        <v>43620</v>
      </c>
      <c r="O537">
        <v>2.6</v>
      </c>
      <c r="P537" s="1">
        <v>43620</v>
      </c>
      <c r="Q537">
        <v>2.6</v>
      </c>
      <c r="R537" s="2">
        <f t="shared" si="61"/>
        <v>2.6</v>
      </c>
      <c r="T537" s="1">
        <v>43620</v>
      </c>
      <c r="U537">
        <v>2.9</v>
      </c>
      <c r="V537" s="1">
        <v>43620</v>
      </c>
      <c r="W537">
        <v>2.8069999999999999</v>
      </c>
    </row>
    <row r="538" spans="14:23" x14ac:dyDescent="0.2">
      <c r="N538" s="1">
        <v>43621</v>
      </c>
      <c r="O538">
        <v>2.6</v>
      </c>
      <c r="P538" s="1">
        <v>43621</v>
      </c>
      <c r="Q538">
        <v>2.6</v>
      </c>
      <c r="R538" s="2">
        <f t="shared" si="61"/>
        <v>2.6</v>
      </c>
      <c r="T538" s="1">
        <v>43621</v>
      </c>
      <c r="U538">
        <v>2.9</v>
      </c>
      <c r="V538" s="1">
        <v>43621</v>
      </c>
      <c r="W538">
        <v>2.8069999999999999</v>
      </c>
    </row>
    <row r="539" spans="14:23" x14ac:dyDescent="0.2">
      <c r="N539" s="1">
        <v>43622</v>
      </c>
      <c r="O539">
        <v>2.6</v>
      </c>
      <c r="P539" s="1">
        <v>43622</v>
      </c>
      <c r="Q539">
        <v>2.6</v>
      </c>
      <c r="R539" s="2">
        <f t="shared" si="61"/>
        <v>2.6</v>
      </c>
      <c r="T539" s="1">
        <v>43622</v>
      </c>
      <c r="U539">
        <v>2.9</v>
      </c>
      <c r="V539" s="1">
        <v>43622</v>
      </c>
      <c r="W539">
        <v>2.8069999999999999</v>
      </c>
    </row>
    <row r="540" spans="14:23" x14ac:dyDescent="0.2">
      <c r="N540" s="1">
        <v>43623</v>
      </c>
      <c r="O540">
        <v>2.6</v>
      </c>
      <c r="P540" s="1">
        <v>43623</v>
      </c>
      <c r="Q540">
        <v>2.6</v>
      </c>
      <c r="R540" s="2">
        <f t="shared" si="61"/>
        <v>2.6</v>
      </c>
      <c r="T540" s="1">
        <v>43623</v>
      </c>
      <c r="U540">
        <v>2.9</v>
      </c>
      <c r="V540" s="1">
        <v>43623</v>
      </c>
      <c r="W540">
        <v>2.8069999999999999</v>
      </c>
    </row>
    <row r="541" spans="14:23" x14ac:dyDescent="0.2">
      <c r="N541" s="1">
        <v>43626</v>
      </c>
      <c r="O541">
        <v>2.6</v>
      </c>
      <c r="P541" s="1">
        <v>43626</v>
      </c>
      <c r="Q541">
        <v>2.6</v>
      </c>
      <c r="R541" s="2">
        <f t="shared" si="61"/>
        <v>2.6</v>
      </c>
      <c r="T541" s="1">
        <v>43626</v>
      </c>
      <c r="U541">
        <v>2.9</v>
      </c>
      <c r="V541" s="1">
        <v>43626</v>
      </c>
      <c r="W541">
        <v>2.7320000000000002</v>
      </c>
    </row>
    <row r="542" spans="14:23" x14ac:dyDescent="0.2">
      <c r="N542" s="1">
        <v>43627</v>
      </c>
      <c r="O542">
        <v>2.6</v>
      </c>
      <c r="P542" s="1">
        <v>43627</v>
      </c>
      <c r="Q542">
        <v>2.6</v>
      </c>
      <c r="R542" s="2">
        <f t="shared" si="61"/>
        <v>2.6</v>
      </c>
      <c r="T542" s="1">
        <v>43627</v>
      </c>
      <c r="U542">
        <v>2.9</v>
      </c>
      <c r="V542" s="1">
        <v>43627</v>
      </c>
      <c r="W542">
        <v>2.7320000000000002</v>
      </c>
    </row>
    <row r="543" spans="14:23" x14ac:dyDescent="0.2">
      <c r="N543" s="1">
        <v>43628</v>
      </c>
      <c r="O543">
        <v>2.6</v>
      </c>
      <c r="P543" s="1">
        <v>43628</v>
      </c>
      <c r="Q543">
        <v>2.6</v>
      </c>
      <c r="R543" s="2">
        <f t="shared" si="61"/>
        <v>2.6</v>
      </c>
      <c r="T543" s="1">
        <v>43628</v>
      </c>
      <c r="U543">
        <v>2.9</v>
      </c>
      <c r="V543" s="1">
        <v>43628</v>
      </c>
      <c r="W543">
        <v>2.7320000000000002</v>
      </c>
    </row>
    <row r="544" spans="14:23" x14ac:dyDescent="0.2">
      <c r="N544" s="1">
        <v>43629</v>
      </c>
      <c r="O544">
        <v>2.6</v>
      </c>
      <c r="P544" s="1">
        <v>43629</v>
      </c>
      <c r="Q544">
        <v>2.6</v>
      </c>
      <c r="R544" s="2">
        <f t="shared" si="61"/>
        <v>2.6</v>
      </c>
      <c r="T544" s="1">
        <v>43629</v>
      </c>
      <c r="U544">
        <v>2.9</v>
      </c>
      <c r="V544" s="1">
        <v>43629</v>
      </c>
      <c r="W544">
        <v>2.7320000000000002</v>
      </c>
    </row>
    <row r="545" spans="14:23" x14ac:dyDescent="0.2">
      <c r="N545" s="1">
        <v>43630</v>
      </c>
      <c r="O545">
        <v>2.6</v>
      </c>
      <c r="P545" s="1">
        <v>43630</v>
      </c>
      <c r="Q545">
        <v>2.6</v>
      </c>
      <c r="R545" s="2">
        <f t="shared" si="61"/>
        <v>2.6</v>
      </c>
      <c r="T545" s="1">
        <v>43630</v>
      </c>
      <c r="U545">
        <v>2.9</v>
      </c>
      <c r="V545" s="1">
        <v>43630</v>
      </c>
      <c r="W545">
        <v>2.7320000000000002</v>
      </c>
    </row>
    <row r="546" spans="14:23" x14ac:dyDescent="0.2">
      <c r="N546" s="1">
        <v>43633</v>
      </c>
      <c r="O546">
        <v>2.6</v>
      </c>
      <c r="P546" s="1">
        <v>43633</v>
      </c>
      <c r="Q546">
        <v>2.6</v>
      </c>
      <c r="R546" s="2">
        <f t="shared" si="61"/>
        <v>2.6</v>
      </c>
      <c r="T546" s="1">
        <v>43633</v>
      </c>
      <c r="U546">
        <v>2.9</v>
      </c>
      <c r="V546" s="1">
        <v>43633</v>
      </c>
      <c r="W546">
        <v>2.67</v>
      </c>
    </row>
    <row r="547" spans="14:23" x14ac:dyDescent="0.2">
      <c r="N547" s="1">
        <v>43634</v>
      </c>
      <c r="O547">
        <v>2.6</v>
      </c>
      <c r="P547" s="1">
        <v>43634</v>
      </c>
      <c r="Q547">
        <v>2.6</v>
      </c>
      <c r="R547" s="2">
        <f t="shared" si="61"/>
        <v>2.6</v>
      </c>
      <c r="T547" s="1">
        <v>43634</v>
      </c>
      <c r="U547">
        <v>2.9</v>
      </c>
      <c r="V547" s="1">
        <v>43634</v>
      </c>
      <c r="W547">
        <v>2.67</v>
      </c>
    </row>
    <row r="548" spans="14:23" x14ac:dyDescent="0.2">
      <c r="N548" s="1">
        <v>43635</v>
      </c>
      <c r="O548">
        <v>2.6</v>
      </c>
      <c r="P548" s="1">
        <v>43635</v>
      </c>
      <c r="Q548">
        <v>2.6</v>
      </c>
      <c r="R548" s="2">
        <f t="shared" si="61"/>
        <v>2.6</v>
      </c>
      <c r="T548" s="1">
        <v>43635</v>
      </c>
      <c r="U548">
        <v>2.9</v>
      </c>
      <c r="V548" s="1">
        <v>43635</v>
      </c>
      <c r="W548">
        <v>2.67</v>
      </c>
    </row>
    <row r="549" spans="14:23" x14ac:dyDescent="0.2">
      <c r="N549" s="1">
        <v>43636</v>
      </c>
      <c r="O549">
        <v>2.6</v>
      </c>
      <c r="P549" s="1">
        <v>43636</v>
      </c>
      <c r="Q549">
        <v>2.6</v>
      </c>
      <c r="R549" s="2">
        <f t="shared" si="61"/>
        <v>2.6</v>
      </c>
      <c r="T549" s="1">
        <v>43636</v>
      </c>
      <c r="U549">
        <v>2.9</v>
      </c>
      <c r="V549" s="1">
        <v>43636</v>
      </c>
      <c r="W549">
        <v>2.67</v>
      </c>
    </row>
    <row r="550" spans="14:23" x14ac:dyDescent="0.2">
      <c r="N550" s="1">
        <v>43637</v>
      </c>
      <c r="O550">
        <v>2.6</v>
      </c>
      <c r="P550" s="1">
        <v>43637</v>
      </c>
      <c r="Q550">
        <v>2.6</v>
      </c>
      <c r="R550" s="2">
        <f t="shared" si="61"/>
        <v>2.6</v>
      </c>
      <c r="T550" s="1">
        <v>43637</v>
      </c>
      <c r="U550">
        <v>2.9</v>
      </c>
      <c r="V550" s="1">
        <v>43637</v>
      </c>
      <c r="W550">
        <v>2.67</v>
      </c>
    </row>
    <row r="551" spans="14:23" x14ac:dyDescent="0.2">
      <c r="N551" s="1">
        <v>43640</v>
      </c>
      <c r="O551">
        <v>2.6</v>
      </c>
      <c r="P551" s="1">
        <v>43640</v>
      </c>
      <c r="Q551">
        <v>2.6</v>
      </c>
      <c r="R551" s="2">
        <f t="shared" si="61"/>
        <v>2.6</v>
      </c>
      <c r="T551" s="1">
        <v>43640</v>
      </c>
      <c r="U551">
        <v>2.9</v>
      </c>
      <c r="V551" s="1">
        <v>43640</v>
      </c>
      <c r="W551">
        <v>2.6539999999999999</v>
      </c>
    </row>
    <row r="552" spans="14:23" x14ac:dyDescent="0.2">
      <c r="N552" s="1">
        <v>43641</v>
      </c>
      <c r="O552">
        <v>2.6</v>
      </c>
      <c r="P552" s="1">
        <v>43641</v>
      </c>
      <c r="Q552">
        <v>2.6</v>
      </c>
      <c r="R552" s="2">
        <f t="shared" si="61"/>
        <v>2.6</v>
      </c>
      <c r="T552" s="1">
        <v>43641</v>
      </c>
      <c r="U552">
        <v>2.9</v>
      </c>
      <c r="V552" s="1">
        <v>43641</v>
      </c>
      <c r="W552">
        <v>2.6539999999999999</v>
      </c>
    </row>
    <row r="553" spans="14:23" x14ac:dyDescent="0.2">
      <c r="N553" s="1">
        <v>43642</v>
      </c>
      <c r="O553">
        <v>2.6</v>
      </c>
      <c r="P553" s="1">
        <v>43642</v>
      </c>
      <c r="Q553">
        <v>2.6</v>
      </c>
      <c r="R553" s="2">
        <f t="shared" si="61"/>
        <v>2.6</v>
      </c>
      <c r="T553" s="1">
        <v>43642</v>
      </c>
      <c r="U553">
        <v>2.9</v>
      </c>
      <c r="V553" s="1">
        <v>43642</v>
      </c>
      <c r="W553">
        <v>2.6539999999999999</v>
      </c>
    </row>
    <row r="554" spans="14:23" x14ac:dyDescent="0.2">
      <c r="N554" s="1">
        <v>43643</v>
      </c>
      <c r="O554">
        <v>2.6</v>
      </c>
      <c r="P554" s="1">
        <v>43643</v>
      </c>
      <c r="Q554">
        <v>2.6</v>
      </c>
      <c r="R554" s="2">
        <f t="shared" si="61"/>
        <v>2.6</v>
      </c>
      <c r="T554" s="1">
        <v>43643</v>
      </c>
      <c r="U554">
        <v>2.9</v>
      </c>
      <c r="V554" s="1">
        <v>43643</v>
      </c>
      <c r="W554">
        <v>2.6539999999999999</v>
      </c>
    </row>
    <row r="555" spans="14:23" x14ac:dyDescent="0.2">
      <c r="N555" s="1">
        <v>43644</v>
      </c>
      <c r="O555">
        <v>2.6</v>
      </c>
      <c r="P555" s="1">
        <v>43644</v>
      </c>
      <c r="Q555">
        <v>2.6</v>
      </c>
      <c r="R555" s="2">
        <f t="shared" si="61"/>
        <v>2.6</v>
      </c>
      <c r="T555" s="1">
        <v>43644</v>
      </c>
      <c r="U555">
        <v>2.9</v>
      </c>
      <c r="V555" s="1">
        <v>43644</v>
      </c>
      <c r="W555">
        <v>2.6539999999999999</v>
      </c>
    </row>
    <row r="556" spans="14:23" x14ac:dyDescent="0.2">
      <c r="N556" s="1">
        <v>43647</v>
      </c>
      <c r="O556">
        <v>2.2999999999999998</v>
      </c>
      <c r="P556" s="1">
        <v>43647</v>
      </c>
      <c r="Q556">
        <v>2.2000000000000002</v>
      </c>
      <c r="R556" s="2">
        <f t="shared" si="61"/>
        <v>2.2000000000000002</v>
      </c>
      <c r="T556" s="1">
        <v>43647</v>
      </c>
      <c r="U556">
        <v>2.7</v>
      </c>
      <c r="V556" s="1">
        <v>43647</v>
      </c>
      <c r="W556">
        <v>2.7130000000000001</v>
      </c>
    </row>
    <row r="557" spans="14:23" x14ac:dyDescent="0.2">
      <c r="N557" s="1">
        <v>43648</v>
      </c>
      <c r="O557">
        <v>2.2999999999999998</v>
      </c>
      <c r="P557" s="1">
        <v>43648</v>
      </c>
      <c r="Q557">
        <v>2.2000000000000002</v>
      </c>
      <c r="R557" s="2">
        <f t="shared" si="61"/>
        <v>2.2000000000000002</v>
      </c>
      <c r="T557" s="1">
        <v>43648</v>
      </c>
      <c r="U557">
        <v>2.7</v>
      </c>
      <c r="V557" s="1">
        <v>43648</v>
      </c>
      <c r="W557">
        <v>2.7130000000000001</v>
      </c>
    </row>
    <row r="558" spans="14:23" x14ac:dyDescent="0.2">
      <c r="N558" s="1">
        <v>43649</v>
      </c>
      <c r="O558">
        <v>2.2999999999999998</v>
      </c>
      <c r="P558" s="1">
        <v>43649</v>
      </c>
      <c r="Q558">
        <v>2.2000000000000002</v>
      </c>
      <c r="R558" s="2">
        <f t="shared" si="61"/>
        <v>2.2000000000000002</v>
      </c>
      <c r="T558" s="1">
        <v>43649</v>
      </c>
      <c r="U558">
        <v>2.7</v>
      </c>
      <c r="V558" s="1">
        <v>43649</v>
      </c>
      <c r="W558">
        <v>2.7130000000000001</v>
      </c>
    </row>
    <row r="559" spans="14:23" x14ac:dyDescent="0.2">
      <c r="N559" s="1">
        <v>43650</v>
      </c>
      <c r="O559">
        <v>2.2999999999999998</v>
      </c>
      <c r="P559" s="1">
        <v>43650</v>
      </c>
      <c r="Q559">
        <v>2.2000000000000002</v>
      </c>
      <c r="R559" s="2">
        <f t="shared" si="61"/>
        <v>2.2000000000000002</v>
      </c>
      <c r="T559" s="1">
        <v>43650</v>
      </c>
      <c r="U559">
        <v>2.7</v>
      </c>
      <c r="V559" s="1">
        <v>43650</v>
      </c>
      <c r="W559">
        <v>2.7130000000000001</v>
      </c>
    </row>
    <row r="560" spans="14:23" x14ac:dyDescent="0.2">
      <c r="N560" s="1">
        <v>43651</v>
      </c>
      <c r="O560">
        <v>2.2999999999999998</v>
      </c>
      <c r="P560" s="1">
        <v>43651</v>
      </c>
      <c r="Q560">
        <v>2.2000000000000002</v>
      </c>
      <c r="R560" s="2">
        <f t="shared" si="61"/>
        <v>2.2000000000000002</v>
      </c>
      <c r="T560" s="1">
        <v>43651</v>
      </c>
      <c r="U560">
        <v>2.7</v>
      </c>
      <c r="V560" s="1">
        <v>43651</v>
      </c>
      <c r="W560">
        <v>2.7130000000000001</v>
      </c>
    </row>
    <row r="561" spans="14:23" x14ac:dyDescent="0.2">
      <c r="N561" s="1">
        <v>43654</v>
      </c>
      <c r="O561">
        <v>2.2999999999999998</v>
      </c>
      <c r="P561" s="1">
        <v>43654</v>
      </c>
      <c r="Q561">
        <v>2.2000000000000002</v>
      </c>
      <c r="R561" s="2">
        <f t="shared" si="61"/>
        <v>2.2000000000000002</v>
      </c>
      <c r="T561" s="1">
        <v>43654</v>
      </c>
      <c r="U561">
        <v>2.7</v>
      </c>
      <c r="V561" s="1">
        <v>43654</v>
      </c>
      <c r="W561">
        <v>2.7429999999999999</v>
      </c>
    </row>
    <row r="562" spans="14:23" x14ac:dyDescent="0.2">
      <c r="N562" s="1">
        <v>43655</v>
      </c>
      <c r="O562">
        <v>2.2999999999999998</v>
      </c>
      <c r="P562" s="1">
        <v>43655</v>
      </c>
      <c r="Q562">
        <v>2.2000000000000002</v>
      </c>
      <c r="R562" s="2">
        <f t="shared" si="61"/>
        <v>2.2000000000000002</v>
      </c>
      <c r="T562" s="1">
        <v>43655</v>
      </c>
      <c r="U562">
        <v>2.7</v>
      </c>
      <c r="V562" s="1">
        <v>43655</v>
      </c>
      <c r="W562">
        <v>2.7429999999999999</v>
      </c>
    </row>
    <row r="563" spans="14:23" x14ac:dyDescent="0.2">
      <c r="N563" s="1">
        <v>43656</v>
      </c>
      <c r="O563">
        <v>2.2999999999999998</v>
      </c>
      <c r="P563" s="1">
        <v>43656</v>
      </c>
      <c r="Q563">
        <v>2.2000000000000002</v>
      </c>
      <c r="R563" s="2">
        <f t="shared" si="61"/>
        <v>2.2000000000000002</v>
      </c>
      <c r="T563" s="1">
        <v>43656</v>
      </c>
      <c r="U563">
        <v>2.7</v>
      </c>
      <c r="V563" s="1">
        <v>43656</v>
      </c>
      <c r="W563">
        <v>2.7429999999999999</v>
      </c>
    </row>
    <row r="564" spans="14:23" x14ac:dyDescent="0.2">
      <c r="N564" s="1">
        <v>43657</v>
      </c>
      <c r="O564">
        <v>2.2999999999999998</v>
      </c>
      <c r="P564" s="1">
        <v>43657</v>
      </c>
      <c r="Q564">
        <v>2.2000000000000002</v>
      </c>
      <c r="R564" s="2">
        <f t="shared" si="61"/>
        <v>2.2000000000000002</v>
      </c>
      <c r="T564" s="1">
        <v>43657</v>
      </c>
      <c r="U564">
        <v>2.7</v>
      </c>
      <c r="V564" s="1">
        <v>43657</v>
      </c>
      <c r="W564">
        <v>2.7429999999999999</v>
      </c>
    </row>
    <row r="565" spans="14:23" x14ac:dyDescent="0.2">
      <c r="N565" s="1">
        <v>43658</v>
      </c>
      <c r="O565">
        <v>2.2999999999999998</v>
      </c>
      <c r="P565" s="1">
        <v>43658</v>
      </c>
      <c r="Q565">
        <v>2.2000000000000002</v>
      </c>
      <c r="R565" s="2">
        <f t="shared" si="61"/>
        <v>2.2000000000000002</v>
      </c>
      <c r="T565" s="1">
        <v>43658</v>
      </c>
      <c r="U565">
        <v>2.7</v>
      </c>
      <c r="V565" s="1">
        <v>43658</v>
      </c>
      <c r="W565">
        <v>2.7429999999999999</v>
      </c>
    </row>
    <row r="566" spans="14:23" x14ac:dyDescent="0.2">
      <c r="N566" s="1">
        <v>43661</v>
      </c>
      <c r="O566">
        <v>2.2999999999999998</v>
      </c>
      <c r="P566" s="1">
        <v>43661</v>
      </c>
      <c r="Q566">
        <v>2.2000000000000002</v>
      </c>
      <c r="R566" s="2">
        <f t="shared" si="61"/>
        <v>2.2000000000000002</v>
      </c>
      <c r="T566" s="1">
        <v>43661</v>
      </c>
      <c r="U566">
        <v>2.7</v>
      </c>
      <c r="V566" s="1">
        <v>43661</v>
      </c>
      <c r="W566">
        <v>2.7789999999999999</v>
      </c>
    </row>
    <row r="567" spans="14:23" x14ac:dyDescent="0.2">
      <c r="N567" s="1">
        <v>43662</v>
      </c>
      <c r="O567">
        <v>2.2999999999999998</v>
      </c>
      <c r="P567" s="1">
        <v>43662</v>
      </c>
      <c r="Q567">
        <v>2.2000000000000002</v>
      </c>
      <c r="R567" s="2">
        <f t="shared" si="61"/>
        <v>2.2999999999999998</v>
      </c>
      <c r="T567" s="1">
        <v>43662</v>
      </c>
      <c r="U567">
        <v>2.7</v>
      </c>
      <c r="V567" s="1">
        <v>43662</v>
      </c>
      <c r="W567">
        <v>2.7789999999999999</v>
      </c>
    </row>
    <row r="568" spans="14:23" x14ac:dyDescent="0.2">
      <c r="N568" s="1">
        <v>43663</v>
      </c>
      <c r="O568">
        <v>2.2999999999999998</v>
      </c>
      <c r="P568" s="1">
        <v>43663</v>
      </c>
      <c r="Q568">
        <v>2.2000000000000002</v>
      </c>
      <c r="R568" s="2">
        <f t="shared" si="61"/>
        <v>2.2999999999999998</v>
      </c>
      <c r="T568" s="1">
        <v>43663</v>
      </c>
      <c r="U568">
        <v>2.7</v>
      </c>
      <c r="V568" s="1">
        <v>43663</v>
      </c>
      <c r="W568">
        <v>2.7789999999999999</v>
      </c>
    </row>
    <row r="569" spans="14:23" x14ac:dyDescent="0.2">
      <c r="N569" s="1">
        <v>43664</v>
      </c>
      <c r="O569">
        <v>2.2999999999999998</v>
      </c>
      <c r="P569" s="1">
        <v>43664</v>
      </c>
      <c r="Q569">
        <v>2.2000000000000002</v>
      </c>
      <c r="R569" s="2">
        <f t="shared" si="61"/>
        <v>2.2999999999999998</v>
      </c>
      <c r="T569" s="1">
        <v>43664</v>
      </c>
      <c r="U569">
        <v>2.7</v>
      </c>
      <c r="V569" s="1">
        <v>43664</v>
      </c>
      <c r="W569">
        <v>2.7789999999999999</v>
      </c>
    </row>
    <row r="570" spans="14:23" x14ac:dyDescent="0.2">
      <c r="N570" s="1">
        <v>43665</v>
      </c>
      <c r="O570">
        <v>2.2999999999999998</v>
      </c>
      <c r="P570" s="1">
        <v>43665</v>
      </c>
      <c r="Q570">
        <v>2.2000000000000002</v>
      </c>
      <c r="R570" s="2">
        <f t="shared" si="61"/>
        <v>2.2999999999999998</v>
      </c>
      <c r="T570" s="1">
        <v>43665</v>
      </c>
      <c r="U570">
        <v>2.7</v>
      </c>
      <c r="V570" s="1">
        <v>43665</v>
      </c>
      <c r="W570">
        <v>2.7789999999999999</v>
      </c>
    </row>
    <row r="571" spans="14:23" x14ac:dyDescent="0.2">
      <c r="N571" s="1">
        <v>43668</v>
      </c>
      <c r="O571">
        <v>2.2999999999999998</v>
      </c>
      <c r="P571" s="1">
        <v>43668</v>
      </c>
      <c r="Q571">
        <v>2.2000000000000002</v>
      </c>
      <c r="R571" s="2">
        <f t="shared" si="61"/>
        <v>2.2999999999999998</v>
      </c>
      <c r="T571" s="1">
        <v>43668</v>
      </c>
      <c r="U571">
        <v>2.7</v>
      </c>
      <c r="V571" s="1">
        <v>43668</v>
      </c>
      <c r="W571">
        <v>2.75</v>
      </c>
    </row>
    <row r="572" spans="14:23" x14ac:dyDescent="0.2">
      <c r="N572" s="1">
        <v>43669</v>
      </c>
      <c r="O572">
        <v>2.2999999999999998</v>
      </c>
      <c r="P572" s="1">
        <v>43669</v>
      </c>
      <c r="Q572">
        <v>2.2000000000000002</v>
      </c>
      <c r="R572" s="2">
        <f t="shared" si="61"/>
        <v>2.2999999999999998</v>
      </c>
      <c r="T572" s="1">
        <v>43669</v>
      </c>
      <c r="U572">
        <v>2.7</v>
      </c>
      <c r="V572" s="1">
        <v>43669</v>
      </c>
      <c r="W572">
        <v>2.75</v>
      </c>
    </row>
    <row r="573" spans="14:23" x14ac:dyDescent="0.2">
      <c r="N573" s="1">
        <v>43670</v>
      </c>
      <c r="O573">
        <v>2.2999999999999998</v>
      </c>
      <c r="P573" s="1">
        <v>43670</v>
      </c>
      <c r="Q573">
        <v>2.2000000000000002</v>
      </c>
      <c r="R573" s="2">
        <f t="shared" si="61"/>
        <v>2.2999999999999998</v>
      </c>
      <c r="T573" s="1">
        <v>43670</v>
      </c>
      <c r="U573">
        <v>2.7</v>
      </c>
      <c r="V573" s="1">
        <v>43670</v>
      </c>
      <c r="W573">
        <v>2.75</v>
      </c>
    </row>
    <row r="574" spans="14:23" x14ac:dyDescent="0.2">
      <c r="N574" s="1">
        <v>43671</v>
      </c>
      <c r="O574">
        <v>2.2999999999999998</v>
      </c>
      <c r="P574" s="1">
        <v>43671</v>
      </c>
      <c r="Q574">
        <v>2.2000000000000002</v>
      </c>
      <c r="R574" s="2">
        <f t="shared" si="61"/>
        <v>2.2999999999999998</v>
      </c>
      <c r="T574" s="1">
        <v>43671</v>
      </c>
      <c r="U574">
        <v>2.7</v>
      </c>
      <c r="V574" s="1">
        <v>43671</v>
      </c>
      <c r="W574">
        <v>2.75</v>
      </c>
    </row>
    <row r="575" spans="14:23" x14ac:dyDescent="0.2">
      <c r="N575" s="1">
        <v>43672</v>
      </c>
      <c r="O575">
        <v>2.2999999999999998</v>
      </c>
      <c r="P575" s="1">
        <v>43672</v>
      </c>
      <c r="Q575">
        <v>2.2000000000000002</v>
      </c>
      <c r="R575" s="2">
        <f t="shared" si="61"/>
        <v>2.2999999999999998</v>
      </c>
      <c r="T575" s="1">
        <v>43672</v>
      </c>
      <c r="U575">
        <v>2.7</v>
      </c>
      <c r="V575" s="1">
        <v>43672</v>
      </c>
      <c r="W575">
        <v>2.75</v>
      </c>
    </row>
    <row r="576" spans="14:23" x14ac:dyDescent="0.2">
      <c r="N576" s="1">
        <v>43675</v>
      </c>
      <c r="O576">
        <v>2.2999999999999998</v>
      </c>
      <c r="P576" s="1">
        <v>43675</v>
      </c>
      <c r="Q576">
        <v>2.2000000000000002</v>
      </c>
      <c r="R576" s="2">
        <f t="shared" si="61"/>
        <v>2.2999999999999998</v>
      </c>
      <c r="T576" s="1">
        <v>43675</v>
      </c>
      <c r="U576">
        <v>2.7</v>
      </c>
      <c r="V576" s="1">
        <v>43675</v>
      </c>
      <c r="W576">
        <v>2.7149999999999999</v>
      </c>
    </row>
    <row r="577" spans="14:23" x14ac:dyDescent="0.2">
      <c r="N577" s="1">
        <v>43676</v>
      </c>
      <c r="O577">
        <v>2.2999999999999998</v>
      </c>
      <c r="P577" s="1">
        <v>43676</v>
      </c>
      <c r="Q577">
        <v>2.2000000000000002</v>
      </c>
      <c r="R577" s="2">
        <f t="shared" si="61"/>
        <v>2.2999999999999998</v>
      </c>
      <c r="T577" s="1">
        <v>43676</v>
      </c>
      <c r="U577">
        <v>2.7</v>
      </c>
      <c r="V577" s="1">
        <v>43676</v>
      </c>
      <c r="W577">
        <v>2.7149999999999999</v>
      </c>
    </row>
    <row r="578" spans="14:23" x14ac:dyDescent="0.2">
      <c r="N578" s="1">
        <v>43677</v>
      </c>
      <c r="O578">
        <v>2.5</v>
      </c>
      <c r="P578" s="1">
        <v>43677</v>
      </c>
      <c r="Q578">
        <v>2.6</v>
      </c>
      <c r="R578" s="2">
        <f t="shared" si="61"/>
        <v>2.6</v>
      </c>
      <c r="T578" s="1">
        <v>43677</v>
      </c>
      <c r="U578">
        <v>2.6</v>
      </c>
      <c r="V578" s="1">
        <v>43677</v>
      </c>
      <c r="W578">
        <v>2.7149999999999999</v>
      </c>
    </row>
    <row r="579" spans="14:23" x14ac:dyDescent="0.2">
      <c r="N579" s="1">
        <v>43678</v>
      </c>
      <c r="O579">
        <v>2.5</v>
      </c>
      <c r="P579" s="1">
        <v>43678</v>
      </c>
      <c r="Q579">
        <v>2.6</v>
      </c>
      <c r="R579" s="2">
        <f t="shared" si="61"/>
        <v>2.6</v>
      </c>
      <c r="T579" s="1">
        <v>43678</v>
      </c>
      <c r="U579">
        <v>2.6</v>
      </c>
      <c r="V579" s="1">
        <v>43678</v>
      </c>
      <c r="W579">
        <v>2.7149999999999999</v>
      </c>
    </row>
    <row r="580" spans="14:23" x14ac:dyDescent="0.2">
      <c r="N580" s="1">
        <v>43679</v>
      </c>
      <c r="O580">
        <v>2.5</v>
      </c>
      <c r="P580" s="1">
        <v>43679</v>
      </c>
      <c r="Q580">
        <v>2.6</v>
      </c>
      <c r="R580" s="2">
        <f t="shared" si="61"/>
        <v>2.6</v>
      </c>
      <c r="T580" s="1">
        <v>43679</v>
      </c>
      <c r="U580">
        <v>2.6</v>
      </c>
      <c r="V580" s="1">
        <v>43679</v>
      </c>
      <c r="W580">
        <v>2.7149999999999999</v>
      </c>
    </row>
    <row r="581" spans="14:23" x14ac:dyDescent="0.2">
      <c r="N581" s="1">
        <v>43682</v>
      </c>
      <c r="O581">
        <v>2.5</v>
      </c>
      <c r="P581" s="1">
        <v>43682</v>
      </c>
      <c r="Q581">
        <v>2.6</v>
      </c>
      <c r="R581" s="2">
        <f t="shared" si="61"/>
        <v>2.6</v>
      </c>
      <c r="T581" s="1">
        <v>43682</v>
      </c>
      <c r="U581">
        <v>2.6</v>
      </c>
      <c r="V581" s="1">
        <v>43682</v>
      </c>
      <c r="W581">
        <v>2.6880000000000002</v>
      </c>
    </row>
    <row r="582" spans="14:23" x14ac:dyDescent="0.2">
      <c r="N582" s="1">
        <v>43683</v>
      </c>
      <c r="O582">
        <v>2.5</v>
      </c>
      <c r="P582" s="1">
        <v>43683</v>
      </c>
      <c r="Q582">
        <v>2.6</v>
      </c>
      <c r="R582" s="2">
        <f t="shared" si="61"/>
        <v>2.6</v>
      </c>
      <c r="T582" s="1">
        <v>43683</v>
      </c>
      <c r="U582">
        <v>2.6</v>
      </c>
      <c r="V582" s="1">
        <v>43683</v>
      </c>
      <c r="W582">
        <v>2.6880000000000002</v>
      </c>
    </row>
    <row r="583" spans="14:23" x14ac:dyDescent="0.2">
      <c r="N583" s="1">
        <v>43684</v>
      </c>
      <c r="O583">
        <v>2.5</v>
      </c>
      <c r="P583" s="1">
        <v>43684</v>
      </c>
      <c r="Q583">
        <v>2.6</v>
      </c>
      <c r="R583" s="2">
        <f t="shared" si="61"/>
        <v>2.6</v>
      </c>
      <c r="T583" s="1">
        <v>43684</v>
      </c>
      <c r="U583">
        <v>2.6</v>
      </c>
      <c r="V583" s="1">
        <v>43684</v>
      </c>
      <c r="W583">
        <v>2.6880000000000002</v>
      </c>
    </row>
    <row r="584" spans="14:23" x14ac:dyDescent="0.2">
      <c r="N584" s="1">
        <v>43685</v>
      </c>
      <c r="O584">
        <v>2.5</v>
      </c>
      <c r="P584" s="1">
        <v>43685</v>
      </c>
      <c r="Q584">
        <v>2.6</v>
      </c>
      <c r="R584" s="2">
        <f t="shared" si="61"/>
        <v>2.6</v>
      </c>
      <c r="T584" s="1">
        <v>43685</v>
      </c>
      <c r="U584">
        <v>2.6</v>
      </c>
      <c r="V584" s="1">
        <v>43685</v>
      </c>
      <c r="W584">
        <v>2.6880000000000002</v>
      </c>
    </row>
    <row r="585" spans="14:23" x14ac:dyDescent="0.2">
      <c r="N585" s="1">
        <v>43686</v>
      </c>
      <c r="O585">
        <v>2.5</v>
      </c>
      <c r="P585" s="1">
        <v>43686</v>
      </c>
      <c r="Q585">
        <v>2.6</v>
      </c>
      <c r="R585" s="2">
        <f t="shared" si="61"/>
        <v>2.6</v>
      </c>
      <c r="T585" s="1">
        <v>43686</v>
      </c>
      <c r="U585">
        <v>2.6</v>
      </c>
      <c r="V585" s="1">
        <v>43686</v>
      </c>
      <c r="W585">
        <v>2.6880000000000002</v>
      </c>
    </row>
    <row r="586" spans="14:23" x14ac:dyDescent="0.2">
      <c r="N586" s="1">
        <v>43689</v>
      </c>
      <c r="O586">
        <v>2.5</v>
      </c>
      <c r="P586" s="1">
        <v>43689</v>
      </c>
      <c r="Q586">
        <v>2.6</v>
      </c>
      <c r="R586" s="2">
        <f t="shared" si="61"/>
        <v>2.6</v>
      </c>
      <c r="T586" s="1">
        <v>43689</v>
      </c>
      <c r="U586">
        <v>2.6</v>
      </c>
      <c r="V586" s="1">
        <v>43689</v>
      </c>
      <c r="W586">
        <v>2.6240000000000001</v>
      </c>
    </row>
    <row r="587" spans="14:23" x14ac:dyDescent="0.2">
      <c r="N587" s="1">
        <v>43690</v>
      </c>
      <c r="O587">
        <v>2.5</v>
      </c>
      <c r="P587" s="1">
        <v>43690</v>
      </c>
      <c r="Q587">
        <v>2.6</v>
      </c>
      <c r="R587" s="2">
        <f t="shared" si="61"/>
        <v>2.6</v>
      </c>
      <c r="T587" s="1">
        <v>43690</v>
      </c>
      <c r="U587">
        <v>2.6</v>
      </c>
      <c r="V587" s="1">
        <v>43690</v>
      </c>
      <c r="W587">
        <v>2.6240000000000001</v>
      </c>
    </row>
    <row r="588" spans="14:23" x14ac:dyDescent="0.2">
      <c r="N588" s="1">
        <v>43691</v>
      </c>
      <c r="O588">
        <v>2.5</v>
      </c>
      <c r="P588" s="1">
        <v>43691</v>
      </c>
      <c r="Q588">
        <v>2.6</v>
      </c>
      <c r="R588" s="2">
        <f t="shared" ref="R588:R651" si="62">IF(OR(Q588&lt;&gt;Q587,O588&lt;&gt;O587),Q588,IF(OR(O576&lt;&gt;O577, Q576&lt;&gt;Q577), O588, R587))</f>
        <v>2.6</v>
      </c>
      <c r="T588" s="1">
        <v>43691</v>
      </c>
      <c r="U588">
        <v>2.6</v>
      </c>
      <c r="V588" s="1">
        <v>43691</v>
      </c>
      <c r="W588">
        <v>2.6240000000000001</v>
      </c>
    </row>
    <row r="589" spans="14:23" x14ac:dyDescent="0.2">
      <c r="N589" s="1">
        <v>43692</v>
      </c>
      <c r="O589">
        <v>2.5</v>
      </c>
      <c r="P589" s="1">
        <v>43692</v>
      </c>
      <c r="Q589">
        <v>2.6</v>
      </c>
      <c r="R589" s="2">
        <f t="shared" si="62"/>
        <v>2.5</v>
      </c>
      <c r="T589" s="1">
        <v>43692</v>
      </c>
      <c r="U589">
        <v>2.6</v>
      </c>
      <c r="V589" s="1">
        <v>43692</v>
      </c>
      <c r="W589">
        <v>2.6240000000000001</v>
      </c>
    </row>
    <row r="590" spans="14:23" x14ac:dyDescent="0.2">
      <c r="N590" s="1">
        <v>43693</v>
      </c>
      <c r="O590">
        <v>2.5</v>
      </c>
      <c r="P590" s="1">
        <v>43693</v>
      </c>
      <c r="Q590">
        <v>2.6</v>
      </c>
      <c r="R590" s="2">
        <f t="shared" si="62"/>
        <v>2.5</v>
      </c>
      <c r="T590" s="1">
        <v>43693</v>
      </c>
      <c r="U590">
        <v>2.6</v>
      </c>
      <c r="V590" s="1">
        <v>43693</v>
      </c>
      <c r="W590">
        <v>2.6240000000000001</v>
      </c>
    </row>
    <row r="591" spans="14:23" x14ac:dyDescent="0.2">
      <c r="N591" s="1">
        <v>43696</v>
      </c>
      <c r="O591">
        <v>2.5</v>
      </c>
      <c r="P591" s="1">
        <v>43696</v>
      </c>
      <c r="Q591">
        <v>2.6</v>
      </c>
      <c r="R591" s="2">
        <f t="shared" si="62"/>
        <v>2.5</v>
      </c>
      <c r="T591" s="1">
        <v>43696</v>
      </c>
      <c r="U591">
        <v>2.6</v>
      </c>
      <c r="V591" s="1">
        <v>43696</v>
      </c>
      <c r="W591">
        <v>2.5979999999999999</v>
      </c>
    </row>
    <row r="592" spans="14:23" x14ac:dyDescent="0.2">
      <c r="N592" s="1">
        <v>43697</v>
      </c>
      <c r="O592">
        <v>2.5</v>
      </c>
      <c r="P592" s="1">
        <v>43697</v>
      </c>
      <c r="Q592">
        <v>2.6</v>
      </c>
      <c r="R592" s="2">
        <f t="shared" si="62"/>
        <v>2.5</v>
      </c>
      <c r="T592" s="1">
        <v>43697</v>
      </c>
      <c r="U592">
        <v>2.6</v>
      </c>
      <c r="V592" s="1">
        <v>43697</v>
      </c>
      <c r="W592">
        <v>2.5979999999999999</v>
      </c>
    </row>
    <row r="593" spans="14:23" x14ac:dyDescent="0.2">
      <c r="N593" s="1">
        <v>43698</v>
      </c>
      <c r="O593">
        <v>2.5</v>
      </c>
      <c r="P593" s="1">
        <v>43698</v>
      </c>
      <c r="Q593">
        <v>2.6</v>
      </c>
      <c r="R593" s="2">
        <f t="shared" si="62"/>
        <v>2.5</v>
      </c>
      <c r="T593" s="1">
        <v>43698</v>
      </c>
      <c r="U593">
        <v>2.6</v>
      </c>
      <c r="V593" s="1">
        <v>43698</v>
      </c>
      <c r="W593">
        <v>2.5979999999999999</v>
      </c>
    </row>
    <row r="594" spans="14:23" x14ac:dyDescent="0.2">
      <c r="N594" s="1">
        <v>43699</v>
      </c>
      <c r="O594">
        <v>2.5</v>
      </c>
      <c r="P594" s="1">
        <v>43699</v>
      </c>
      <c r="Q594">
        <v>2.6</v>
      </c>
      <c r="R594" s="2">
        <f t="shared" si="62"/>
        <v>2.5</v>
      </c>
      <c r="T594" s="1">
        <v>43699</v>
      </c>
      <c r="U594">
        <v>2.6</v>
      </c>
      <c r="V594" s="1">
        <v>43699</v>
      </c>
      <c r="W594">
        <v>2.5979999999999999</v>
      </c>
    </row>
    <row r="595" spans="14:23" x14ac:dyDescent="0.2">
      <c r="N595" s="1">
        <v>43700</v>
      </c>
      <c r="O595">
        <v>2.5</v>
      </c>
      <c r="P595" s="1">
        <v>43700</v>
      </c>
      <c r="Q595">
        <v>2.6</v>
      </c>
      <c r="R595" s="2">
        <f t="shared" si="62"/>
        <v>2.5</v>
      </c>
      <c r="T595" s="1">
        <v>43700</v>
      </c>
      <c r="U595">
        <v>2.6</v>
      </c>
      <c r="V595" s="1">
        <v>43700</v>
      </c>
      <c r="W595">
        <v>2.5979999999999999</v>
      </c>
    </row>
    <row r="596" spans="14:23" x14ac:dyDescent="0.2">
      <c r="N596" s="1">
        <v>43703</v>
      </c>
      <c r="O596">
        <v>2.5</v>
      </c>
      <c r="P596" s="1">
        <v>43703</v>
      </c>
      <c r="Q596">
        <v>2.6</v>
      </c>
      <c r="R596" s="2">
        <f t="shared" si="62"/>
        <v>2.5</v>
      </c>
      <c r="T596" s="1">
        <v>43703</v>
      </c>
      <c r="U596">
        <v>2.6</v>
      </c>
      <c r="V596" s="1">
        <v>43703</v>
      </c>
      <c r="W596">
        <v>2.5739999999999998</v>
      </c>
    </row>
    <row r="597" spans="14:23" x14ac:dyDescent="0.2">
      <c r="N597" s="1">
        <v>43704</v>
      </c>
      <c r="O597">
        <v>2.5</v>
      </c>
      <c r="P597" s="1">
        <v>43704</v>
      </c>
      <c r="Q597">
        <v>2.6</v>
      </c>
      <c r="R597" s="2">
        <f t="shared" si="62"/>
        <v>2.5</v>
      </c>
      <c r="T597" s="1">
        <v>43704</v>
      </c>
      <c r="U597">
        <v>2.6</v>
      </c>
      <c r="V597" s="1">
        <v>43704</v>
      </c>
      <c r="W597">
        <v>2.5739999999999998</v>
      </c>
    </row>
    <row r="598" spans="14:23" x14ac:dyDescent="0.2">
      <c r="N598" s="1">
        <v>43705</v>
      </c>
      <c r="O598">
        <v>2.5</v>
      </c>
      <c r="P598" s="1">
        <v>43705</v>
      </c>
      <c r="Q598">
        <v>2.6</v>
      </c>
      <c r="R598" s="2">
        <f t="shared" si="62"/>
        <v>2.5</v>
      </c>
      <c r="T598" s="1">
        <v>43705</v>
      </c>
      <c r="U598">
        <v>2.6</v>
      </c>
      <c r="V598" s="1">
        <v>43705</v>
      </c>
      <c r="W598">
        <v>2.5739999999999998</v>
      </c>
    </row>
    <row r="599" spans="14:23" x14ac:dyDescent="0.2">
      <c r="N599" s="1">
        <v>43706</v>
      </c>
      <c r="O599">
        <v>2.5</v>
      </c>
      <c r="P599" s="1">
        <v>43706</v>
      </c>
      <c r="Q599">
        <v>2.6</v>
      </c>
      <c r="R599" s="2">
        <f t="shared" si="62"/>
        <v>2.5</v>
      </c>
      <c r="T599" s="1">
        <v>43706</v>
      </c>
      <c r="U599">
        <v>2.6</v>
      </c>
      <c r="V599" s="1">
        <v>43706</v>
      </c>
      <c r="W599">
        <v>2.5739999999999998</v>
      </c>
    </row>
    <row r="600" spans="14:23" x14ac:dyDescent="0.2">
      <c r="N600" s="1">
        <v>43707</v>
      </c>
      <c r="O600">
        <v>2.5</v>
      </c>
      <c r="P600" s="1">
        <v>43707</v>
      </c>
      <c r="Q600">
        <v>2.6</v>
      </c>
      <c r="R600" s="2">
        <f t="shared" si="62"/>
        <v>2.5</v>
      </c>
      <c r="T600" s="1">
        <v>43707</v>
      </c>
      <c r="U600">
        <v>2.6</v>
      </c>
      <c r="V600" s="1">
        <v>43707</v>
      </c>
      <c r="W600">
        <v>2.5739999999999998</v>
      </c>
    </row>
    <row r="601" spans="14:23" x14ac:dyDescent="0.2">
      <c r="N601" s="1">
        <v>43710</v>
      </c>
      <c r="O601">
        <v>2.6</v>
      </c>
      <c r="P601" s="1">
        <v>43710</v>
      </c>
      <c r="Q601">
        <v>2.6</v>
      </c>
      <c r="R601" s="2">
        <f t="shared" si="62"/>
        <v>2.6</v>
      </c>
      <c r="T601" s="1">
        <v>43710</v>
      </c>
      <c r="U601">
        <v>2.7</v>
      </c>
      <c r="V601" s="1">
        <v>43710</v>
      </c>
      <c r="W601">
        <v>2.5630000000000002</v>
      </c>
    </row>
    <row r="602" spans="14:23" x14ac:dyDescent="0.2">
      <c r="N602" s="1">
        <v>43711</v>
      </c>
      <c r="O602">
        <v>2.6</v>
      </c>
      <c r="P602" s="1">
        <v>43711</v>
      </c>
      <c r="Q602">
        <v>2.6</v>
      </c>
      <c r="R602" s="2">
        <f t="shared" si="62"/>
        <v>2.6</v>
      </c>
      <c r="T602" s="1">
        <v>43711</v>
      </c>
      <c r="U602">
        <v>2.7</v>
      </c>
      <c r="V602" s="1">
        <v>43711</v>
      </c>
      <c r="W602">
        <v>2.5630000000000002</v>
      </c>
    </row>
    <row r="603" spans="14:23" x14ac:dyDescent="0.2">
      <c r="N603" s="1">
        <v>43712</v>
      </c>
      <c r="O603">
        <v>2.6</v>
      </c>
      <c r="P603" s="1">
        <v>43712</v>
      </c>
      <c r="Q603">
        <v>2.6</v>
      </c>
      <c r="R603" s="2">
        <f t="shared" si="62"/>
        <v>2.6</v>
      </c>
      <c r="T603" s="1">
        <v>43712</v>
      </c>
      <c r="U603">
        <v>2.7</v>
      </c>
      <c r="V603" s="1">
        <v>43712</v>
      </c>
      <c r="W603">
        <v>2.5630000000000002</v>
      </c>
    </row>
    <row r="604" spans="14:23" x14ac:dyDescent="0.2">
      <c r="N604" s="1">
        <v>43713</v>
      </c>
      <c r="O604">
        <v>2.6</v>
      </c>
      <c r="P604" s="1">
        <v>43713</v>
      </c>
      <c r="Q604">
        <v>2.6</v>
      </c>
      <c r="R604" s="2">
        <f t="shared" si="62"/>
        <v>2.6</v>
      </c>
      <c r="T604" s="1">
        <v>43713</v>
      </c>
      <c r="U604">
        <v>2.7</v>
      </c>
      <c r="V604" s="1">
        <v>43713</v>
      </c>
      <c r="W604">
        <v>2.5630000000000002</v>
      </c>
    </row>
    <row r="605" spans="14:23" x14ac:dyDescent="0.2">
      <c r="N605" s="1">
        <v>43714</v>
      </c>
      <c r="O605">
        <v>2.6</v>
      </c>
      <c r="P605" s="1">
        <v>43714</v>
      </c>
      <c r="Q605">
        <v>2.6</v>
      </c>
      <c r="R605" s="2">
        <f t="shared" si="62"/>
        <v>2.6</v>
      </c>
      <c r="T605" s="1">
        <v>43714</v>
      </c>
      <c r="U605">
        <v>2.7</v>
      </c>
      <c r="V605" s="1">
        <v>43714</v>
      </c>
      <c r="W605">
        <v>2.5630000000000002</v>
      </c>
    </row>
    <row r="606" spans="14:23" x14ac:dyDescent="0.2">
      <c r="N606" s="1">
        <v>43717</v>
      </c>
      <c r="O606">
        <v>2.6</v>
      </c>
      <c r="P606" s="1">
        <v>43717</v>
      </c>
      <c r="Q606">
        <v>2.6</v>
      </c>
      <c r="R606" s="2">
        <f t="shared" si="62"/>
        <v>2.6</v>
      </c>
      <c r="T606" s="1">
        <v>43717</v>
      </c>
      <c r="U606">
        <v>2.7</v>
      </c>
      <c r="V606" s="1">
        <v>43717</v>
      </c>
      <c r="W606">
        <v>2.5499999999999998</v>
      </c>
    </row>
    <row r="607" spans="14:23" x14ac:dyDescent="0.2">
      <c r="N607" s="1">
        <v>43718</v>
      </c>
      <c r="O607">
        <v>2.6</v>
      </c>
      <c r="P607" s="1">
        <v>43718</v>
      </c>
      <c r="Q607">
        <v>2.6</v>
      </c>
      <c r="R607" s="2">
        <f t="shared" si="62"/>
        <v>2.6</v>
      </c>
      <c r="T607" s="1">
        <v>43718</v>
      </c>
      <c r="U607">
        <v>2.7</v>
      </c>
      <c r="V607" s="1">
        <v>43718</v>
      </c>
      <c r="W607">
        <v>2.5499999999999998</v>
      </c>
    </row>
    <row r="608" spans="14:23" x14ac:dyDescent="0.2">
      <c r="N608" s="1">
        <v>43719</v>
      </c>
      <c r="O608">
        <v>2.6</v>
      </c>
      <c r="P608" s="1">
        <v>43719</v>
      </c>
      <c r="Q608">
        <v>2.6</v>
      </c>
      <c r="R608" s="2">
        <f t="shared" si="62"/>
        <v>2.6</v>
      </c>
      <c r="T608" s="1">
        <v>43719</v>
      </c>
      <c r="U608">
        <v>2.7</v>
      </c>
      <c r="V608" s="1">
        <v>43719</v>
      </c>
      <c r="W608">
        <v>2.5499999999999998</v>
      </c>
    </row>
    <row r="609" spans="14:23" x14ac:dyDescent="0.2">
      <c r="N609" s="1">
        <v>43720</v>
      </c>
      <c r="O609">
        <v>2.6</v>
      </c>
      <c r="P609" s="1">
        <v>43720</v>
      </c>
      <c r="Q609">
        <v>2.6</v>
      </c>
      <c r="R609" s="2">
        <f t="shared" si="62"/>
        <v>2.6</v>
      </c>
      <c r="T609" s="1">
        <v>43720</v>
      </c>
      <c r="U609">
        <v>2.7</v>
      </c>
      <c r="V609" s="1">
        <v>43720</v>
      </c>
      <c r="W609">
        <v>2.5499999999999998</v>
      </c>
    </row>
    <row r="610" spans="14:23" x14ac:dyDescent="0.2">
      <c r="N610" s="1">
        <v>43721</v>
      </c>
      <c r="O610">
        <v>2.6</v>
      </c>
      <c r="P610" s="1">
        <v>43721</v>
      </c>
      <c r="Q610">
        <v>2.6</v>
      </c>
      <c r="R610" s="2">
        <f t="shared" si="62"/>
        <v>2.6</v>
      </c>
      <c r="T610" s="1">
        <v>43721</v>
      </c>
      <c r="U610">
        <v>2.7</v>
      </c>
      <c r="V610" s="1">
        <v>43721</v>
      </c>
      <c r="W610">
        <v>2.5499999999999998</v>
      </c>
    </row>
    <row r="611" spans="14:23" x14ac:dyDescent="0.2">
      <c r="N611" s="1">
        <v>43724</v>
      </c>
      <c r="O611">
        <v>2.6</v>
      </c>
      <c r="P611" s="1">
        <v>43724</v>
      </c>
      <c r="Q611">
        <v>2.6</v>
      </c>
      <c r="R611" s="2">
        <f t="shared" si="62"/>
        <v>2.6</v>
      </c>
      <c r="T611" s="1">
        <v>43724</v>
      </c>
      <c r="U611">
        <v>2.7</v>
      </c>
      <c r="V611" s="1">
        <v>43724</v>
      </c>
      <c r="W611">
        <v>2.552</v>
      </c>
    </row>
    <row r="612" spans="14:23" x14ac:dyDescent="0.2">
      <c r="N612" s="1">
        <v>43725</v>
      </c>
      <c r="O612">
        <v>2.6</v>
      </c>
      <c r="P612" s="1">
        <v>43725</v>
      </c>
      <c r="Q612">
        <v>2.6</v>
      </c>
      <c r="R612" s="2">
        <f t="shared" si="62"/>
        <v>2.6</v>
      </c>
      <c r="T612" s="1">
        <v>43725</v>
      </c>
      <c r="U612">
        <v>2.7</v>
      </c>
      <c r="V612" s="1">
        <v>43725</v>
      </c>
      <c r="W612">
        <v>2.552</v>
      </c>
    </row>
    <row r="613" spans="14:23" x14ac:dyDescent="0.2">
      <c r="N613" s="1">
        <v>43726</v>
      </c>
      <c r="O613">
        <v>2.6</v>
      </c>
      <c r="P613" s="1">
        <v>43726</v>
      </c>
      <c r="Q613">
        <v>2.6</v>
      </c>
      <c r="R613" s="2">
        <f t="shared" si="62"/>
        <v>2.6</v>
      </c>
      <c r="T613" s="1">
        <v>43726</v>
      </c>
      <c r="U613">
        <v>2.7</v>
      </c>
      <c r="V613" s="1">
        <v>43726</v>
      </c>
      <c r="W613">
        <v>2.552</v>
      </c>
    </row>
    <row r="614" spans="14:23" x14ac:dyDescent="0.2">
      <c r="N614" s="1">
        <v>43727</v>
      </c>
      <c r="O614">
        <v>2.6</v>
      </c>
      <c r="P614" s="1">
        <v>43727</v>
      </c>
      <c r="Q614">
        <v>2.6</v>
      </c>
      <c r="R614" s="2">
        <f t="shared" si="62"/>
        <v>2.6</v>
      </c>
      <c r="T614" s="1">
        <v>43727</v>
      </c>
      <c r="U614">
        <v>2.7</v>
      </c>
      <c r="V614" s="1">
        <v>43727</v>
      </c>
      <c r="W614">
        <v>2.552</v>
      </c>
    </row>
    <row r="615" spans="14:23" x14ac:dyDescent="0.2">
      <c r="N615" s="1">
        <v>43728</v>
      </c>
      <c r="O615">
        <v>2.6</v>
      </c>
      <c r="P615" s="1">
        <v>43728</v>
      </c>
      <c r="Q615">
        <v>2.6</v>
      </c>
      <c r="R615" s="2">
        <f t="shared" si="62"/>
        <v>2.6</v>
      </c>
      <c r="T615" s="1">
        <v>43728</v>
      </c>
      <c r="U615">
        <v>2.7</v>
      </c>
      <c r="V615" s="1">
        <v>43728</v>
      </c>
      <c r="W615">
        <v>2.552</v>
      </c>
    </row>
    <row r="616" spans="14:23" x14ac:dyDescent="0.2">
      <c r="N616" s="1">
        <v>43731</v>
      </c>
      <c r="O616">
        <v>2.6</v>
      </c>
      <c r="P616" s="1">
        <v>43731</v>
      </c>
      <c r="Q616">
        <v>2.6</v>
      </c>
      <c r="R616" s="2">
        <f t="shared" si="62"/>
        <v>2.6</v>
      </c>
      <c r="T616" s="1">
        <v>43731</v>
      </c>
      <c r="U616">
        <v>2.7</v>
      </c>
      <c r="V616" s="1">
        <v>43731</v>
      </c>
      <c r="W616">
        <v>2.6539999999999999</v>
      </c>
    </row>
    <row r="617" spans="14:23" x14ac:dyDescent="0.2">
      <c r="N617" s="1">
        <v>43732</v>
      </c>
      <c r="O617">
        <v>2.6</v>
      </c>
      <c r="P617" s="1">
        <v>43732</v>
      </c>
      <c r="Q617">
        <v>2.6</v>
      </c>
      <c r="R617" s="2">
        <f t="shared" si="62"/>
        <v>2.6</v>
      </c>
      <c r="T617" s="1">
        <v>43732</v>
      </c>
      <c r="U617">
        <v>2.7</v>
      </c>
      <c r="V617" s="1">
        <v>43732</v>
      </c>
      <c r="W617">
        <v>2.6539999999999999</v>
      </c>
    </row>
    <row r="618" spans="14:23" x14ac:dyDescent="0.2">
      <c r="N618" s="1">
        <v>43733</v>
      </c>
      <c r="O618">
        <v>2.6</v>
      </c>
      <c r="P618" s="1">
        <v>43733</v>
      </c>
      <c r="Q618">
        <v>2.6</v>
      </c>
      <c r="R618" s="2">
        <f t="shared" si="62"/>
        <v>2.6</v>
      </c>
      <c r="T618" s="1">
        <v>43733</v>
      </c>
      <c r="U618">
        <v>2.7</v>
      </c>
      <c r="V618" s="1">
        <v>43733</v>
      </c>
      <c r="W618">
        <v>2.6539999999999999</v>
      </c>
    </row>
    <row r="619" spans="14:23" x14ac:dyDescent="0.2">
      <c r="N619" s="1">
        <v>43734</v>
      </c>
      <c r="O619">
        <v>2.6</v>
      </c>
      <c r="P619" s="1">
        <v>43734</v>
      </c>
      <c r="Q619">
        <v>2.6</v>
      </c>
      <c r="R619" s="2">
        <f t="shared" si="62"/>
        <v>2.6</v>
      </c>
      <c r="T619" s="1">
        <v>43734</v>
      </c>
      <c r="U619">
        <v>2.7</v>
      </c>
      <c r="V619" s="1">
        <v>43734</v>
      </c>
      <c r="W619">
        <v>2.6539999999999999</v>
      </c>
    </row>
    <row r="620" spans="14:23" x14ac:dyDescent="0.2">
      <c r="N620" s="1">
        <v>43735</v>
      </c>
      <c r="O620">
        <v>2.6</v>
      </c>
      <c r="P620" s="1">
        <v>43735</v>
      </c>
      <c r="Q620">
        <v>2.6</v>
      </c>
      <c r="R620" s="2">
        <f t="shared" si="62"/>
        <v>2.6</v>
      </c>
      <c r="T620" s="1">
        <v>43735</v>
      </c>
      <c r="U620">
        <v>2.7</v>
      </c>
      <c r="V620" s="1">
        <v>43735</v>
      </c>
      <c r="W620">
        <v>2.6539999999999999</v>
      </c>
    </row>
    <row r="621" spans="14:23" x14ac:dyDescent="0.2">
      <c r="N621" s="1">
        <v>43738</v>
      </c>
      <c r="O621">
        <v>2.4</v>
      </c>
      <c r="P621" s="1">
        <v>43738</v>
      </c>
      <c r="Q621">
        <v>2.2999999999999998</v>
      </c>
      <c r="R621" s="2">
        <f t="shared" si="62"/>
        <v>2.2999999999999998</v>
      </c>
      <c r="T621" s="1">
        <v>43738</v>
      </c>
      <c r="U621">
        <v>2.8</v>
      </c>
      <c r="V621" s="1">
        <v>43738</v>
      </c>
      <c r="W621">
        <v>2.6419999999999999</v>
      </c>
    </row>
    <row r="622" spans="14:23" x14ac:dyDescent="0.2">
      <c r="N622" s="1">
        <v>43739</v>
      </c>
      <c r="O622">
        <v>2.4</v>
      </c>
      <c r="P622" s="1">
        <v>43739</v>
      </c>
      <c r="Q622">
        <v>2.2999999999999998</v>
      </c>
      <c r="R622" s="2">
        <f t="shared" si="62"/>
        <v>2.2999999999999998</v>
      </c>
      <c r="T622" s="1">
        <v>43739</v>
      </c>
      <c r="U622">
        <v>2.8</v>
      </c>
      <c r="V622" s="1">
        <v>43739</v>
      </c>
      <c r="W622">
        <v>2.6419999999999999</v>
      </c>
    </row>
    <row r="623" spans="14:23" x14ac:dyDescent="0.2">
      <c r="N623" s="1">
        <v>43740</v>
      </c>
      <c r="O623">
        <v>2.4</v>
      </c>
      <c r="P623" s="1">
        <v>43740</v>
      </c>
      <c r="Q623">
        <v>2.2999999999999998</v>
      </c>
      <c r="R623" s="2">
        <f t="shared" si="62"/>
        <v>2.2999999999999998</v>
      </c>
      <c r="T623" s="1">
        <v>43740</v>
      </c>
      <c r="U623">
        <v>2.8</v>
      </c>
      <c r="V623" s="1">
        <v>43740</v>
      </c>
      <c r="W623">
        <v>2.6419999999999999</v>
      </c>
    </row>
    <row r="624" spans="14:23" x14ac:dyDescent="0.2">
      <c r="N624" s="1">
        <v>43741</v>
      </c>
      <c r="O624">
        <v>2.4</v>
      </c>
      <c r="P624" s="1">
        <v>43741</v>
      </c>
      <c r="Q624">
        <v>2.2999999999999998</v>
      </c>
      <c r="R624" s="2">
        <f t="shared" si="62"/>
        <v>2.2999999999999998</v>
      </c>
      <c r="T624" s="1">
        <v>43741</v>
      </c>
      <c r="U624">
        <v>2.8</v>
      </c>
      <c r="V624" s="1">
        <v>43741</v>
      </c>
      <c r="W624">
        <v>2.6419999999999999</v>
      </c>
    </row>
    <row r="625" spans="14:23" x14ac:dyDescent="0.2">
      <c r="N625" s="1">
        <v>43742</v>
      </c>
      <c r="O625">
        <v>2.4</v>
      </c>
      <c r="P625" s="1">
        <v>43742</v>
      </c>
      <c r="Q625">
        <v>2.2999999999999998</v>
      </c>
      <c r="R625" s="2">
        <f t="shared" si="62"/>
        <v>2.2999999999999998</v>
      </c>
      <c r="T625" s="1">
        <v>43742</v>
      </c>
      <c r="U625">
        <v>2.8</v>
      </c>
      <c r="V625" s="1">
        <v>43742</v>
      </c>
      <c r="W625">
        <v>2.6419999999999999</v>
      </c>
    </row>
    <row r="626" spans="14:23" x14ac:dyDescent="0.2">
      <c r="N626" s="1">
        <v>43745</v>
      </c>
      <c r="O626">
        <v>2.4</v>
      </c>
      <c r="P626" s="1">
        <v>43745</v>
      </c>
      <c r="Q626">
        <v>2.2999999999999998</v>
      </c>
      <c r="R626" s="2">
        <f t="shared" si="62"/>
        <v>2.2999999999999998</v>
      </c>
      <c r="T626" s="1">
        <v>43745</v>
      </c>
      <c r="U626">
        <v>2.8</v>
      </c>
      <c r="V626" s="1">
        <v>43745</v>
      </c>
      <c r="W626">
        <v>2.645</v>
      </c>
    </row>
    <row r="627" spans="14:23" x14ac:dyDescent="0.2">
      <c r="N627" s="1">
        <v>43746</v>
      </c>
      <c r="O627">
        <v>2.4</v>
      </c>
      <c r="P627" s="1">
        <v>43746</v>
      </c>
      <c r="Q627">
        <v>2.2999999999999998</v>
      </c>
      <c r="R627" s="2">
        <f t="shared" si="62"/>
        <v>2.2999999999999998</v>
      </c>
      <c r="T627" s="1">
        <v>43746</v>
      </c>
      <c r="U627">
        <v>2.8</v>
      </c>
      <c r="V627" s="1">
        <v>43746</v>
      </c>
      <c r="W627">
        <v>2.645</v>
      </c>
    </row>
    <row r="628" spans="14:23" x14ac:dyDescent="0.2">
      <c r="N628" s="1">
        <v>43747</v>
      </c>
      <c r="O628">
        <v>2.4</v>
      </c>
      <c r="P628" s="1">
        <v>43747</v>
      </c>
      <c r="Q628">
        <v>2.2999999999999998</v>
      </c>
      <c r="R628" s="2">
        <f t="shared" si="62"/>
        <v>2.2999999999999998</v>
      </c>
      <c r="T628" s="1">
        <v>43747</v>
      </c>
      <c r="U628">
        <v>2.8</v>
      </c>
      <c r="V628" s="1">
        <v>43747</v>
      </c>
      <c r="W628">
        <v>2.645</v>
      </c>
    </row>
    <row r="629" spans="14:23" x14ac:dyDescent="0.2">
      <c r="N629" s="1">
        <v>43748</v>
      </c>
      <c r="O629">
        <v>2.4</v>
      </c>
      <c r="P629" s="1">
        <v>43748</v>
      </c>
      <c r="Q629">
        <v>2.2999999999999998</v>
      </c>
      <c r="R629" s="2">
        <f t="shared" si="62"/>
        <v>2.2999999999999998</v>
      </c>
      <c r="T629" s="1">
        <v>43748</v>
      </c>
      <c r="U629">
        <v>2.8</v>
      </c>
      <c r="V629" s="1">
        <v>43748</v>
      </c>
      <c r="W629">
        <v>2.645</v>
      </c>
    </row>
    <row r="630" spans="14:23" x14ac:dyDescent="0.2">
      <c r="N630" s="1">
        <v>43749</v>
      </c>
      <c r="O630">
        <v>2.4</v>
      </c>
      <c r="P630" s="1">
        <v>43749</v>
      </c>
      <c r="Q630">
        <v>2.2999999999999998</v>
      </c>
      <c r="R630" s="2">
        <f t="shared" si="62"/>
        <v>2.2999999999999998</v>
      </c>
      <c r="T630" s="1">
        <v>43749</v>
      </c>
      <c r="U630">
        <v>2.8</v>
      </c>
      <c r="V630" s="1">
        <v>43749</v>
      </c>
      <c r="W630">
        <v>2.645</v>
      </c>
    </row>
    <row r="631" spans="14:23" x14ac:dyDescent="0.2">
      <c r="N631" s="1">
        <v>43752</v>
      </c>
      <c r="O631">
        <v>2.4</v>
      </c>
      <c r="P631" s="1">
        <v>43752</v>
      </c>
      <c r="Q631">
        <v>2.2999999999999998</v>
      </c>
      <c r="R631" s="2">
        <f t="shared" si="62"/>
        <v>2.2999999999999998</v>
      </c>
      <c r="T631" s="1">
        <v>43752</v>
      </c>
      <c r="U631">
        <v>2.8</v>
      </c>
      <c r="V631" s="1">
        <v>43752</v>
      </c>
      <c r="W631">
        <v>2.629</v>
      </c>
    </row>
    <row r="632" spans="14:23" x14ac:dyDescent="0.2">
      <c r="N632" s="1">
        <v>43753</v>
      </c>
      <c r="O632">
        <v>2.4</v>
      </c>
      <c r="P632" s="1">
        <v>43753</v>
      </c>
      <c r="Q632">
        <v>2.2999999999999998</v>
      </c>
      <c r="R632" s="2">
        <f t="shared" si="62"/>
        <v>2.4</v>
      </c>
      <c r="T632" s="1">
        <v>43753</v>
      </c>
      <c r="U632">
        <v>2.8</v>
      </c>
      <c r="V632" s="1">
        <v>43753</v>
      </c>
      <c r="W632">
        <v>2.629</v>
      </c>
    </row>
    <row r="633" spans="14:23" x14ac:dyDescent="0.2">
      <c r="N633" s="1">
        <v>43754</v>
      </c>
      <c r="O633">
        <v>2.4</v>
      </c>
      <c r="P633" s="1">
        <v>43754</v>
      </c>
      <c r="Q633">
        <v>2.2999999999999998</v>
      </c>
      <c r="R633" s="2">
        <f t="shared" si="62"/>
        <v>2.4</v>
      </c>
      <c r="T633" s="1">
        <v>43754</v>
      </c>
      <c r="U633">
        <v>2.8</v>
      </c>
      <c r="V633" s="1">
        <v>43754</v>
      </c>
      <c r="W633">
        <v>2.629</v>
      </c>
    </row>
    <row r="634" spans="14:23" x14ac:dyDescent="0.2">
      <c r="N634" s="1">
        <v>43755</v>
      </c>
      <c r="O634">
        <v>2.4</v>
      </c>
      <c r="P634" s="1">
        <v>43755</v>
      </c>
      <c r="Q634">
        <v>2.2999999999999998</v>
      </c>
      <c r="R634" s="2">
        <f t="shared" si="62"/>
        <v>2.4</v>
      </c>
      <c r="T634" s="1">
        <v>43755</v>
      </c>
      <c r="U634">
        <v>2.8</v>
      </c>
      <c r="V634" s="1">
        <v>43755</v>
      </c>
      <c r="W634">
        <v>2.629</v>
      </c>
    </row>
    <row r="635" spans="14:23" x14ac:dyDescent="0.2">
      <c r="N635" s="1">
        <v>43756</v>
      </c>
      <c r="O635">
        <v>2.4</v>
      </c>
      <c r="P635" s="1">
        <v>43756</v>
      </c>
      <c r="Q635">
        <v>2.2999999999999998</v>
      </c>
      <c r="R635" s="2">
        <f t="shared" si="62"/>
        <v>2.4</v>
      </c>
      <c r="T635" s="1">
        <v>43756</v>
      </c>
      <c r="U635">
        <v>2.8</v>
      </c>
      <c r="V635" s="1">
        <v>43756</v>
      </c>
      <c r="W635">
        <v>2.629</v>
      </c>
    </row>
    <row r="636" spans="14:23" x14ac:dyDescent="0.2">
      <c r="N636" s="1">
        <v>43759</v>
      </c>
      <c r="O636">
        <v>2.4</v>
      </c>
      <c r="P636" s="1">
        <v>43759</v>
      </c>
      <c r="Q636">
        <v>2.2999999999999998</v>
      </c>
      <c r="R636" s="2">
        <f t="shared" si="62"/>
        <v>2.4</v>
      </c>
      <c r="T636" s="1">
        <v>43759</v>
      </c>
      <c r="U636">
        <v>2.8</v>
      </c>
      <c r="V636" s="1">
        <v>43759</v>
      </c>
      <c r="W636">
        <v>2.6379999999999999</v>
      </c>
    </row>
    <row r="637" spans="14:23" x14ac:dyDescent="0.2">
      <c r="N637" s="1">
        <v>43760</v>
      </c>
      <c r="O637">
        <v>2.4</v>
      </c>
      <c r="P637" s="1">
        <v>43760</v>
      </c>
      <c r="Q637">
        <v>2.2999999999999998</v>
      </c>
      <c r="R637" s="2">
        <f t="shared" si="62"/>
        <v>2.4</v>
      </c>
      <c r="T637" s="1">
        <v>43760</v>
      </c>
      <c r="U637">
        <v>2.8</v>
      </c>
      <c r="V637" s="1">
        <v>43760</v>
      </c>
      <c r="W637">
        <v>2.6379999999999999</v>
      </c>
    </row>
    <row r="638" spans="14:23" x14ac:dyDescent="0.2">
      <c r="N638" s="1">
        <v>43761</v>
      </c>
      <c r="O638">
        <v>2.4</v>
      </c>
      <c r="P638" s="1">
        <v>43761</v>
      </c>
      <c r="Q638">
        <v>2.2999999999999998</v>
      </c>
      <c r="R638" s="2">
        <f t="shared" si="62"/>
        <v>2.4</v>
      </c>
      <c r="T638" s="1">
        <v>43761</v>
      </c>
      <c r="U638">
        <v>2.8</v>
      </c>
      <c r="V638" s="1">
        <v>43761</v>
      </c>
      <c r="W638">
        <v>2.6379999999999999</v>
      </c>
    </row>
    <row r="639" spans="14:23" x14ac:dyDescent="0.2">
      <c r="N639" s="1">
        <v>43762</v>
      </c>
      <c r="O639">
        <v>2.4</v>
      </c>
      <c r="P639" s="1">
        <v>43762</v>
      </c>
      <c r="Q639">
        <v>2.2999999999999998</v>
      </c>
      <c r="R639" s="2">
        <f t="shared" si="62"/>
        <v>2.4</v>
      </c>
      <c r="T639" s="1">
        <v>43762</v>
      </c>
      <c r="U639">
        <v>2.8</v>
      </c>
      <c r="V639" s="1">
        <v>43762</v>
      </c>
      <c r="W639">
        <v>2.6379999999999999</v>
      </c>
    </row>
    <row r="640" spans="14:23" x14ac:dyDescent="0.2">
      <c r="N640" s="1">
        <v>43763</v>
      </c>
      <c r="O640">
        <v>2.4</v>
      </c>
      <c r="P640" s="1">
        <v>43763</v>
      </c>
      <c r="Q640">
        <v>2.2999999999999998</v>
      </c>
      <c r="R640" s="2">
        <f t="shared" si="62"/>
        <v>2.4</v>
      </c>
      <c r="T640" s="1">
        <v>43763</v>
      </c>
      <c r="U640">
        <v>2.8</v>
      </c>
      <c r="V640" s="1">
        <v>43763</v>
      </c>
      <c r="W640">
        <v>2.6379999999999999</v>
      </c>
    </row>
    <row r="641" spans="14:23" x14ac:dyDescent="0.2">
      <c r="N641" s="1">
        <v>43766</v>
      </c>
      <c r="O641">
        <v>2.4</v>
      </c>
      <c r="P641" s="1">
        <v>43766</v>
      </c>
      <c r="Q641">
        <v>2.2999999999999998</v>
      </c>
      <c r="R641" s="2">
        <f t="shared" si="62"/>
        <v>2.4</v>
      </c>
      <c r="T641" s="1">
        <v>43766</v>
      </c>
      <c r="U641">
        <v>2.8</v>
      </c>
      <c r="V641" s="1">
        <v>43766</v>
      </c>
      <c r="W641">
        <v>2.5960000000000001</v>
      </c>
    </row>
    <row r="642" spans="14:23" x14ac:dyDescent="0.2">
      <c r="N642" s="1">
        <v>43767</v>
      </c>
      <c r="O642">
        <v>2.4</v>
      </c>
      <c r="P642" s="1">
        <v>43767</v>
      </c>
      <c r="Q642">
        <v>2.2999999999999998</v>
      </c>
      <c r="R642" s="2">
        <f t="shared" si="62"/>
        <v>2.4</v>
      </c>
      <c r="T642" s="1">
        <v>43767</v>
      </c>
      <c r="U642">
        <v>2.8</v>
      </c>
      <c r="V642" s="1">
        <v>43767</v>
      </c>
      <c r="W642">
        <v>2.5960000000000001</v>
      </c>
    </row>
    <row r="643" spans="14:23" x14ac:dyDescent="0.2">
      <c r="N643" s="1">
        <v>43768</v>
      </c>
      <c r="O643">
        <v>2.4</v>
      </c>
      <c r="P643" s="1">
        <v>43768</v>
      </c>
      <c r="Q643">
        <v>2.2999999999999998</v>
      </c>
      <c r="R643" s="2">
        <f t="shared" si="62"/>
        <v>2.4</v>
      </c>
      <c r="T643" s="1">
        <v>43768</v>
      </c>
      <c r="U643">
        <v>2.8</v>
      </c>
      <c r="V643" s="1">
        <v>43768</v>
      </c>
      <c r="W643">
        <v>2.5960000000000001</v>
      </c>
    </row>
    <row r="644" spans="14:23" x14ac:dyDescent="0.2">
      <c r="N644" s="1">
        <v>43769</v>
      </c>
      <c r="O644">
        <v>2.2999999999999998</v>
      </c>
      <c r="P644" s="1">
        <v>43769</v>
      </c>
      <c r="Q644">
        <v>2.2000000000000002</v>
      </c>
      <c r="R644" s="2">
        <f t="shared" si="62"/>
        <v>2.2000000000000002</v>
      </c>
      <c r="T644" s="1">
        <v>43769</v>
      </c>
      <c r="U644">
        <v>2.5</v>
      </c>
      <c r="V644" s="1">
        <v>43769</v>
      </c>
      <c r="W644">
        <v>2.5960000000000001</v>
      </c>
    </row>
    <row r="645" spans="14:23" x14ac:dyDescent="0.2">
      <c r="N645" s="1">
        <v>43770</v>
      </c>
      <c r="O645">
        <v>2.2999999999999998</v>
      </c>
      <c r="P645" s="1">
        <v>43770</v>
      </c>
      <c r="Q645">
        <v>2.2000000000000002</v>
      </c>
      <c r="R645" s="2">
        <f t="shared" si="62"/>
        <v>2.2000000000000002</v>
      </c>
      <c r="T645" s="1">
        <v>43770</v>
      </c>
      <c r="U645">
        <v>2.5</v>
      </c>
      <c r="V645" s="1">
        <v>43770</v>
      </c>
      <c r="W645">
        <v>2.5960000000000001</v>
      </c>
    </row>
    <row r="646" spans="14:23" x14ac:dyDescent="0.2">
      <c r="N646" s="1">
        <v>43773</v>
      </c>
      <c r="O646">
        <v>2.2999999999999998</v>
      </c>
      <c r="P646" s="1">
        <v>43773</v>
      </c>
      <c r="Q646">
        <v>2.2000000000000002</v>
      </c>
      <c r="R646" s="2">
        <f t="shared" si="62"/>
        <v>2.2000000000000002</v>
      </c>
      <c r="T646" s="1">
        <v>43773</v>
      </c>
      <c r="U646">
        <v>2.5</v>
      </c>
      <c r="V646" s="1">
        <v>43773</v>
      </c>
      <c r="W646">
        <v>2.605</v>
      </c>
    </row>
    <row r="647" spans="14:23" x14ac:dyDescent="0.2">
      <c r="N647" s="1">
        <v>43774</v>
      </c>
      <c r="O647">
        <v>2.2999999999999998</v>
      </c>
      <c r="P647" s="1">
        <v>43774</v>
      </c>
      <c r="Q647">
        <v>2.2000000000000002</v>
      </c>
      <c r="R647" s="2">
        <f t="shared" si="62"/>
        <v>2.2000000000000002</v>
      </c>
      <c r="T647" s="1">
        <v>43774</v>
      </c>
      <c r="U647">
        <v>2.5</v>
      </c>
      <c r="V647" s="1">
        <v>43774</v>
      </c>
      <c r="W647">
        <v>2.605</v>
      </c>
    </row>
    <row r="648" spans="14:23" x14ac:dyDescent="0.2">
      <c r="N648" s="1">
        <v>43775</v>
      </c>
      <c r="O648">
        <v>2.2999999999999998</v>
      </c>
      <c r="P648" s="1">
        <v>43775</v>
      </c>
      <c r="Q648">
        <v>2.2000000000000002</v>
      </c>
      <c r="R648" s="2">
        <f t="shared" si="62"/>
        <v>2.2000000000000002</v>
      </c>
      <c r="T648" s="1">
        <v>43775</v>
      </c>
      <c r="U648">
        <v>2.5</v>
      </c>
      <c r="V648" s="1">
        <v>43775</v>
      </c>
      <c r="W648">
        <v>2.605</v>
      </c>
    </row>
    <row r="649" spans="14:23" x14ac:dyDescent="0.2">
      <c r="N649" s="1">
        <v>43776</v>
      </c>
      <c r="O649">
        <v>2.2999999999999998</v>
      </c>
      <c r="P649" s="1">
        <v>43776</v>
      </c>
      <c r="Q649">
        <v>2.2000000000000002</v>
      </c>
      <c r="R649" s="2">
        <f t="shared" si="62"/>
        <v>2.2000000000000002</v>
      </c>
      <c r="T649" s="1">
        <v>43776</v>
      </c>
      <c r="U649">
        <v>2.5</v>
      </c>
      <c r="V649" s="1">
        <v>43776</v>
      </c>
      <c r="W649">
        <v>2.605</v>
      </c>
    </row>
    <row r="650" spans="14:23" x14ac:dyDescent="0.2">
      <c r="N650" s="1">
        <v>43777</v>
      </c>
      <c r="O650">
        <v>2.2999999999999998</v>
      </c>
      <c r="P650" s="1">
        <v>43777</v>
      </c>
      <c r="Q650">
        <v>2.2000000000000002</v>
      </c>
      <c r="R650" s="2">
        <f t="shared" si="62"/>
        <v>2.2000000000000002</v>
      </c>
      <c r="T650" s="1">
        <v>43777</v>
      </c>
      <c r="U650">
        <v>2.5</v>
      </c>
      <c r="V650" s="1">
        <v>43777</v>
      </c>
      <c r="W650">
        <v>2.605</v>
      </c>
    </row>
    <row r="651" spans="14:23" x14ac:dyDescent="0.2">
      <c r="N651" s="1">
        <v>43780</v>
      </c>
      <c r="O651">
        <v>2.2999999999999998</v>
      </c>
      <c r="P651" s="1">
        <v>43780</v>
      </c>
      <c r="Q651">
        <v>2.2000000000000002</v>
      </c>
      <c r="R651" s="2">
        <f t="shared" si="62"/>
        <v>2.2000000000000002</v>
      </c>
      <c r="T651" s="1">
        <v>43780</v>
      </c>
      <c r="U651">
        <v>2.5</v>
      </c>
      <c r="V651" s="1">
        <v>43780</v>
      </c>
      <c r="W651">
        <v>2.6150000000000002</v>
      </c>
    </row>
    <row r="652" spans="14:23" x14ac:dyDescent="0.2">
      <c r="N652" s="1">
        <v>43781</v>
      </c>
      <c r="O652">
        <v>2.2999999999999998</v>
      </c>
      <c r="P652" s="1">
        <v>43781</v>
      </c>
      <c r="Q652">
        <v>2.2000000000000002</v>
      </c>
      <c r="R652" s="2">
        <f t="shared" ref="R652:R715" si="63">IF(OR(Q652&lt;&gt;Q651,O652&lt;&gt;O651),Q652,IF(OR(O640&lt;&gt;O641, Q640&lt;&gt;Q641), O652, R651))</f>
        <v>2.2000000000000002</v>
      </c>
      <c r="T652" s="1">
        <v>43781</v>
      </c>
      <c r="U652">
        <v>2.5</v>
      </c>
      <c r="V652" s="1">
        <v>43781</v>
      </c>
      <c r="W652">
        <v>2.6150000000000002</v>
      </c>
    </row>
    <row r="653" spans="14:23" x14ac:dyDescent="0.2">
      <c r="N653" s="1">
        <v>43782</v>
      </c>
      <c r="O653">
        <v>2.2999999999999998</v>
      </c>
      <c r="P653" s="1">
        <v>43782</v>
      </c>
      <c r="Q653">
        <v>2.2000000000000002</v>
      </c>
      <c r="R653" s="2">
        <f t="shared" si="63"/>
        <v>2.2000000000000002</v>
      </c>
      <c r="T653" s="1">
        <v>43782</v>
      </c>
      <c r="U653">
        <v>2.5</v>
      </c>
      <c r="V653" s="1">
        <v>43782</v>
      </c>
      <c r="W653">
        <v>2.6150000000000002</v>
      </c>
    </row>
    <row r="654" spans="14:23" x14ac:dyDescent="0.2">
      <c r="N654" s="1">
        <v>43783</v>
      </c>
      <c r="O654">
        <v>2.2999999999999998</v>
      </c>
      <c r="P654" s="1">
        <v>43783</v>
      </c>
      <c r="Q654">
        <v>2.2000000000000002</v>
      </c>
      <c r="R654" s="2">
        <f t="shared" si="63"/>
        <v>2.2000000000000002</v>
      </c>
      <c r="T654" s="1">
        <v>43783</v>
      </c>
      <c r="U654">
        <v>2.5</v>
      </c>
      <c r="V654" s="1">
        <v>43783</v>
      </c>
      <c r="W654">
        <v>2.6150000000000002</v>
      </c>
    </row>
    <row r="655" spans="14:23" x14ac:dyDescent="0.2">
      <c r="N655" s="1">
        <v>43784</v>
      </c>
      <c r="O655">
        <v>2.2999999999999998</v>
      </c>
      <c r="P655" s="1">
        <v>43784</v>
      </c>
      <c r="Q655">
        <v>2.2000000000000002</v>
      </c>
      <c r="R655" s="2">
        <f t="shared" si="63"/>
        <v>2.2999999999999998</v>
      </c>
      <c r="T655" s="1">
        <v>43784</v>
      </c>
      <c r="U655">
        <v>2.5</v>
      </c>
      <c r="V655" s="1">
        <v>43784</v>
      </c>
      <c r="W655">
        <v>2.6150000000000002</v>
      </c>
    </row>
    <row r="656" spans="14:23" x14ac:dyDescent="0.2">
      <c r="N656" s="1">
        <v>43787</v>
      </c>
      <c r="O656">
        <v>2.2999999999999998</v>
      </c>
      <c r="P656" s="1">
        <v>43787</v>
      </c>
      <c r="Q656">
        <v>2.2000000000000002</v>
      </c>
      <c r="R656" s="2">
        <f t="shared" si="63"/>
        <v>2.2999999999999998</v>
      </c>
      <c r="T656" s="1">
        <v>43787</v>
      </c>
      <c r="U656">
        <v>2.5</v>
      </c>
      <c r="V656" s="1">
        <v>43787</v>
      </c>
      <c r="W656">
        <v>2.5920000000000001</v>
      </c>
    </row>
    <row r="657" spans="14:23" x14ac:dyDescent="0.2">
      <c r="N657" s="1">
        <v>43788</v>
      </c>
      <c r="O657">
        <v>2.2999999999999998</v>
      </c>
      <c r="P657" s="1">
        <v>43788</v>
      </c>
      <c r="Q657">
        <v>2.2000000000000002</v>
      </c>
      <c r="R657" s="2">
        <f t="shared" si="63"/>
        <v>2.2999999999999998</v>
      </c>
      <c r="T657" s="1">
        <v>43788</v>
      </c>
      <c r="U657">
        <v>2.5</v>
      </c>
      <c r="V657" s="1">
        <v>43788</v>
      </c>
      <c r="W657">
        <v>2.5920000000000001</v>
      </c>
    </row>
    <row r="658" spans="14:23" x14ac:dyDescent="0.2">
      <c r="N658" s="1">
        <v>43789</v>
      </c>
      <c r="O658">
        <v>2.2999999999999998</v>
      </c>
      <c r="P658" s="1">
        <v>43789</v>
      </c>
      <c r="Q658">
        <v>2.2000000000000002</v>
      </c>
      <c r="R658" s="2">
        <f t="shared" si="63"/>
        <v>2.2999999999999998</v>
      </c>
      <c r="T658" s="1">
        <v>43789</v>
      </c>
      <c r="U658">
        <v>2.5</v>
      </c>
      <c r="V658" s="1">
        <v>43789</v>
      </c>
      <c r="W658">
        <v>2.5920000000000001</v>
      </c>
    </row>
    <row r="659" spans="14:23" x14ac:dyDescent="0.2">
      <c r="N659" s="1">
        <v>43790</v>
      </c>
      <c r="O659">
        <v>2.2999999999999998</v>
      </c>
      <c r="P659" s="1">
        <v>43790</v>
      </c>
      <c r="Q659">
        <v>2.2000000000000002</v>
      </c>
      <c r="R659" s="2">
        <f t="shared" si="63"/>
        <v>2.2999999999999998</v>
      </c>
      <c r="T659" s="1">
        <v>43790</v>
      </c>
      <c r="U659">
        <v>2.5</v>
      </c>
      <c r="V659" s="1">
        <v>43790</v>
      </c>
      <c r="W659">
        <v>2.5920000000000001</v>
      </c>
    </row>
    <row r="660" spans="14:23" x14ac:dyDescent="0.2">
      <c r="N660" s="1">
        <v>43791</v>
      </c>
      <c r="O660">
        <v>2.2999999999999998</v>
      </c>
      <c r="P660" s="1">
        <v>43791</v>
      </c>
      <c r="Q660">
        <v>2.2000000000000002</v>
      </c>
      <c r="R660" s="2">
        <f t="shared" si="63"/>
        <v>2.2999999999999998</v>
      </c>
      <c r="T660" s="1">
        <v>43791</v>
      </c>
      <c r="U660">
        <v>2.5</v>
      </c>
      <c r="V660" s="1">
        <v>43791</v>
      </c>
      <c r="W660">
        <v>2.5920000000000001</v>
      </c>
    </row>
    <row r="661" spans="14:23" x14ac:dyDescent="0.2">
      <c r="N661" s="1">
        <v>43794</v>
      </c>
      <c r="O661">
        <v>2.2999999999999998</v>
      </c>
      <c r="P661" s="1">
        <v>43794</v>
      </c>
      <c r="Q661">
        <v>2.2000000000000002</v>
      </c>
      <c r="R661" s="2">
        <f t="shared" si="63"/>
        <v>2.2999999999999998</v>
      </c>
      <c r="T661" s="1">
        <v>43794</v>
      </c>
      <c r="U661">
        <v>2.5</v>
      </c>
      <c r="V661" s="1">
        <v>43794</v>
      </c>
      <c r="W661">
        <v>2.5790000000000002</v>
      </c>
    </row>
    <row r="662" spans="14:23" x14ac:dyDescent="0.2">
      <c r="N662" s="1">
        <v>43795</v>
      </c>
      <c r="O662">
        <v>2.2999999999999998</v>
      </c>
      <c r="P662" s="1">
        <v>43795</v>
      </c>
      <c r="Q662">
        <v>2.2000000000000002</v>
      </c>
      <c r="R662" s="2">
        <f t="shared" si="63"/>
        <v>2.2999999999999998</v>
      </c>
      <c r="T662" s="1">
        <v>43795</v>
      </c>
      <c r="U662">
        <v>2.5</v>
      </c>
      <c r="V662" s="1">
        <v>43795</v>
      </c>
      <c r="W662">
        <v>2.5790000000000002</v>
      </c>
    </row>
    <row r="663" spans="14:23" x14ac:dyDescent="0.2">
      <c r="N663" s="1">
        <v>43796</v>
      </c>
      <c r="O663">
        <v>2.2999999999999998</v>
      </c>
      <c r="P663" s="1">
        <v>43796</v>
      </c>
      <c r="Q663">
        <v>2.2000000000000002</v>
      </c>
      <c r="R663" s="2">
        <f t="shared" si="63"/>
        <v>2.2999999999999998</v>
      </c>
      <c r="T663" s="1">
        <v>43796</v>
      </c>
      <c r="U663">
        <v>2.5</v>
      </c>
      <c r="V663" s="1">
        <v>43796</v>
      </c>
      <c r="W663">
        <v>2.5790000000000002</v>
      </c>
    </row>
    <row r="664" spans="14:23" x14ac:dyDescent="0.2">
      <c r="N664" s="1">
        <v>43797</v>
      </c>
      <c r="O664">
        <v>2.2999999999999998</v>
      </c>
      <c r="P664" s="1">
        <v>43797</v>
      </c>
      <c r="Q664">
        <v>2.2000000000000002</v>
      </c>
      <c r="R664" s="2">
        <f t="shared" si="63"/>
        <v>2.2999999999999998</v>
      </c>
      <c r="T664" s="1">
        <v>43797</v>
      </c>
      <c r="U664">
        <v>2.5</v>
      </c>
      <c r="V664" s="1">
        <v>43797</v>
      </c>
      <c r="W664">
        <v>2.5790000000000002</v>
      </c>
    </row>
    <row r="665" spans="14:23" x14ac:dyDescent="0.2">
      <c r="N665" s="1">
        <v>43798</v>
      </c>
      <c r="O665">
        <v>2.2999999999999998</v>
      </c>
      <c r="P665" s="1">
        <v>43798</v>
      </c>
      <c r="Q665">
        <v>2.2000000000000002</v>
      </c>
      <c r="R665" s="2">
        <f t="shared" si="63"/>
        <v>2.2999999999999998</v>
      </c>
      <c r="T665" s="1">
        <v>43798</v>
      </c>
      <c r="U665">
        <v>2.5</v>
      </c>
      <c r="V665" s="1">
        <v>43798</v>
      </c>
      <c r="W665">
        <v>2.5790000000000002</v>
      </c>
    </row>
    <row r="666" spans="14:23" x14ac:dyDescent="0.2">
      <c r="N666" s="1">
        <v>43801</v>
      </c>
      <c r="O666">
        <v>2.5</v>
      </c>
      <c r="P666" s="1">
        <v>43801</v>
      </c>
      <c r="Q666">
        <v>2.4</v>
      </c>
      <c r="R666" s="2">
        <f t="shared" si="63"/>
        <v>2.4</v>
      </c>
      <c r="T666" s="1">
        <v>43801</v>
      </c>
      <c r="U666">
        <v>2.5</v>
      </c>
      <c r="V666" s="1">
        <v>43801</v>
      </c>
      <c r="W666">
        <v>2.5750000000000002</v>
      </c>
    </row>
    <row r="667" spans="14:23" x14ac:dyDescent="0.2">
      <c r="N667" s="1">
        <v>43802</v>
      </c>
      <c r="O667">
        <v>2.5</v>
      </c>
      <c r="P667" s="1">
        <v>43802</v>
      </c>
      <c r="Q667">
        <v>2.4</v>
      </c>
      <c r="R667" s="2">
        <f t="shared" si="63"/>
        <v>2.4</v>
      </c>
      <c r="T667" s="1">
        <v>43802</v>
      </c>
      <c r="U667">
        <v>2.5</v>
      </c>
      <c r="V667" s="1">
        <v>43802</v>
      </c>
      <c r="W667">
        <v>2.5750000000000002</v>
      </c>
    </row>
    <row r="668" spans="14:23" x14ac:dyDescent="0.2">
      <c r="N668" s="1">
        <v>43803</v>
      </c>
      <c r="O668">
        <v>2.5</v>
      </c>
      <c r="P668" s="1">
        <v>43803</v>
      </c>
      <c r="Q668">
        <v>2.4</v>
      </c>
      <c r="R668" s="2">
        <f t="shared" si="63"/>
        <v>2.4</v>
      </c>
      <c r="T668" s="1">
        <v>43803</v>
      </c>
      <c r="U668">
        <v>2.5</v>
      </c>
      <c r="V668" s="1">
        <v>43803</v>
      </c>
      <c r="W668">
        <v>2.5750000000000002</v>
      </c>
    </row>
    <row r="669" spans="14:23" x14ac:dyDescent="0.2">
      <c r="N669" s="1">
        <v>43804</v>
      </c>
      <c r="O669">
        <v>2.5</v>
      </c>
      <c r="P669" s="1">
        <v>43804</v>
      </c>
      <c r="Q669">
        <v>2.4</v>
      </c>
      <c r="R669" s="2">
        <f t="shared" si="63"/>
        <v>2.4</v>
      </c>
      <c r="T669" s="1">
        <v>43804</v>
      </c>
      <c r="U669">
        <v>2.5</v>
      </c>
      <c r="V669" s="1">
        <v>43804</v>
      </c>
      <c r="W669">
        <v>2.5750000000000002</v>
      </c>
    </row>
    <row r="670" spans="14:23" x14ac:dyDescent="0.2">
      <c r="N670" s="1">
        <v>43805</v>
      </c>
      <c r="O670">
        <v>2.5</v>
      </c>
      <c r="P670" s="1">
        <v>43805</v>
      </c>
      <c r="Q670">
        <v>2.4</v>
      </c>
      <c r="R670" s="2">
        <f t="shared" si="63"/>
        <v>2.4</v>
      </c>
      <c r="T670" s="1">
        <v>43805</v>
      </c>
      <c r="U670">
        <v>2.5</v>
      </c>
      <c r="V670" s="1">
        <v>43805</v>
      </c>
      <c r="W670">
        <v>2.5750000000000002</v>
      </c>
    </row>
    <row r="671" spans="14:23" x14ac:dyDescent="0.2">
      <c r="N671" s="1">
        <v>43808</v>
      </c>
      <c r="O671">
        <v>2.5</v>
      </c>
      <c r="P671" s="1">
        <v>43808</v>
      </c>
      <c r="Q671">
        <v>2.4</v>
      </c>
      <c r="R671" s="2">
        <f t="shared" si="63"/>
        <v>2.4</v>
      </c>
      <c r="T671" s="1">
        <v>43808</v>
      </c>
      <c r="U671">
        <v>2.5</v>
      </c>
      <c r="V671" s="1">
        <v>43808</v>
      </c>
      <c r="W671">
        <v>2.5609999999999999</v>
      </c>
    </row>
    <row r="672" spans="14:23" x14ac:dyDescent="0.2">
      <c r="N672" s="1">
        <v>43809</v>
      </c>
      <c r="O672">
        <v>2.5</v>
      </c>
      <c r="P672" s="1">
        <v>43809</v>
      </c>
      <c r="Q672">
        <v>2.4</v>
      </c>
      <c r="R672" s="2">
        <f t="shared" si="63"/>
        <v>2.4</v>
      </c>
      <c r="T672" s="1">
        <v>43809</v>
      </c>
      <c r="U672">
        <v>2.5</v>
      </c>
      <c r="V672" s="1">
        <v>43809</v>
      </c>
      <c r="W672">
        <v>2.5609999999999999</v>
      </c>
    </row>
    <row r="673" spans="14:23" x14ac:dyDescent="0.2">
      <c r="N673" s="1">
        <v>43810</v>
      </c>
      <c r="O673">
        <v>2.5</v>
      </c>
      <c r="P673" s="1">
        <v>43810</v>
      </c>
      <c r="Q673">
        <v>2.4</v>
      </c>
      <c r="R673" s="2">
        <f t="shared" si="63"/>
        <v>2.4</v>
      </c>
      <c r="T673" s="1">
        <v>43810</v>
      </c>
      <c r="U673">
        <v>2.5</v>
      </c>
      <c r="V673" s="1">
        <v>43810</v>
      </c>
      <c r="W673">
        <v>2.5609999999999999</v>
      </c>
    </row>
    <row r="674" spans="14:23" x14ac:dyDescent="0.2">
      <c r="N674" s="1">
        <v>43811</v>
      </c>
      <c r="O674">
        <v>2.5</v>
      </c>
      <c r="P674" s="1">
        <v>43811</v>
      </c>
      <c r="Q674">
        <v>2.4</v>
      </c>
      <c r="R674" s="2">
        <f t="shared" si="63"/>
        <v>2.4</v>
      </c>
      <c r="T674" s="1">
        <v>43811</v>
      </c>
      <c r="U674">
        <v>2.5</v>
      </c>
      <c r="V674" s="1">
        <v>43811</v>
      </c>
      <c r="W674">
        <v>2.5609999999999999</v>
      </c>
    </row>
    <row r="675" spans="14:23" x14ac:dyDescent="0.2">
      <c r="N675" s="1">
        <v>43812</v>
      </c>
      <c r="O675">
        <v>2.5</v>
      </c>
      <c r="P675" s="1">
        <v>43812</v>
      </c>
      <c r="Q675">
        <v>2.4</v>
      </c>
      <c r="R675" s="2">
        <f t="shared" si="63"/>
        <v>2.4</v>
      </c>
      <c r="T675" s="1">
        <v>43812</v>
      </c>
      <c r="U675">
        <v>2.5</v>
      </c>
      <c r="V675" s="1">
        <v>43812</v>
      </c>
      <c r="W675">
        <v>2.5609999999999999</v>
      </c>
    </row>
    <row r="676" spans="14:23" x14ac:dyDescent="0.2">
      <c r="N676" s="1">
        <v>43815</v>
      </c>
      <c r="O676">
        <v>2.5</v>
      </c>
      <c r="P676" s="1">
        <v>43815</v>
      </c>
      <c r="Q676">
        <v>2.4</v>
      </c>
      <c r="R676" s="2">
        <f t="shared" si="63"/>
        <v>2.4</v>
      </c>
      <c r="T676" s="1">
        <v>43815</v>
      </c>
      <c r="U676">
        <v>2.5</v>
      </c>
      <c r="V676" s="1">
        <v>43815</v>
      </c>
      <c r="W676">
        <v>2.536</v>
      </c>
    </row>
    <row r="677" spans="14:23" x14ac:dyDescent="0.2">
      <c r="N677" s="1">
        <v>43816</v>
      </c>
      <c r="O677">
        <v>2.5</v>
      </c>
      <c r="P677" s="1">
        <v>43816</v>
      </c>
      <c r="Q677">
        <v>2.4</v>
      </c>
      <c r="R677" s="2">
        <f t="shared" si="63"/>
        <v>2.5</v>
      </c>
      <c r="T677" s="1">
        <v>43816</v>
      </c>
      <c r="U677">
        <v>2.5</v>
      </c>
      <c r="V677" s="1">
        <v>43816</v>
      </c>
      <c r="W677">
        <v>2.536</v>
      </c>
    </row>
    <row r="678" spans="14:23" x14ac:dyDescent="0.2">
      <c r="N678" s="1">
        <v>43817</v>
      </c>
      <c r="O678">
        <v>2.5</v>
      </c>
      <c r="P678" s="1">
        <v>43817</v>
      </c>
      <c r="Q678">
        <v>2.4</v>
      </c>
      <c r="R678" s="2">
        <f t="shared" si="63"/>
        <v>2.5</v>
      </c>
      <c r="T678" s="1">
        <v>43817</v>
      </c>
      <c r="U678">
        <v>2.5</v>
      </c>
      <c r="V678" s="1">
        <v>43817</v>
      </c>
      <c r="W678">
        <v>2.536</v>
      </c>
    </row>
    <row r="679" spans="14:23" x14ac:dyDescent="0.2">
      <c r="N679" s="1">
        <v>43818</v>
      </c>
      <c r="O679">
        <v>2.5</v>
      </c>
      <c r="P679" s="1">
        <v>43818</v>
      </c>
      <c r="Q679">
        <v>2.4</v>
      </c>
      <c r="R679" s="2">
        <f t="shared" si="63"/>
        <v>2.5</v>
      </c>
      <c r="T679" s="1">
        <v>43818</v>
      </c>
      <c r="U679">
        <v>2.5</v>
      </c>
      <c r="V679" s="1">
        <v>43818</v>
      </c>
      <c r="W679">
        <v>2.536</v>
      </c>
    </row>
    <row r="680" spans="14:23" x14ac:dyDescent="0.2">
      <c r="N680" s="1">
        <v>43819</v>
      </c>
      <c r="O680">
        <v>2.5</v>
      </c>
      <c r="P680" s="1">
        <v>43819</v>
      </c>
      <c r="Q680">
        <v>2.4</v>
      </c>
      <c r="R680" s="2">
        <f t="shared" si="63"/>
        <v>2.5</v>
      </c>
      <c r="T680" s="1">
        <v>43819</v>
      </c>
      <c r="U680">
        <v>2.5</v>
      </c>
      <c r="V680" s="1">
        <v>43819</v>
      </c>
      <c r="W680">
        <v>2.536</v>
      </c>
    </row>
    <row r="681" spans="14:23" x14ac:dyDescent="0.2">
      <c r="N681" s="1">
        <v>43822</v>
      </c>
      <c r="O681">
        <v>2.5</v>
      </c>
      <c r="P681" s="1">
        <v>43822</v>
      </c>
      <c r="Q681">
        <v>2.4</v>
      </c>
      <c r="R681" s="2">
        <f t="shared" si="63"/>
        <v>2.5</v>
      </c>
      <c r="T681" s="1">
        <v>43822</v>
      </c>
      <c r="U681">
        <v>2.5</v>
      </c>
      <c r="V681" s="1">
        <v>43822</v>
      </c>
      <c r="W681">
        <v>2.532</v>
      </c>
    </row>
    <row r="682" spans="14:23" x14ac:dyDescent="0.2">
      <c r="N682" s="1">
        <v>43823</v>
      </c>
      <c r="O682">
        <v>2.5</v>
      </c>
      <c r="P682" s="1">
        <v>43823</v>
      </c>
      <c r="Q682">
        <v>2.4</v>
      </c>
      <c r="R682" s="2">
        <f t="shared" si="63"/>
        <v>2.5</v>
      </c>
      <c r="T682" s="1">
        <v>43823</v>
      </c>
      <c r="U682">
        <v>2.5</v>
      </c>
      <c r="V682" s="1">
        <v>43823</v>
      </c>
      <c r="W682">
        <v>2.532</v>
      </c>
    </row>
    <row r="683" spans="14:23" x14ac:dyDescent="0.2">
      <c r="N683" s="1">
        <v>43824</v>
      </c>
      <c r="O683">
        <v>2.5</v>
      </c>
      <c r="P683" s="1">
        <v>43824</v>
      </c>
      <c r="Q683">
        <v>2.4</v>
      </c>
      <c r="R683" s="2">
        <f t="shared" si="63"/>
        <v>2.5</v>
      </c>
      <c r="T683" s="1">
        <v>43824</v>
      </c>
      <c r="U683">
        <v>2.5</v>
      </c>
      <c r="V683" s="1">
        <v>43824</v>
      </c>
      <c r="W683">
        <v>2.532</v>
      </c>
    </row>
    <row r="684" spans="14:23" x14ac:dyDescent="0.2">
      <c r="N684" s="1">
        <v>43825</v>
      </c>
      <c r="O684">
        <v>2.5</v>
      </c>
      <c r="P684" s="1">
        <v>43825</v>
      </c>
      <c r="Q684">
        <v>2.4</v>
      </c>
      <c r="R684" s="2">
        <f t="shared" si="63"/>
        <v>2.5</v>
      </c>
      <c r="T684" s="1">
        <v>43825</v>
      </c>
      <c r="U684">
        <v>2.5</v>
      </c>
      <c r="V684" s="1">
        <v>43825</v>
      </c>
      <c r="W684">
        <v>2.532</v>
      </c>
    </row>
    <row r="685" spans="14:23" x14ac:dyDescent="0.2">
      <c r="N685" s="1">
        <v>43826</v>
      </c>
      <c r="O685">
        <v>2.5</v>
      </c>
      <c r="P685" s="1">
        <v>43826</v>
      </c>
      <c r="Q685">
        <v>2.4</v>
      </c>
      <c r="R685" s="2">
        <f t="shared" si="63"/>
        <v>2.5</v>
      </c>
      <c r="T685" s="1">
        <v>43826</v>
      </c>
      <c r="U685">
        <v>2.5</v>
      </c>
      <c r="V685" s="1">
        <v>43826</v>
      </c>
      <c r="W685">
        <v>2.532</v>
      </c>
    </row>
    <row r="686" spans="14:23" x14ac:dyDescent="0.2">
      <c r="N686" s="1">
        <v>43829</v>
      </c>
      <c r="O686">
        <v>2.5</v>
      </c>
      <c r="P686" s="1">
        <v>43829</v>
      </c>
      <c r="Q686">
        <v>2.4</v>
      </c>
      <c r="R686" s="2">
        <f t="shared" si="63"/>
        <v>2.5</v>
      </c>
      <c r="T686" s="1">
        <v>43829</v>
      </c>
      <c r="U686">
        <v>2.5</v>
      </c>
      <c r="V686" s="1">
        <v>43829</v>
      </c>
      <c r="W686">
        <v>2.5710000000000002</v>
      </c>
    </row>
    <row r="687" spans="14:23" x14ac:dyDescent="0.2">
      <c r="N687" s="1">
        <v>43830</v>
      </c>
      <c r="O687">
        <v>2.2000000000000002</v>
      </c>
      <c r="P687" s="1">
        <v>43830</v>
      </c>
      <c r="Q687">
        <v>2.2999999999999998</v>
      </c>
      <c r="R687" s="2">
        <f t="shared" si="63"/>
        <v>2.2999999999999998</v>
      </c>
      <c r="T687" s="1">
        <v>43830</v>
      </c>
      <c r="U687">
        <v>2.2999999999999998</v>
      </c>
      <c r="V687" s="1">
        <v>43830</v>
      </c>
      <c r="W687">
        <v>2.5710000000000002</v>
      </c>
    </row>
    <row r="688" spans="14:23" x14ac:dyDescent="0.2">
      <c r="N688" s="1">
        <v>43831</v>
      </c>
      <c r="O688">
        <v>2.2000000000000002</v>
      </c>
      <c r="P688" s="1">
        <v>43831</v>
      </c>
      <c r="Q688">
        <v>2.2999999999999998</v>
      </c>
      <c r="R688" s="2">
        <f t="shared" si="63"/>
        <v>2.2999999999999998</v>
      </c>
      <c r="T688" s="1">
        <v>43831</v>
      </c>
      <c r="U688">
        <v>2.2999999999999998</v>
      </c>
      <c r="V688" s="1">
        <v>43831</v>
      </c>
      <c r="W688">
        <v>2.5710000000000002</v>
      </c>
    </row>
    <row r="689" spans="14:23" x14ac:dyDescent="0.2">
      <c r="N689" s="1">
        <v>43832</v>
      </c>
      <c r="O689">
        <v>2.2000000000000002</v>
      </c>
      <c r="P689" s="1">
        <v>43832</v>
      </c>
      <c r="Q689">
        <v>2.2999999999999998</v>
      </c>
      <c r="R689" s="2">
        <f t="shared" si="63"/>
        <v>2.2999999999999998</v>
      </c>
      <c r="T689" s="1">
        <v>43832</v>
      </c>
      <c r="U689">
        <v>2.2999999999999998</v>
      </c>
      <c r="V689" s="1">
        <v>43832</v>
      </c>
      <c r="W689">
        <v>2.5710000000000002</v>
      </c>
    </row>
    <row r="690" spans="14:23" x14ac:dyDescent="0.2">
      <c r="N690" s="1">
        <v>43833</v>
      </c>
      <c r="O690">
        <v>2.2000000000000002</v>
      </c>
      <c r="P690" s="1">
        <v>43833</v>
      </c>
      <c r="Q690">
        <v>2.2999999999999998</v>
      </c>
      <c r="R690" s="2">
        <f t="shared" si="63"/>
        <v>2.2999999999999998</v>
      </c>
      <c r="T690" s="1">
        <v>43833</v>
      </c>
      <c r="U690">
        <v>2.2999999999999998</v>
      </c>
      <c r="V690" s="1">
        <v>43833</v>
      </c>
      <c r="W690">
        <v>2.5710000000000002</v>
      </c>
    </row>
    <row r="691" spans="14:23" x14ac:dyDescent="0.2">
      <c r="N691" s="1">
        <v>43836</v>
      </c>
      <c r="O691">
        <v>2.2000000000000002</v>
      </c>
      <c r="P691" s="1">
        <v>43836</v>
      </c>
      <c r="Q691">
        <v>2.2999999999999998</v>
      </c>
      <c r="R691" s="2">
        <f t="shared" si="63"/>
        <v>2.2999999999999998</v>
      </c>
      <c r="T691" s="1">
        <v>43836</v>
      </c>
      <c r="U691">
        <v>2.2999999999999998</v>
      </c>
      <c r="V691" s="1">
        <v>43836</v>
      </c>
      <c r="W691">
        <v>2.5779999999999998</v>
      </c>
    </row>
    <row r="692" spans="14:23" x14ac:dyDescent="0.2">
      <c r="N692" s="1">
        <v>43837</v>
      </c>
      <c r="O692">
        <v>2.2000000000000002</v>
      </c>
      <c r="P692" s="1">
        <v>43837</v>
      </c>
      <c r="Q692">
        <v>2.2999999999999998</v>
      </c>
      <c r="R692" s="2">
        <f t="shared" si="63"/>
        <v>2.2999999999999998</v>
      </c>
      <c r="T692" s="1">
        <v>43837</v>
      </c>
      <c r="U692">
        <v>2.2999999999999998</v>
      </c>
      <c r="V692" s="1">
        <v>43837</v>
      </c>
      <c r="W692">
        <v>2.5779999999999998</v>
      </c>
    </row>
    <row r="693" spans="14:23" x14ac:dyDescent="0.2">
      <c r="N693" s="1">
        <v>43838</v>
      </c>
      <c r="O693">
        <v>2.2000000000000002</v>
      </c>
      <c r="P693" s="1">
        <v>43838</v>
      </c>
      <c r="Q693">
        <v>2.2999999999999998</v>
      </c>
      <c r="R693" s="2">
        <f t="shared" si="63"/>
        <v>2.2999999999999998</v>
      </c>
      <c r="T693" s="1">
        <v>43838</v>
      </c>
      <c r="U693">
        <v>2.2999999999999998</v>
      </c>
      <c r="V693" s="1">
        <v>43838</v>
      </c>
      <c r="W693">
        <v>2.5779999999999998</v>
      </c>
    </row>
    <row r="694" spans="14:23" x14ac:dyDescent="0.2">
      <c r="N694" s="1">
        <v>43839</v>
      </c>
      <c r="O694">
        <v>2.2000000000000002</v>
      </c>
      <c r="P694" s="1">
        <v>43839</v>
      </c>
      <c r="Q694">
        <v>2.2999999999999998</v>
      </c>
      <c r="R694" s="2">
        <f t="shared" si="63"/>
        <v>2.2999999999999998</v>
      </c>
      <c r="T694" s="1">
        <v>43839</v>
      </c>
      <c r="U694">
        <v>2.2999999999999998</v>
      </c>
      <c r="V694" s="1">
        <v>43839</v>
      </c>
      <c r="W694">
        <v>2.5779999999999998</v>
      </c>
    </row>
    <row r="695" spans="14:23" x14ac:dyDescent="0.2">
      <c r="N695" s="1">
        <v>43840</v>
      </c>
      <c r="O695">
        <v>2.2000000000000002</v>
      </c>
      <c r="P695" s="1">
        <v>43840</v>
      </c>
      <c r="Q695">
        <v>2.2999999999999998</v>
      </c>
      <c r="R695" s="2">
        <f t="shared" si="63"/>
        <v>2.2999999999999998</v>
      </c>
      <c r="T695" s="1">
        <v>43840</v>
      </c>
      <c r="U695">
        <v>2.2999999999999998</v>
      </c>
      <c r="V695" s="1">
        <v>43840</v>
      </c>
      <c r="W695">
        <v>2.5779999999999998</v>
      </c>
    </row>
    <row r="696" spans="14:23" x14ac:dyDescent="0.2">
      <c r="N696" s="1">
        <v>43843</v>
      </c>
      <c r="O696">
        <v>2.2000000000000002</v>
      </c>
      <c r="P696" s="1">
        <v>43843</v>
      </c>
      <c r="Q696">
        <v>2.2999999999999998</v>
      </c>
      <c r="R696" s="2">
        <f t="shared" si="63"/>
        <v>2.2999999999999998</v>
      </c>
      <c r="T696" s="1">
        <v>43843</v>
      </c>
      <c r="U696">
        <v>2.2999999999999998</v>
      </c>
      <c r="V696" s="1">
        <v>43843</v>
      </c>
      <c r="W696">
        <v>2.57</v>
      </c>
    </row>
    <row r="697" spans="14:23" x14ac:dyDescent="0.2">
      <c r="N697" s="1">
        <v>43844</v>
      </c>
      <c r="O697">
        <v>2.2000000000000002</v>
      </c>
      <c r="P697" s="1">
        <v>43844</v>
      </c>
      <c r="Q697">
        <v>2.2999999999999998</v>
      </c>
      <c r="R697" s="2">
        <f t="shared" si="63"/>
        <v>2.2999999999999998</v>
      </c>
      <c r="T697" s="1">
        <v>43844</v>
      </c>
      <c r="U697">
        <v>2.2999999999999998</v>
      </c>
      <c r="V697" s="1">
        <v>43844</v>
      </c>
      <c r="W697">
        <v>2.57</v>
      </c>
    </row>
    <row r="698" spans="14:23" x14ac:dyDescent="0.2">
      <c r="N698" s="1">
        <v>43845</v>
      </c>
      <c r="O698">
        <v>2.2000000000000002</v>
      </c>
      <c r="P698" s="1">
        <v>43845</v>
      </c>
      <c r="Q698">
        <v>2.2999999999999998</v>
      </c>
      <c r="R698" s="2">
        <f t="shared" si="63"/>
        <v>2.2000000000000002</v>
      </c>
      <c r="T698" s="1">
        <v>43845</v>
      </c>
      <c r="U698">
        <v>2.2999999999999998</v>
      </c>
      <c r="V698" s="1">
        <v>43845</v>
      </c>
      <c r="W698">
        <v>2.57</v>
      </c>
    </row>
    <row r="699" spans="14:23" x14ac:dyDescent="0.2">
      <c r="N699" s="1">
        <v>43846</v>
      </c>
      <c r="O699">
        <v>2.2000000000000002</v>
      </c>
      <c r="P699" s="1">
        <v>43846</v>
      </c>
      <c r="Q699">
        <v>2.2999999999999998</v>
      </c>
      <c r="R699" s="2">
        <f t="shared" si="63"/>
        <v>2.2000000000000002</v>
      </c>
      <c r="T699" s="1">
        <v>43846</v>
      </c>
      <c r="U699">
        <v>2.2999999999999998</v>
      </c>
      <c r="V699" s="1">
        <v>43846</v>
      </c>
      <c r="W699">
        <v>2.57</v>
      </c>
    </row>
    <row r="700" spans="14:23" x14ac:dyDescent="0.2">
      <c r="N700" s="1">
        <v>43847</v>
      </c>
      <c r="O700">
        <v>2.2000000000000002</v>
      </c>
      <c r="P700" s="1">
        <v>43847</v>
      </c>
      <c r="Q700">
        <v>2.2999999999999998</v>
      </c>
      <c r="R700" s="2">
        <f t="shared" si="63"/>
        <v>2.2000000000000002</v>
      </c>
      <c r="T700" s="1">
        <v>43847</v>
      </c>
      <c r="U700">
        <v>2.2999999999999998</v>
      </c>
      <c r="V700" s="1">
        <v>43847</v>
      </c>
      <c r="W700">
        <v>2.57</v>
      </c>
    </row>
    <row r="701" spans="14:23" x14ac:dyDescent="0.2">
      <c r="N701" s="1">
        <v>43850</v>
      </c>
      <c r="O701">
        <v>2.2000000000000002</v>
      </c>
      <c r="P701" s="1">
        <v>43850</v>
      </c>
      <c r="Q701">
        <v>2.2999999999999998</v>
      </c>
      <c r="R701" s="2">
        <f t="shared" si="63"/>
        <v>2.2000000000000002</v>
      </c>
      <c r="T701" s="1">
        <v>43850</v>
      </c>
      <c r="U701">
        <v>2.2999999999999998</v>
      </c>
      <c r="V701" s="1">
        <v>43850</v>
      </c>
      <c r="W701">
        <v>2.5369999999999999</v>
      </c>
    </row>
    <row r="702" spans="14:23" x14ac:dyDescent="0.2">
      <c r="N702" s="1">
        <v>43851</v>
      </c>
      <c r="O702">
        <v>2.2000000000000002</v>
      </c>
      <c r="P702" s="1">
        <v>43851</v>
      </c>
      <c r="Q702">
        <v>2.2999999999999998</v>
      </c>
      <c r="R702" s="2">
        <f t="shared" si="63"/>
        <v>2.2000000000000002</v>
      </c>
      <c r="T702" s="1">
        <v>43851</v>
      </c>
      <c r="U702">
        <v>2.2999999999999998</v>
      </c>
      <c r="V702" s="1">
        <v>43851</v>
      </c>
      <c r="W702">
        <v>2.5369999999999999</v>
      </c>
    </row>
    <row r="703" spans="14:23" x14ac:dyDescent="0.2">
      <c r="N703" s="1">
        <v>43852</v>
      </c>
      <c r="O703">
        <v>2.2000000000000002</v>
      </c>
      <c r="P703" s="1">
        <v>43852</v>
      </c>
      <c r="Q703">
        <v>2.2999999999999998</v>
      </c>
      <c r="R703" s="2">
        <f t="shared" si="63"/>
        <v>2.2000000000000002</v>
      </c>
      <c r="T703" s="1">
        <v>43852</v>
      </c>
      <c r="U703">
        <v>2.2999999999999998</v>
      </c>
      <c r="V703" s="1">
        <v>43852</v>
      </c>
      <c r="W703">
        <v>2.5369999999999999</v>
      </c>
    </row>
    <row r="704" spans="14:23" x14ac:dyDescent="0.2">
      <c r="N704" s="1">
        <v>43853</v>
      </c>
      <c r="O704">
        <v>2.2000000000000002</v>
      </c>
      <c r="P704" s="1">
        <v>43853</v>
      </c>
      <c r="Q704">
        <v>2.2999999999999998</v>
      </c>
      <c r="R704" s="2">
        <f t="shared" si="63"/>
        <v>2.2000000000000002</v>
      </c>
      <c r="T704" s="1">
        <v>43853</v>
      </c>
      <c r="U704">
        <v>2.2999999999999998</v>
      </c>
      <c r="V704" s="1">
        <v>43853</v>
      </c>
      <c r="W704">
        <v>2.5369999999999999</v>
      </c>
    </row>
    <row r="705" spans="14:23" x14ac:dyDescent="0.2">
      <c r="N705" s="1">
        <v>43854</v>
      </c>
      <c r="O705">
        <v>2.2000000000000002</v>
      </c>
      <c r="P705" s="1">
        <v>43854</v>
      </c>
      <c r="Q705">
        <v>2.2999999999999998</v>
      </c>
      <c r="R705" s="2">
        <f t="shared" si="63"/>
        <v>2.2000000000000002</v>
      </c>
      <c r="T705" s="1">
        <v>43854</v>
      </c>
      <c r="U705">
        <v>2.2999999999999998</v>
      </c>
      <c r="V705" s="1">
        <v>43854</v>
      </c>
      <c r="W705">
        <v>2.5369999999999999</v>
      </c>
    </row>
    <row r="706" spans="14:23" x14ac:dyDescent="0.2">
      <c r="N706" s="1">
        <v>43857</v>
      </c>
      <c r="O706">
        <v>2.2000000000000002</v>
      </c>
      <c r="P706" s="1">
        <v>43857</v>
      </c>
      <c r="Q706">
        <v>2.2999999999999998</v>
      </c>
      <c r="R706" s="2">
        <f t="shared" si="63"/>
        <v>2.2000000000000002</v>
      </c>
      <c r="T706" s="1">
        <v>43857</v>
      </c>
      <c r="U706">
        <v>2.2999999999999998</v>
      </c>
      <c r="V706" s="1">
        <v>43857</v>
      </c>
      <c r="W706">
        <v>2.5059999999999998</v>
      </c>
    </row>
    <row r="707" spans="14:23" x14ac:dyDescent="0.2">
      <c r="N707" s="1">
        <v>43858</v>
      </c>
      <c r="O707">
        <v>2.2000000000000002</v>
      </c>
      <c r="P707" s="1">
        <v>43858</v>
      </c>
      <c r="Q707">
        <v>2.2999999999999998</v>
      </c>
      <c r="R707" s="2">
        <f t="shared" si="63"/>
        <v>2.2000000000000002</v>
      </c>
      <c r="T707" s="1">
        <v>43858</v>
      </c>
      <c r="U707">
        <v>2.2999999999999998</v>
      </c>
      <c r="V707" s="1">
        <v>43858</v>
      </c>
      <c r="W707">
        <v>2.5059999999999998</v>
      </c>
    </row>
    <row r="708" spans="14:23" x14ac:dyDescent="0.2">
      <c r="N708" s="1">
        <v>43859</v>
      </c>
      <c r="O708">
        <v>2.2000000000000002</v>
      </c>
      <c r="P708" s="1">
        <v>43859</v>
      </c>
      <c r="Q708">
        <v>2.2999999999999998</v>
      </c>
      <c r="R708" s="2">
        <f t="shared" si="63"/>
        <v>2.2000000000000002</v>
      </c>
      <c r="T708" s="1">
        <v>43859</v>
      </c>
      <c r="U708">
        <v>2.2999999999999998</v>
      </c>
      <c r="V708" s="1">
        <v>43859</v>
      </c>
      <c r="W708">
        <v>2.5059999999999998</v>
      </c>
    </row>
    <row r="709" spans="14:23" x14ac:dyDescent="0.2">
      <c r="N709" s="1">
        <v>43860</v>
      </c>
      <c r="O709">
        <v>2.2000000000000002</v>
      </c>
      <c r="P709" s="1">
        <v>43860</v>
      </c>
      <c r="Q709">
        <v>2.2999999999999998</v>
      </c>
      <c r="R709" s="2">
        <f t="shared" si="63"/>
        <v>2.2000000000000002</v>
      </c>
      <c r="T709" s="1">
        <v>43860</v>
      </c>
      <c r="U709">
        <v>2.2999999999999998</v>
      </c>
      <c r="V709" s="1">
        <v>43860</v>
      </c>
      <c r="W709">
        <v>2.5059999999999998</v>
      </c>
    </row>
    <row r="710" spans="14:23" x14ac:dyDescent="0.2">
      <c r="N710" s="1">
        <v>43861</v>
      </c>
      <c r="O710">
        <v>2.5</v>
      </c>
      <c r="P710" s="1">
        <v>43861</v>
      </c>
      <c r="Q710">
        <v>2.5</v>
      </c>
      <c r="R710" s="2">
        <f t="shared" si="63"/>
        <v>2.5</v>
      </c>
      <c r="T710" s="1">
        <v>43861</v>
      </c>
      <c r="U710">
        <v>2.5</v>
      </c>
      <c r="V710" s="1">
        <v>43861</v>
      </c>
      <c r="W710">
        <v>2.5059999999999998</v>
      </c>
    </row>
    <row r="711" spans="14:23" x14ac:dyDescent="0.2">
      <c r="N711" s="1">
        <v>43864</v>
      </c>
      <c r="O711">
        <v>2.5</v>
      </c>
      <c r="P711" s="1">
        <v>43864</v>
      </c>
      <c r="Q711">
        <v>2.5</v>
      </c>
      <c r="R711" s="2">
        <f t="shared" si="63"/>
        <v>2.5</v>
      </c>
      <c r="T711" s="1">
        <v>43864</v>
      </c>
      <c r="U711">
        <v>2.5</v>
      </c>
      <c r="V711" s="1">
        <v>43864</v>
      </c>
      <c r="W711">
        <v>2.4550000000000001</v>
      </c>
    </row>
    <row r="712" spans="14:23" x14ac:dyDescent="0.2">
      <c r="N712" s="1">
        <v>43865</v>
      </c>
      <c r="O712">
        <v>2.5</v>
      </c>
      <c r="P712" s="1">
        <v>43865</v>
      </c>
      <c r="Q712">
        <v>2.5</v>
      </c>
      <c r="R712" s="2">
        <f t="shared" si="63"/>
        <v>2.5</v>
      </c>
      <c r="T712" s="1">
        <v>43865</v>
      </c>
      <c r="U712">
        <v>2.5</v>
      </c>
      <c r="V712" s="1">
        <v>43865</v>
      </c>
      <c r="W712">
        <v>2.4550000000000001</v>
      </c>
    </row>
    <row r="713" spans="14:23" x14ac:dyDescent="0.2">
      <c r="N713" s="1">
        <v>43866</v>
      </c>
      <c r="O713">
        <v>2.5</v>
      </c>
      <c r="P713" s="1">
        <v>43866</v>
      </c>
      <c r="Q713">
        <v>2.5</v>
      </c>
      <c r="R713" s="2">
        <f t="shared" si="63"/>
        <v>2.5</v>
      </c>
      <c r="T713" s="1">
        <v>43866</v>
      </c>
      <c r="U713">
        <v>2.5</v>
      </c>
      <c r="V713" s="1">
        <v>43866</v>
      </c>
      <c r="W713">
        <v>2.4550000000000001</v>
      </c>
    </row>
    <row r="714" spans="14:23" x14ac:dyDescent="0.2">
      <c r="N714" s="1">
        <v>43867</v>
      </c>
      <c r="O714">
        <v>2.5</v>
      </c>
      <c r="P714" s="1">
        <v>43867</v>
      </c>
      <c r="Q714">
        <v>2.5</v>
      </c>
      <c r="R714" s="2">
        <f t="shared" si="63"/>
        <v>2.5</v>
      </c>
      <c r="T714" s="1">
        <v>43867</v>
      </c>
      <c r="U714">
        <v>2.5</v>
      </c>
      <c r="V714" s="1">
        <v>43867</v>
      </c>
      <c r="W714">
        <v>2.4550000000000001</v>
      </c>
    </row>
    <row r="715" spans="14:23" x14ac:dyDescent="0.2">
      <c r="N715" s="1">
        <v>43868</v>
      </c>
      <c r="O715">
        <v>2.5</v>
      </c>
      <c r="P715" s="1">
        <v>43868</v>
      </c>
      <c r="Q715">
        <v>2.5</v>
      </c>
      <c r="R715" s="2">
        <f t="shared" si="63"/>
        <v>2.5</v>
      </c>
      <c r="T715" s="1">
        <v>43868</v>
      </c>
      <c r="U715">
        <v>2.5</v>
      </c>
      <c r="V715" s="1">
        <v>43868</v>
      </c>
      <c r="W715">
        <v>2.4550000000000001</v>
      </c>
    </row>
    <row r="716" spans="14:23" x14ac:dyDescent="0.2">
      <c r="N716" s="1">
        <v>43871</v>
      </c>
      <c r="O716">
        <v>2.5</v>
      </c>
      <c r="P716" s="1">
        <v>43871</v>
      </c>
      <c r="Q716">
        <v>2.5</v>
      </c>
      <c r="R716" s="2">
        <f t="shared" ref="R716:R779" si="64">IF(OR(Q716&lt;&gt;Q715,O716&lt;&gt;O715),Q716,IF(OR(O704&lt;&gt;O705, Q704&lt;&gt;Q705), O716, R715))</f>
        <v>2.5</v>
      </c>
      <c r="T716" s="1">
        <v>43871</v>
      </c>
      <c r="U716">
        <v>2.5</v>
      </c>
      <c r="V716" s="1">
        <v>43871</v>
      </c>
      <c r="W716">
        <v>2.419</v>
      </c>
    </row>
    <row r="717" spans="14:23" x14ac:dyDescent="0.2">
      <c r="N717" s="1">
        <v>43872</v>
      </c>
      <c r="O717">
        <v>2.5</v>
      </c>
      <c r="P717" s="1">
        <v>43872</v>
      </c>
      <c r="Q717">
        <v>2.5</v>
      </c>
      <c r="R717" s="2">
        <f t="shared" si="64"/>
        <v>2.5</v>
      </c>
      <c r="T717" s="1">
        <v>43872</v>
      </c>
      <c r="U717">
        <v>2.5</v>
      </c>
      <c r="V717" s="1">
        <v>43872</v>
      </c>
      <c r="W717">
        <v>2.419</v>
      </c>
    </row>
    <row r="718" spans="14:23" x14ac:dyDescent="0.2">
      <c r="N718" s="1">
        <v>43873</v>
      </c>
      <c r="O718">
        <v>2.5</v>
      </c>
      <c r="P718" s="1">
        <v>43873</v>
      </c>
      <c r="Q718">
        <v>2.5</v>
      </c>
      <c r="R718" s="2">
        <f t="shared" si="64"/>
        <v>2.5</v>
      </c>
      <c r="T718" s="1">
        <v>43873</v>
      </c>
      <c r="U718">
        <v>2.5</v>
      </c>
      <c r="V718" s="1">
        <v>43873</v>
      </c>
      <c r="W718">
        <v>2.419</v>
      </c>
    </row>
    <row r="719" spans="14:23" x14ac:dyDescent="0.2">
      <c r="N719" s="1">
        <v>43874</v>
      </c>
      <c r="O719">
        <v>2.5</v>
      </c>
      <c r="P719" s="1">
        <v>43874</v>
      </c>
      <c r="Q719">
        <v>2.5</v>
      </c>
      <c r="R719" s="2">
        <f t="shared" si="64"/>
        <v>2.5</v>
      </c>
      <c r="T719" s="1">
        <v>43874</v>
      </c>
      <c r="U719">
        <v>2.5</v>
      </c>
      <c r="V719" s="1">
        <v>43874</v>
      </c>
      <c r="W719">
        <v>2.419</v>
      </c>
    </row>
    <row r="720" spans="14:23" x14ac:dyDescent="0.2">
      <c r="N720" s="1">
        <v>43875</v>
      </c>
      <c r="O720">
        <v>2.5</v>
      </c>
      <c r="P720" s="1">
        <v>43875</v>
      </c>
      <c r="Q720">
        <v>2.5</v>
      </c>
      <c r="R720" s="2">
        <f t="shared" si="64"/>
        <v>2.5</v>
      </c>
      <c r="T720" s="1">
        <v>43875</v>
      </c>
      <c r="U720">
        <v>2.5</v>
      </c>
      <c r="V720" s="1">
        <v>43875</v>
      </c>
      <c r="W720">
        <v>2.419</v>
      </c>
    </row>
    <row r="721" spans="14:23" x14ac:dyDescent="0.2">
      <c r="N721" s="1">
        <v>43878</v>
      </c>
      <c r="O721">
        <v>2.5</v>
      </c>
      <c r="P721" s="1">
        <v>43878</v>
      </c>
      <c r="Q721">
        <v>2.5</v>
      </c>
      <c r="R721" s="2">
        <f t="shared" si="64"/>
        <v>2.5</v>
      </c>
      <c r="T721" s="1">
        <v>43878</v>
      </c>
      <c r="U721">
        <v>2.5</v>
      </c>
      <c r="V721" s="1">
        <v>43878</v>
      </c>
      <c r="W721">
        <v>2.4279999999999999</v>
      </c>
    </row>
    <row r="722" spans="14:23" x14ac:dyDescent="0.2">
      <c r="N722" s="1">
        <v>43879</v>
      </c>
      <c r="O722">
        <v>2.5</v>
      </c>
      <c r="P722" s="1">
        <v>43879</v>
      </c>
      <c r="Q722">
        <v>2.5</v>
      </c>
      <c r="R722" s="2">
        <f t="shared" si="64"/>
        <v>2.5</v>
      </c>
      <c r="T722" s="1">
        <v>43879</v>
      </c>
      <c r="U722">
        <v>2.5</v>
      </c>
      <c r="V722" s="1">
        <v>43879</v>
      </c>
      <c r="W722">
        <v>2.4279999999999999</v>
      </c>
    </row>
    <row r="723" spans="14:23" x14ac:dyDescent="0.2">
      <c r="N723" s="1">
        <v>43880</v>
      </c>
      <c r="O723">
        <v>2.5</v>
      </c>
      <c r="P723" s="1">
        <v>43880</v>
      </c>
      <c r="Q723">
        <v>2.5</v>
      </c>
      <c r="R723" s="2">
        <f t="shared" si="64"/>
        <v>2.5</v>
      </c>
      <c r="T723" s="1">
        <v>43880</v>
      </c>
      <c r="U723">
        <v>2.5</v>
      </c>
      <c r="V723" s="1">
        <v>43880</v>
      </c>
      <c r="W723">
        <v>2.4279999999999999</v>
      </c>
    </row>
    <row r="724" spans="14:23" x14ac:dyDescent="0.2">
      <c r="N724" s="1">
        <v>43881</v>
      </c>
      <c r="O724">
        <v>2.5</v>
      </c>
      <c r="P724" s="1">
        <v>43881</v>
      </c>
      <c r="Q724">
        <v>2.5</v>
      </c>
      <c r="R724" s="2">
        <f t="shared" si="64"/>
        <v>2.5</v>
      </c>
      <c r="T724" s="1">
        <v>43881</v>
      </c>
      <c r="U724">
        <v>2.5</v>
      </c>
      <c r="V724" s="1">
        <v>43881</v>
      </c>
      <c r="W724">
        <v>2.4279999999999999</v>
      </c>
    </row>
    <row r="725" spans="14:23" x14ac:dyDescent="0.2">
      <c r="N725" s="1">
        <v>43882</v>
      </c>
      <c r="O725">
        <v>2.5</v>
      </c>
      <c r="P725" s="1">
        <v>43882</v>
      </c>
      <c r="Q725">
        <v>2.5</v>
      </c>
      <c r="R725" s="2">
        <f t="shared" si="64"/>
        <v>2.5</v>
      </c>
      <c r="T725" s="1">
        <v>43882</v>
      </c>
      <c r="U725">
        <v>2.5</v>
      </c>
      <c r="V725" s="1">
        <v>43882</v>
      </c>
      <c r="W725">
        <v>2.4279999999999999</v>
      </c>
    </row>
    <row r="726" spans="14:23" x14ac:dyDescent="0.2">
      <c r="N726" s="1">
        <v>43885</v>
      </c>
      <c r="O726">
        <v>2.5</v>
      </c>
      <c r="P726" s="1">
        <v>43885</v>
      </c>
      <c r="Q726">
        <v>2.5</v>
      </c>
      <c r="R726" s="2">
        <f t="shared" si="64"/>
        <v>2.5</v>
      </c>
      <c r="T726" s="1">
        <v>43885</v>
      </c>
      <c r="U726">
        <v>2.5</v>
      </c>
      <c r="V726" s="1">
        <v>43885</v>
      </c>
      <c r="W726">
        <v>2.4660000000000002</v>
      </c>
    </row>
    <row r="727" spans="14:23" x14ac:dyDescent="0.2">
      <c r="N727" s="1">
        <v>43886</v>
      </c>
      <c r="O727">
        <v>2.5</v>
      </c>
      <c r="P727" s="1">
        <v>43886</v>
      </c>
      <c r="Q727">
        <v>2.5</v>
      </c>
      <c r="R727" s="2">
        <f t="shared" si="64"/>
        <v>2.5</v>
      </c>
      <c r="T727" s="1">
        <v>43886</v>
      </c>
      <c r="U727">
        <v>2.5</v>
      </c>
      <c r="V727" s="1">
        <v>43886</v>
      </c>
      <c r="W727">
        <v>2.4660000000000002</v>
      </c>
    </row>
    <row r="728" spans="14:23" x14ac:dyDescent="0.2">
      <c r="N728" s="1">
        <v>43887</v>
      </c>
      <c r="O728">
        <v>2.5</v>
      </c>
      <c r="P728" s="1">
        <v>43887</v>
      </c>
      <c r="Q728">
        <v>2.5</v>
      </c>
      <c r="R728" s="2">
        <f t="shared" si="64"/>
        <v>2.5</v>
      </c>
      <c r="T728" s="1">
        <v>43887</v>
      </c>
      <c r="U728">
        <v>2.5</v>
      </c>
      <c r="V728" s="1">
        <v>43887</v>
      </c>
      <c r="W728">
        <v>2.4660000000000002</v>
      </c>
    </row>
    <row r="729" spans="14:23" x14ac:dyDescent="0.2">
      <c r="N729" s="1">
        <v>43888</v>
      </c>
      <c r="O729">
        <v>2.5</v>
      </c>
      <c r="P729" s="1">
        <v>43888</v>
      </c>
      <c r="Q729">
        <v>2.5</v>
      </c>
      <c r="R729" s="2">
        <f t="shared" si="64"/>
        <v>2.5</v>
      </c>
      <c r="T729" s="1">
        <v>43888</v>
      </c>
      <c r="U729">
        <v>2.5</v>
      </c>
      <c r="V729" s="1">
        <v>43888</v>
      </c>
      <c r="W729">
        <v>2.4660000000000002</v>
      </c>
    </row>
    <row r="730" spans="14:23" x14ac:dyDescent="0.2">
      <c r="N730" s="1">
        <v>43889</v>
      </c>
      <c r="O730">
        <v>2.5</v>
      </c>
      <c r="P730" s="1">
        <v>43889</v>
      </c>
      <c r="Q730">
        <v>2.5</v>
      </c>
      <c r="R730" s="2">
        <f t="shared" si="64"/>
        <v>2.5</v>
      </c>
      <c r="T730" s="1">
        <v>43889</v>
      </c>
      <c r="U730">
        <v>2.5</v>
      </c>
      <c r="V730" s="1">
        <v>43889</v>
      </c>
      <c r="W730">
        <v>2.4660000000000002</v>
      </c>
    </row>
    <row r="731" spans="14:23" x14ac:dyDescent="0.2">
      <c r="N731" s="1">
        <v>43892</v>
      </c>
      <c r="O731">
        <v>2.2999999999999998</v>
      </c>
      <c r="P731" s="1">
        <v>43892</v>
      </c>
      <c r="Q731">
        <v>2.2999999999999998</v>
      </c>
      <c r="R731" s="2">
        <f t="shared" si="64"/>
        <v>2.2999999999999998</v>
      </c>
      <c r="T731" s="1">
        <v>43892</v>
      </c>
      <c r="U731">
        <v>2.4</v>
      </c>
      <c r="V731" s="1">
        <v>43892</v>
      </c>
      <c r="W731">
        <v>2.423</v>
      </c>
    </row>
    <row r="732" spans="14:23" x14ac:dyDescent="0.2">
      <c r="N732" s="1">
        <v>43893</v>
      </c>
      <c r="O732">
        <v>2.2999999999999998</v>
      </c>
      <c r="P732" s="1">
        <v>43893</v>
      </c>
      <c r="Q732">
        <v>2.2999999999999998</v>
      </c>
      <c r="R732" s="2">
        <f t="shared" si="64"/>
        <v>2.2999999999999998</v>
      </c>
      <c r="T732" s="1">
        <v>43893</v>
      </c>
      <c r="U732">
        <v>2.4</v>
      </c>
      <c r="V732" s="1">
        <v>43893</v>
      </c>
      <c r="W732">
        <v>2.423</v>
      </c>
    </row>
    <row r="733" spans="14:23" x14ac:dyDescent="0.2">
      <c r="N733" s="1">
        <v>43894</v>
      </c>
      <c r="O733">
        <v>2.2999999999999998</v>
      </c>
      <c r="P733" s="1">
        <v>43894</v>
      </c>
      <c r="Q733">
        <v>2.2999999999999998</v>
      </c>
      <c r="R733" s="2">
        <f t="shared" si="64"/>
        <v>2.2999999999999998</v>
      </c>
      <c r="T733" s="1">
        <v>43894</v>
      </c>
      <c r="U733">
        <v>2.4</v>
      </c>
      <c r="V733" s="1">
        <v>43894</v>
      </c>
      <c r="W733">
        <v>2.423</v>
      </c>
    </row>
    <row r="734" spans="14:23" x14ac:dyDescent="0.2">
      <c r="N734" s="1">
        <v>43895</v>
      </c>
      <c r="O734">
        <v>2.2999999999999998</v>
      </c>
      <c r="P734" s="1">
        <v>43895</v>
      </c>
      <c r="Q734">
        <v>2.2999999999999998</v>
      </c>
      <c r="R734" s="2">
        <f t="shared" si="64"/>
        <v>2.2999999999999998</v>
      </c>
      <c r="T734" s="1">
        <v>43895</v>
      </c>
      <c r="U734">
        <v>2.4</v>
      </c>
      <c r="V734" s="1">
        <v>43895</v>
      </c>
      <c r="W734">
        <v>2.423</v>
      </c>
    </row>
    <row r="735" spans="14:23" x14ac:dyDescent="0.2">
      <c r="N735" s="1">
        <v>43896</v>
      </c>
      <c r="O735">
        <v>2.2999999999999998</v>
      </c>
      <c r="P735" s="1">
        <v>43896</v>
      </c>
      <c r="Q735">
        <v>2.2999999999999998</v>
      </c>
      <c r="R735" s="2">
        <f t="shared" si="64"/>
        <v>2.2999999999999998</v>
      </c>
      <c r="T735" s="1">
        <v>43896</v>
      </c>
      <c r="U735">
        <v>2.4</v>
      </c>
      <c r="V735" s="1">
        <v>43896</v>
      </c>
      <c r="W735">
        <v>2.423</v>
      </c>
    </row>
    <row r="736" spans="14:23" x14ac:dyDescent="0.2">
      <c r="N736" s="1">
        <v>43899</v>
      </c>
      <c r="O736">
        <v>2.2999999999999998</v>
      </c>
      <c r="P736" s="1">
        <v>43899</v>
      </c>
      <c r="Q736">
        <v>2.2999999999999998</v>
      </c>
      <c r="R736" s="2">
        <f t="shared" si="64"/>
        <v>2.2999999999999998</v>
      </c>
      <c r="T736" s="1">
        <v>43899</v>
      </c>
      <c r="U736">
        <v>2.4</v>
      </c>
      <c r="V736" s="1">
        <v>43899</v>
      </c>
      <c r="W736">
        <v>2.375</v>
      </c>
    </row>
    <row r="737" spans="14:23" x14ac:dyDescent="0.2">
      <c r="N737" s="1">
        <v>43900</v>
      </c>
      <c r="O737">
        <v>2.2999999999999998</v>
      </c>
      <c r="P737" s="1">
        <v>43900</v>
      </c>
      <c r="Q737">
        <v>2.2999999999999998</v>
      </c>
      <c r="R737" s="2">
        <f t="shared" si="64"/>
        <v>2.2999999999999998</v>
      </c>
      <c r="T737" s="1">
        <v>43900</v>
      </c>
      <c r="U737">
        <v>2.4</v>
      </c>
      <c r="V737" s="1">
        <v>43900</v>
      </c>
      <c r="W737">
        <v>2.375</v>
      </c>
    </row>
    <row r="738" spans="14:23" x14ac:dyDescent="0.2">
      <c r="N738" s="1">
        <v>43901</v>
      </c>
      <c r="O738">
        <v>2.2999999999999998</v>
      </c>
      <c r="P738" s="1">
        <v>43901</v>
      </c>
      <c r="Q738">
        <v>2.2999999999999998</v>
      </c>
      <c r="R738" s="2">
        <f t="shared" si="64"/>
        <v>2.2999999999999998</v>
      </c>
      <c r="T738" s="1">
        <v>43901</v>
      </c>
      <c r="U738">
        <v>2.4</v>
      </c>
      <c r="V738" s="1">
        <v>43901</v>
      </c>
      <c r="W738">
        <v>2.375</v>
      </c>
    </row>
    <row r="739" spans="14:23" x14ac:dyDescent="0.2">
      <c r="N739" s="1">
        <v>43902</v>
      </c>
      <c r="O739">
        <v>2.2999999999999998</v>
      </c>
      <c r="P739" s="1">
        <v>43902</v>
      </c>
      <c r="Q739">
        <v>2.2999999999999998</v>
      </c>
      <c r="R739" s="2">
        <f t="shared" si="64"/>
        <v>2.2999999999999998</v>
      </c>
      <c r="T739" s="1">
        <v>43902</v>
      </c>
      <c r="U739">
        <v>2.4</v>
      </c>
      <c r="V739" s="1">
        <v>43902</v>
      </c>
      <c r="W739">
        <v>2.375</v>
      </c>
    </row>
    <row r="740" spans="14:23" x14ac:dyDescent="0.2">
      <c r="N740" s="1">
        <v>43903</v>
      </c>
      <c r="O740">
        <v>2.2999999999999998</v>
      </c>
      <c r="P740" s="1">
        <v>43903</v>
      </c>
      <c r="Q740">
        <v>2.2999999999999998</v>
      </c>
      <c r="R740" s="2">
        <f t="shared" si="64"/>
        <v>2.2999999999999998</v>
      </c>
      <c r="T740" s="1">
        <v>43903</v>
      </c>
      <c r="U740">
        <v>2.4</v>
      </c>
      <c r="V740" s="1">
        <v>43903</v>
      </c>
      <c r="W740">
        <v>2.375</v>
      </c>
    </row>
    <row r="741" spans="14:23" x14ac:dyDescent="0.2">
      <c r="N741" s="1">
        <v>43906</v>
      </c>
      <c r="O741">
        <v>2.2999999999999998</v>
      </c>
      <c r="P741" s="1">
        <v>43906</v>
      </c>
      <c r="Q741">
        <v>2.2999999999999998</v>
      </c>
      <c r="R741" s="2">
        <f t="shared" si="64"/>
        <v>2.2999999999999998</v>
      </c>
      <c r="T741" s="1">
        <v>43906</v>
      </c>
      <c r="U741">
        <v>2.4</v>
      </c>
      <c r="V741" s="1">
        <v>43906</v>
      </c>
      <c r="W741">
        <v>2.2480000000000002</v>
      </c>
    </row>
    <row r="742" spans="14:23" x14ac:dyDescent="0.2">
      <c r="N742" s="1">
        <v>43907</v>
      </c>
      <c r="O742">
        <v>2.2999999999999998</v>
      </c>
      <c r="P742" s="1">
        <v>43907</v>
      </c>
      <c r="Q742">
        <v>2.2999999999999998</v>
      </c>
      <c r="R742" s="2">
        <f t="shared" si="64"/>
        <v>2.2999999999999998</v>
      </c>
      <c r="T742" s="1">
        <v>43907</v>
      </c>
      <c r="U742">
        <v>2.4</v>
      </c>
      <c r="V742" s="1">
        <v>43907</v>
      </c>
      <c r="W742">
        <v>2.2480000000000002</v>
      </c>
    </row>
    <row r="743" spans="14:23" x14ac:dyDescent="0.2">
      <c r="N743" s="1">
        <v>43908</v>
      </c>
      <c r="O743">
        <v>2.2999999999999998</v>
      </c>
      <c r="P743" s="1">
        <v>43908</v>
      </c>
      <c r="Q743">
        <v>2.2999999999999998</v>
      </c>
      <c r="R743" s="2">
        <f t="shared" si="64"/>
        <v>2.2999999999999998</v>
      </c>
      <c r="T743" s="1">
        <v>43908</v>
      </c>
      <c r="U743">
        <v>2.4</v>
      </c>
      <c r="V743" s="1">
        <v>43908</v>
      </c>
      <c r="W743">
        <v>2.2480000000000002</v>
      </c>
    </row>
    <row r="744" spans="14:23" x14ac:dyDescent="0.2">
      <c r="N744" s="1">
        <v>43909</v>
      </c>
      <c r="O744">
        <v>2.2999999999999998</v>
      </c>
      <c r="P744" s="1">
        <v>43909</v>
      </c>
      <c r="Q744">
        <v>2.2999999999999998</v>
      </c>
      <c r="R744" s="2">
        <f t="shared" si="64"/>
        <v>2.2999999999999998</v>
      </c>
      <c r="T744" s="1">
        <v>43909</v>
      </c>
      <c r="U744">
        <v>2.4</v>
      </c>
      <c r="V744" s="1">
        <v>43909</v>
      </c>
      <c r="W744">
        <v>2.2480000000000002</v>
      </c>
    </row>
    <row r="745" spans="14:23" x14ac:dyDescent="0.2">
      <c r="N745" s="1">
        <v>43910</v>
      </c>
      <c r="O745">
        <v>2.2999999999999998</v>
      </c>
      <c r="P745" s="1">
        <v>43910</v>
      </c>
      <c r="Q745">
        <v>2.2999999999999998</v>
      </c>
      <c r="R745" s="2">
        <f t="shared" si="64"/>
        <v>2.2999999999999998</v>
      </c>
      <c r="T745" s="1">
        <v>43910</v>
      </c>
      <c r="U745">
        <v>2.4</v>
      </c>
      <c r="V745" s="1">
        <v>43910</v>
      </c>
      <c r="W745">
        <v>2.2480000000000002</v>
      </c>
    </row>
    <row r="746" spans="14:23" x14ac:dyDescent="0.2">
      <c r="N746" s="1">
        <v>43913</v>
      </c>
      <c r="O746">
        <v>2.2999999999999998</v>
      </c>
      <c r="P746" s="1">
        <v>43913</v>
      </c>
      <c r="Q746">
        <v>2.2999999999999998</v>
      </c>
      <c r="R746" s="2">
        <f t="shared" si="64"/>
        <v>2.2999999999999998</v>
      </c>
      <c r="T746" s="1">
        <v>43913</v>
      </c>
      <c r="U746">
        <v>2.4</v>
      </c>
      <c r="V746" s="1">
        <v>43913</v>
      </c>
      <c r="W746">
        <v>2.12</v>
      </c>
    </row>
    <row r="747" spans="14:23" x14ac:dyDescent="0.2">
      <c r="N747" s="1">
        <v>43914</v>
      </c>
      <c r="O747">
        <v>2.2999999999999998</v>
      </c>
      <c r="P747" s="1">
        <v>43914</v>
      </c>
      <c r="Q747">
        <v>2.2999999999999998</v>
      </c>
      <c r="R747" s="2">
        <f t="shared" si="64"/>
        <v>2.2999999999999998</v>
      </c>
      <c r="T747" s="1">
        <v>43914</v>
      </c>
      <c r="U747">
        <v>2.4</v>
      </c>
      <c r="V747" s="1">
        <v>43914</v>
      </c>
      <c r="W747">
        <v>2.12</v>
      </c>
    </row>
    <row r="748" spans="14:23" x14ac:dyDescent="0.2">
      <c r="N748" s="1">
        <v>43915</v>
      </c>
      <c r="O748">
        <v>2.2999999999999998</v>
      </c>
      <c r="P748" s="1">
        <v>43915</v>
      </c>
      <c r="Q748">
        <v>2.2999999999999998</v>
      </c>
      <c r="R748" s="2">
        <f t="shared" si="64"/>
        <v>2.2999999999999998</v>
      </c>
      <c r="T748" s="1">
        <v>43915</v>
      </c>
      <c r="U748">
        <v>2.4</v>
      </c>
      <c r="V748" s="1">
        <v>43915</v>
      </c>
      <c r="W748">
        <v>2.12</v>
      </c>
    </row>
    <row r="749" spans="14:23" x14ac:dyDescent="0.2">
      <c r="N749" s="1">
        <v>43916</v>
      </c>
      <c r="O749">
        <v>2.2999999999999998</v>
      </c>
      <c r="P749" s="1">
        <v>43916</v>
      </c>
      <c r="Q749">
        <v>2.2999999999999998</v>
      </c>
      <c r="R749" s="2">
        <f t="shared" si="64"/>
        <v>2.2999999999999998</v>
      </c>
      <c r="T749" s="1">
        <v>43916</v>
      </c>
      <c r="U749">
        <v>2.4</v>
      </c>
      <c r="V749" s="1">
        <v>43916</v>
      </c>
      <c r="W749">
        <v>2.12</v>
      </c>
    </row>
    <row r="750" spans="14:23" x14ac:dyDescent="0.2">
      <c r="N750" s="1">
        <v>43917</v>
      </c>
      <c r="O750">
        <v>2.2999999999999998</v>
      </c>
      <c r="P750" s="1">
        <v>43917</v>
      </c>
      <c r="Q750">
        <v>2.2999999999999998</v>
      </c>
      <c r="R750" s="2">
        <f t="shared" si="64"/>
        <v>2.2999999999999998</v>
      </c>
      <c r="T750" s="1">
        <v>43917</v>
      </c>
      <c r="U750">
        <v>2.4</v>
      </c>
      <c r="V750" s="1">
        <v>43917</v>
      </c>
      <c r="W750">
        <v>2.12</v>
      </c>
    </row>
    <row r="751" spans="14:23" x14ac:dyDescent="0.2">
      <c r="N751" s="1">
        <v>43920</v>
      </c>
      <c r="O751">
        <v>2.2999999999999998</v>
      </c>
      <c r="P751" s="1">
        <v>43920</v>
      </c>
      <c r="Q751">
        <v>2.2999999999999998</v>
      </c>
      <c r="R751" s="2">
        <f t="shared" si="64"/>
        <v>2.2999999999999998</v>
      </c>
      <c r="T751" s="1">
        <v>43920</v>
      </c>
      <c r="U751">
        <v>2.4</v>
      </c>
      <c r="V751" s="1">
        <v>43920</v>
      </c>
      <c r="W751">
        <v>2.0049999999999999</v>
      </c>
    </row>
    <row r="752" spans="14:23" x14ac:dyDescent="0.2">
      <c r="N752" s="1">
        <v>43921</v>
      </c>
      <c r="O752">
        <v>2.2999999999999998</v>
      </c>
      <c r="P752" s="1">
        <v>43921</v>
      </c>
      <c r="Q752">
        <v>2.2999999999999998</v>
      </c>
      <c r="R752" s="2">
        <f t="shared" si="64"/>
        <v>2.2999999999999998</v>
      </c>
      <c r="T752" s="1">
        <v>43921</v>
      </c>
      <c r="U752">
        <v>2.2000000000000002</v>
      </c>
      <c r="V752" s="1">
        <v>43921</v>
      </c>
      <c r="W752">
        <v>2.0049999999999999</v>
      </c>
    </row>
    <row r="753" spans="14:23" x14ac:dyDescent="0.2">
      <c r="N753" s="1">
        <v>43922</v>
      </c>
      <c r="O753">
        <v>2.2999999999999998</v>
      </c>
      <c r="P753" s="1">
        <v>43922</v>
      </c>
      <c r="Q753">
        <v>2.2999999999999998</v>
      </c>
      <c r="R753" s="2">
        <f t="shared" si="64"/>
        <v>2.2999999999999998</v>
      </c>
      <c r="T753" s="1">
        <v>43922</v>
      </c>
      <c r="U753">
        <v>2.2000000000000002</v>
      </c>
      <c r="V753" s="1">
        <v>43922</v>
      </c>
      <c r="W753">
        <v>2.0049999999999999</v>
      </c>
    </row>
    <row r="754" spans="14:23" x14ac:dyDescent="0.2">
      <c r="N754" s="1">
        <v>43923</v>
      </c>
      <c r="O754">
        <v>2.2999999999999998</v>
      </c>
      <c r="P754" s="1">
        <v>43923</v>
      </c>
      <c r="Q754">
        <v>2.2999999999999998</v>
      </c>
      <c r="R754" s="2">
        <f t="shared" si="64"/>
        <v>2.2999999999999998</v>
      </c>
      <c r="T754" s="1">
        <v>43923</v>
      </c>
      <c r="U754">
        <v>2.2000000000000002</v>
      </c>
      <c r="V754" s="1">
        <v>43923</v>
      </c>
      <c r="W754">
        <v>2.0049999999999999</v>
      </c>
    </row>
    <row r="755" spans="14:23" x14ac:dyDescent="0.2">
      <c r="N755" s="1">
        <v>43924</v>
      </c>
      <c r="O755">
        <v>2.2999999999999998</v>
      </c>
      <c r="P755" s="1">
        <v>43924</v>
      </c>
      <c r="Q755">
        <v>2.2999999999999998</v>
      </c>
      <c r="R755" s="2">
        <f t="shared" si="64"/>
        <v>2.2999999999999998</v>
      </c>
      <c r="T755" s="1">
        <v>43924</v>
      </c>
      <c r="U755">
        <v>2.2000000000000002</v>
      </c>
      <c r="V755" s="1">
        <v>43924</v>
      </c>
      <c r="W755">
        <v>2.0049999999999999</v>
      </c>
    </row>
    <row r="756" spans="14:23" x14ac:dyDescent="0.2">
      <c r="N756" s="1">
        <v>43927</v>
      </c>
      <c r="O756">
        <v>2.2999999999999998</v>
      </c>
      <c r="P756" s="1">
        <v>43927</v>
      </c>
      <c r="Q756">
        <v>2.2999999999999998</v>
      </c>
      <c r="R756" s="2">
        <f t="shared" si="64"/>
        <v>2.2999999999999998</v>
      </c>
      <c r="T756" s="1">
        <v>43927</v>
      </c>
      <c r="U756">
        <v>2.2000000000000002</v>
      </c>
      <c r="V756" s="1">
        <v>43927</v>
      </c>
      <c r="W756">
        <v>1.9239999999999999</v>
      </c>
    </row>
    <row r="757" spans="14:23" x14ac:dyDescent="0.2">
      <c r="N757" s="1">
        <v>43928</v>
      </c>
      <c r="O757">
        <v>2.2999999999999998</v>
      </c>
      <c r="P757" s="1">
        <v>43928</v>
      </c>
      <c r="Q757">
        <v>2.2999999999999998</v>
      </c>
      <c r="R757" s="2">
        <f t="shared" si="64"/>
        <v>2.2999999999999998</v>
      </c>
      <c r="T757" s="1">
        <v>43928</v>
      </c>
      <c r="U757">
        <v>2.2000000000000002</v>
      </c>
      <c r="V757" s="1">
        <v>43928</v>
      </c>
      <c r="W757">
        <v>1.9239999999999999</v>
      </c>
    </row>
    <row r="758" spans="14:23" x14ac:dyDescent="0.2">
      <c r="N758" s="1">
        <v>43929</v>
      </c>
      <c r="O758">
        <v>2.2999999999999998</v>
      </c>
      <c r="P758" s="1">
        <v>43929</v>
      </c>
      <c r="Q758">
        <v>2.2999999999999998</v>
      </c>
      <c r="R758" s="2">
        <f t="shared" si="64"/>
        <v>2.2999999999999998</v>
      </c>
      <c r="T758" s="1">
        <v>43929</v>
      </c>
      <c r="U758">
        <v>2.2000000000000002</v>
      </c>
      <c r="V758" s="1">
        <v>43929</v>
      </c>
      <c r="W758">
        <v>1.9239999999999999</v>
      </c>
    </row>
    <row r="759" spans="14:23" x14ac:dyDescent="0.2">
      <c r="N759" s="1">
        <v>43930</v>
      </c>
      <c r="O759">
        <v>2.2999999999999998</v>
      </c>
      <c r="P759" s="1">
        <v>43930</v>
      </c>
      <c r="Q759">
        <v>2.2999999999999998</v>
      </c>
      <c r="R759" s="2">
        <f t="shared" si="64"/>
        <v>2.2999999999999998</v>
      </c>
      <c r="T759" s="1">
        <v>43930</v>
      </c>
      <c r="U759">
        <v>2.2000000000000002</v>
      </c>
      <c r="V759" s="1">
        <v>43930</v>
      </c>
      <c r="W759">
        <v>1.9239999999999999</v>
      </c>
    </row>
    <row r="760" spans="14:23" x14ac:dyDescent="0.2">
      <c r="N760" s="1">
        <v>43931</v>
      </c>
      <c r="O760">
        <v>2.2999999999999998</v>
      </c>
      <c r="P760" s="1">
        <v>43931</v>
      </c>
      <c r="Q760">
        <v>2.2999999999999998</v>
      </c>
      <c r="R760" s="2">
        <f t="shared" si="64"/>
        <v>2.2999999999999998</v>
      </c>
      <c r="T760" s="1">
        <v>43931</v>
      </c>
      <c r="U760">
        <v>2.2000000000000002</v>
      </c>
      <c r="V760" s="1">
        <v>43931</v>
      </c>
      <c r="W760">
        <v>1.9239999999999999</v>
      </c>
    </row>
    <row r="761" spans="14:23" x14ac:dyDescent="0.2">
      <c r="N761" s="1">
        <v>43934</v>
      </c>
      <c r="O761">
        <v>2.2999999999999998</v>
      </c>
      <c r="P761" s="1">
        <v>43934</v>
      </c>
      <c r="Q761">
        <v>2.2999999999999998</v>
      </c>
      <c r="R761" s="2">
        <f t="shared" si="64"/>
        <v>2.2999999999999998</v>
      </c>
      <c r="T761" s="1">
        <v>43934</v>
      </c>
      <c r="U761">
        <v>2.2000000000000002</v>
      </c>
      <c r="V761" s="1">
        <v>43934</v>
      </c>
      <c r="W761">
        <v>1.853</v>
      </c>
    </row>
    <row r="762" spans="14:23" x14ac:dyDescent="0.2">
      <c r="N762" s="1">
        <v>43935</v>
      </c>
      <c r="O762">
        <v>2.2999999999999998</v>
      </c>
      <c r="P762" s="1">
        <v>43935</v>
      </c>
      <c r="Q762">
        <v>2.2999999999999998</v>
      </c>
      <c r="R762" s="2">
        <f t="shared" si="64"/>
        <v>2.2999999999999998</v>
      </c>
      <c r="T762" s="1">
        <v>43935</v>
      </c>
      <c r="U762">
        <v>2.2000000000000002</v>
      </c>
      <c r="V762" s="1">
        <v>43935</v>
      </c>
      <c r="W762">
        <v>1.853</v>
      </c>
    </row>
    <row r="763" spans="14:23" x14ac:dyDescent="0.2">
      <c r="N763" s="1">
        <v>43936</v>
      </c>
      <c r="O763">
        <v>2.2999999999999998</v>
      </c>
      <c r="P763" s="1">
        <v>43936</v>
      </c>
      <c r="Q763">
        <v>2.2999999999999998</v>
      </c>
      <c r="R763" s="2">
        <f t="shared" si="64"/>
        <v>2.2999999999999998</v>
      </c>
      <c r="T763" s="1">
        <v>43936</v>
      </c>
      <c r="U763">
        <v>2.2000000000000002</v>
      </c>
      <c r="V763" s="1">
        <v>43936</v>
      </c>
      <c r="W763">
        <v>1.853</v>
      </c>
    </row>
    <row r="764" spans="14:23" x14ac:dyDescent="0.2">
      <c r="N764" s="1">
        <v>43937</v>
      </c>
      <c r="O764">
        <v>2.2999999999999998</v>
      </c>
      <c r="P764" s="1">
        <v>43937</v>
      </c>
      <c r="Q764">
        <v>2.2999999999999998</v>
      </c>
      <c r="R764" s="2">
        <f t="shared" si="64"/>
        <v>2.2999999999999998</v>
      </c>
      <c r="T764" s="1">
        <v>43937</v>
      </c>
      <c r="U764">
        <v>2.2000000000000002</v>
      </c>
      <c r="V764" s="1">
        <v>43937</v>
      </c>
      <c r="W764">
        <v>1.853</v>
      </c>
    </row>
    <row r="765" spans="14:23" x14ac:dyDescent="0.2">
      <c r="N765" s="1">
        <v>43938</v>
      </c>
      <c r="O765">
        <v>2.2999999999999998</v>
      </c>
      <c r="P765" s="1">
        <v>43938</v>
      </c>
      <c r="Q765">
        <v>2.2999999999999998</v>
      </c>
      <c r="R765" s="2">
        <f t="shared" si="64"/>
        <v>2.2999999999999998</v>
      </c>
      <c r="T765" s="1">
        <v>43938</v>
      </c>
      <c r="U765">
        <v>2.2000000000000002</v>
      </c>
      <c r="V765" s="1">
        <v>43938</v>
      </c>
      <c r="W765">
        <v>1.853</v>
      </c>
    </row>
    <row r="766" spans="14:23" x14ac:dyDescent="0.2">
      <c r="N766" s="1">
        <v>43941</v>
      </c>
      <c r="O766">
        <v>2.2999999999999998</v>
      </c>
      <c r="P766" s="1">
        <v>43941</v>
      </c>
      <c r="Q766">
        <v>2.2999999999999998</v>
      </c>
      <c r="R766" s="2">
        <f t="shared" si="64"/>
        <v>2.2999999999999998</v>
      </c>
      <c r="T766" s="1">
        <v>43941</v>
      </c>
      <c r="U766">
        <v>2.2000000000000002</v>
      </c>
      <c r="V766" s="1">
        <v>43941</v>
      </c>
      <c r="W766">
        <v>1.8120000000000001</v>
      </c>
    </row>
    <row r="767" spans="14:23" x14ac:dyDescent="0.2">
      <c r="N767" s="1">
        <v>43942</v>
      </c>
      <c r="O767">
        <v>2.2999999999999998</v>
      </c>
      <c r="P767" s="1">
        <v>43942</v>
      </c>
      <c r="Q767">
        <v>2.2999999999999998</v>
      </c>
      <c r="R767" s="2">
        <f t="shared" si="64"/>
        <v>2.2999999999999998</v>
      </c>
      <c r="T767" s="1">
        <v>43942</v>
      </c>
      <c r="U767">
        <v>2.2000000000000002</v>
      </c>
      <c r="V767" s="1">
        <v>43942</v>
      </c>
      <c r="W767">
        <v>1.8120000000000001</v>
      </c>
    </row>
    <row r="768" spans="14:23" x14ac:dyDescent="0.2">
      <c r="N768" s="1">
        <v>43943</v>
      </c>
      <c r="O768">
        <v>2.2999999999999998</v>
      </c>
      <c r="P768" s="1">
        <v>43943</v>
      </c>
      <c r="Q768">
        <v>2.2999999999999998</v>
      </c>
      <c r="R768" s="2">
        <f t="shared" si="64"/>
        <v>2.2999999999999998</v>
      </c>
      <c r="T768" s="1">
        <v>43943</v>
      </c>
      <c r="U768">
        <v>2.2000000000000002</v>
      </c>
      <c r="V768" s="1">
        <v>43943</v>
      </c>
      <c r="W768">
        <v>1.8120000000000001</v>
      </c>
    </row>
    <row r="769" spans="14:23" x14ac:dyDescent="0.2">
      <c r="N769" s="1">
        <v>43944</v>
      </c>
      <c r="O769">
        <v>2.2999999999999998</v>
      </c>
      <c r="P769" s="1">
        <v>43944</v>
      </c>
      <c r="Q769">
        <v>2.2999999999999998</v>
      </c>
      <c r="R769" s="2">
        <f t="shared" si="64"/>
        <v>2.2999999999999998</v>
      </c>
      <c r="T769" s="1">
        <v>43944</v>
      </c>
      <c r="U769">
        <v>2.2000000000000002</v>
      </c>
      <c r="V769" s="1">
        <v>43944</v>
      </c>
      <c r="W769">
        <v>1.8120000000000001</v>
      </c>
    </row>
    <row r="770" spans="14:23" x14ac:dyDescent="0.2">
      <c r="N770" s="1">
        <v>43945</v>
      </c>
      <c r="O770">
        <v>2.2999999999999998</v>
      </c>
      <c r="P770" s="1">
        <v>43945</v>
      </c>
      <c r="Q770">
        <v>2.2999999999999998</v>
      </c>
      <c r="R770" s="2">
        <f t="shared" si="64"/>
        <v>2.2999999999999998</v>
      </c>
      <c r="T770" s="1">
        <v>43945</v>
      </c>
      <c r="U770">
        <v>2.2000000000000002</v>
      </c>
      <c r="V770" s="1">
        <v>43945</v>
      </c>
      <c r="W770">
        <v>1.8120000000000001</v>
      </c>
    </row>
    <row r="771" spans="14:23" x14ac:dyDescent="0.2">
      <c r="N771" s="1">
        <v>43948</v>
      </c>
      <c r="O771">
        <v>2.2999999999999998</v>
      </c>
      <c r="P771" s="1">
        <v>43948</v>
      </c>
      <c r="Q771">
        <v>2.2999999999999998</v>
      </c>
      <c r="R771" s="2">
        <f t="shared" si="64"/>
        <v>2.2999999999999998</v>
      </c>
      <c r="T771" s="1">
        <v>43948</v>
      </c>
      <c r="U771">
        <v>2.2000000000000002</v>
      </c>
      <c r="V771" s="1">
        <v>43948</v>
      </c>
      <c r="W771">
        <v>1.7729999999999999</v>
      </c>
    </row>
    <row r="772" spans="14:23" x14ac:dyDescent="0.2">
      <c r="N772" s="1">
        <v>43949</v>
      </c>
      <c r="O772">
        <v>2.2999999999999998</v>
      </c>
      <c r="P772" s="1">
        <v>43949</v>
      </c>
      <c r="Q772">
        <v>2.2999999999999998</v>
      </c>
      <c r="R772" s="2">
        <f t="shared" si="64"/>
        <v>2.2999999999999998</v>
      </c>
      <c r="T772" s="1">
        <v>43949</v>
      </c>
      <c r="U772">
        <v>2.2000000000000002</v>
      </c>
      <c r="V772" s="1">
        <v>43949</v>
      </c>
      <c r="W772">
        <v>1.7729999999999999</v>
      </c>
    </row>
    <row r="773" spans="14:23" x14ac:dyDescent="0.2">
      <c r="N773" s="1">
        <v>43950</v>
      </c>
      <c r="O773">
        <v>2.2999999999999998</v>
      </c>
      <c r="P773" s="1">
        <v>43950</v>
      </c>
      <c r="Q773">
        <v>2.2999999999999998</v>
      </c>
      <c r="R773" s="2">
        <f t="shared" si="64"/>
        <v>2.2999999999999998</v>
      </c>
      <c r="T773" s="1">
        <v>43950</v>
      </c>
      <c r="U773">
        <v>2.2000000000000002</v>
      </c>
      <c r="V773" s="1">
        <v>43950</v>
      </c>
      <c r="W773">
        <v>1.7729999999999999</v>
      </c>
    </row>
    <row r="774" spans="14:23" x14ac:dyDescent="0.2">
      <c r="N774" s="1">
        <v>43951</v>
      </c>
      <c r="O774">
        <v>2.5</v>
      </c>
      <c r="P774" s="1">
        <v>43951</v>
      </c>
      <c r="Q774">
        <v>2.5</v>
      </c>
      <c r="R774" s="2">
        <f t="shared" si="64"/>
        <v>2.5</v>
      </c>
      <c r="T774" s="1">
        <v>43951</v>
      </c>
      <c r="U774">
        <v>2.1</v>
      </c>
      <c r="V774" s="1">
        <v>43951</v>
      </c>
      <c r="W774">
        <v>1.7729999999999999</v>
      </c>
    </row>
    <row r="775" spans="14:23" x14ac:dyDescent="0.2">
      <c r="N775" s="1">
        <v>43952</v>
      </c>
      <c r="O775">
        <v>2.5</v>
      </c>
      <c r="P775" s="1">
        <v>43952</v>
      </c>
      <c r="Q775">
        <v>2.5</v>
      </c>
      <c r="R775" s="2">
        <f t="shared" si="64"/>
        <v>2.5</v>
      </c>
      <c r="T775" s="1">
        <v>43952</v>
      </c>
      <c r="U775">
        <v>2.1</v>
      </c>
      <c r="V775" s="1">
        <v>43952</v>
      </c>
      <c r="W775">
        <v>1.7729999999999999</v>
      </c>
    </row>
    <row r="776" spans="14:23" x14ac:dyDescent="0.2">
      <c r="N776" s="1">
        <v>43955</v>
      </c>
      <c r="O776">
        <v>2.5</v>
      </c>
      <c r="P776" s="1">
        <v>43955</v>
      </c>
      <c r="Q776">
        <v>2.5</v>
      </c>
      <c r="R776" s="2">
        <f t="shared" si="64"/>
        <v>2.5</v>
      </c>
      <c r="T776" s="1">
        <v>43955</v>
      </c>
      <c r="U776">
        <v>2.1</v>
      </c>
      <c r="V776" s="1">
        <v>43955</v>
      </c>
      <c r="W776">
        <v>1.7889999999999999</v>
      </c>
    </row>
    <row r="777" spans="14:23" x14ac:dyDescent="0.2">
      <c r="N777" s="1">
        <v>43956</v>
      </c>
      <c r="O777">
        <v>2.5</v>
      </c>
      <c r="P777" s="1">
        <v>43956</v>
      </c>
      <c r="Q777">
        <v>2.5</v>
      </c>
      <c r="R777" s="2">
        <f t="shared" si="64"/>
        <v>2.5</v>
      </c>
      <c r="T777" s="1">
        <v>43956</v>
      </c>
      <c r="U777">
        <v>2.1</v>
      </c>
      <c r="V777" s="1">
        <v>43956</v>
      </c>
      <c r="W777">
        <v>1.7889999999999999</v>
      </c>
    </row>
    <row r="778" spans="14:23" x14ac:dyDescent="0.2">
      <c r="N778" s="1">
        <v>43957</v>
      </c>
      <c r="O778">
        <v>2.5</v>
      </c>
      <c r="P778" s="1">
        <v>43957</v>
      </c>
      <c r="Q778">
        <v>2.5</v>
      </c>
      <c r="R778" s="2">
        <f t="shared" si="64"/>
        <v>2.5</v>
      </c>
      <c r="T778" s="1">
        <v>43957</v>
      </c>
      <c r="U778">
        <v>2.1</v>
      </c>
      <c r="V778" s="1">
        <v>43957</v>
      </c>
      <c r="W778">
        <v>1.7889999999999999</v>
      </c>
    </row>
    <row r="779" spans="14:23" x14ac:dyDescent="0.2">
      <c r="N779" s="1">
        <v>43958</v>
      </c>
      <c r="O779">
        <v>2.5</v>
      </c>
      <c r="P779" s="1">
        <v>43958</v>
      </c>
      <c r="Q779">
        <v>2.5</v>
      </c>
      <c r="R779" s="2">
        <f t="shared" si="64"/>
        <v>2.5</v>
      </c>
      <c r="T779" s="1">
        <v>43958</v>
      </c>
      <c r="U779">
        <v>2.1</v>
      </c>
      <c r="V779" s="1">
        <v>43958</v>
      </c>
      <c r="W779">
        <v>1.7889999999999999</v>
      </c>
    </row>
    <row r="780" spans="14:23" x14ac:dyDescent="0.2">
      <c r="N780" s="1">
        <v>43959</v>
      </c>
      <c r="O780">
        <v>2.5</v>
      </c>
      <c r="P780" s="1">
        <v>43959</v>
      </c>
      <c r="Q780">
        <v>2.5</v>
      </c>
      <c r="R780" s="2">
        <f t="shared" ref="R780:R843" si="65">IF(OR(Q780&lt;&gt;Q779,O780&lt;&gt;O779),Q780,IF(OR(O768&lt;&gt;O769, Q768&lt;&gt;Q769), O780, R779))</f>
        <v>2.5</v>
      </c>
      <c r="T780" s="1">
        <v>43959</v>
      </c>
      <c r="U780">
        <v>2.1</v>
      </c>
      <c r="V780" s="1">
        <v>43959</v>
      </c>
      <c r="W780">
        <v>1.7889999999999999</v>
      </c>
    </row>
    <row r="781" spans="14:23" x14ac:dyDescent="0.2">
      <c r="N781" s="1">
        <v>43962</v>
      </c>
      <c r="O781">
        <v>2.5</v>
      </c>
      <c r="P781" s="1">
        <v>43962</v>
      </c>
      <c r="Q781">
        <v>2.5</v>
      </c>
      <c r="R781" s="2">
        <f t="shared" si="65"/>
        <v>2.5</v>
      </c>
      <c r="T781" s="1">
        <v>43962</v>
      </c>
      <c r="U781">
        <v>2.1</v>
      </c>
      <c r="V781" s="1">
        <v>43962</v>
      </c>
      <c r="W781">
        <v>1.851</v>
      </c>
    </row>
    <row r="782" spans="14:23" x14ac:dyDescent="0.2">
      <c r="N782" s="1">
        <v>43963</v>
      </c>
      <c r="O782">
        <v>2.5</v>
      </c>
      <c r="P782" s="1">
        <v>43963</v>
      </c>
      <c r="Q782">
        <v>2.5</v>
      </c>
      <c r="R782" s="2">
        <f t="shared" si="65"/>
        <v>2.5</v>
      </c>
      <c r="T782" s="1">
        <v>43963</v>
      </c>
      <c r="U782">
        <v>2.1</v>
      </c>
      <c r="V782" s="1">
        <v>43963</v>
      </c>
      <c r="W782">
        <v>1.851</v>
      </c>
    </row>
    <row r="783" spans="14:23" x14ac:dyDescent="0.2">
      <c r="N783" s="1">
        <v>43964</v>
      </c>
      <c r="O783">
        <v>2.5</v>
      </c>
      <c r="P783" s="1">
        <v>43964</v>
      </c>
      <c r="Q783">
        <v>2.5</v>
      </c>
      <c r="R783" s="2">
        <f t="shared" si="65"/>
        <v>2.5</v>
      </c>
      <c r="T783" s="1">
        <v>43964</v>
      </c>
      <c r="U783">
        <v>2.1</v>
      </c>
      <c r="V783" s="1">
        <v>43964</v>
      </c>
      <c r="W783">
        <v>1.851</v>
      </c>
    </row>
    <row r="784" spans="14:23" x14ac:dyDescent="0.2">
      <c r="N784" s="1">
        <v>43965</v>
      </c>
      <c r="O784">
        <v>2.5</v>
      </c>
      <c r="P784" s="1">
        <v>43965</v>
      </c>
      <c r="Q784">
        <v>2.5</v>
      </c>
      <c r="R784" s="2">
        <f t="shared" si="65"/>
        <v>2.5</v>
      </c>
      <c r="T784" s="1">
        <v>43965</v>
      </c>
      <c r="U784">
        <v>2.1</v>
      </c>
      <c r="V784" s="1">
        <v>43965</v>
      </c>
      <c r="W784">
        <v>1.851</v>
      </c>
    </row>
    <row r="785" spans="14:23" x14ac:dyDescent="0.2">
      <c r="N785" s="1">
        <v>43966</v>
      </c>
      <c r="O785">
        <v>2.5</v>
      </c>
      <c r="P785" s="1">
        <v>43966</v>
      </c>
      <c r="Q785">
        <v>2.5</v>
      </c>
      <c r="R785" s="2">
        <f t="shared" si="65"/>
        <v>2.5</v>
      </c>
      <c r="T785" s="1">
        <v>43966</v>
      </c>
      <c r="U785">
        <v>2.1</v>
      </c>
      <c r="V785" s="1">
        <v>43966</v>
      </c>
      <c r="W785">
        <v>1.851</v>
      </c>
    </row>
    <row r="786" spans="14:23" x14ac:dyDescent="0.2">
      <c r="N786" s="1">
        <v>43969</v>
      </c>
      <c r="O786">
        <v>2.5</v>
      </c>
      <c r="P786" s="1">
        <v>43969</v>
      </c>
      <c r="Q786">
        <v>2.5</v>
      </c>
      <c r="R786" s="2">
        <f t="shared" si="65"/>
        <v>2.5</v>
      </c>
      <c r="T786" s="1">
        <v>43969</v>
      </c>
      <c r="U786">
        <v>2.1</v>
      </c>
      <c r="V786" s="1">
        <v>43969</v>
      </c>
      <c r="W786">
        <v>1.8779999999999999</v>
      </c>
    </row>
    <row r="787" spans="14:23" x14ac:dyDescent="0.2">
      <c r="N787" s="1">
        <v>43970</v>
      </c>
      <c r="O787">
        <v>2.5</v>
      </c>
      <c r="P787" s="1">
        <v>43970</v>
      </c>
      <c r="Q787">
        <v>2.5</v>
      </c>
      <c r="R787" s="2">
        <f t="shared" si="65"/>
        <v>2.5</v>
      </c>
      <c r="T787" s="1">
        <v>43970</v>
      </c>
      <c r="U787">
        <v>2.1</v>
      </c>
      <c r="V787" s="1">
        <v>43970</v>
      </c>
      <c r="W787">
        <v>1.8779999999999999</v>
      </c>
    </row>
    <row r="788" spans="14:23" x14ac:dyDescent="0.2">
      <c r="N788" s="1">
        <v>43971</v>
      </c>
      <c r="O788">
        <v>2.5</v>
      </c>
      <c r="P788" s="1">
        <v>43971</v>
      </c>
      <c r="Q788">
        <v>2.5</v>
      </c>
      <c r="R788" s="2">
        <f t="shared" si="65"/>
        <v>2.5</v>
      </c>
      <c r="T788" s="1">
        <v>43971</v>
      </c>
      <c r="U788">
        <v>2.1</v>
      </c>
      <c r="V788" s="1">
        <v>43971</v>
      </c>
      <c r="W788">
        <v>1.8779999999999999</v>
      </c>
    </row>
    <row r="789" spans="14:23" x14ac:dyDescent="0.2">
      <c r="N789" s="1">
        <v>43972</v>
      </c>
      <c r="O789">
        <v>2.5</v>
      </c>
      <c r="P789" s="1">
        <v>43972</v>
      </c>
      <c r="Q789">
        <v>2.5</v>
      </c>
      <c r="R789" s="2">
        <f t="shared" si="65"/>
        <v>2.5</v>
      </c>
      <c r="T789" s="1">
        <v>43972</v>
      </c>
      <c r="U789">
        <v>2.1</v>
      </c>
      <c r="V789" s="1">
        <v>43972</v>
      </c>
      <c r="W789">
        <v>1.8779999999999999</v>
      </c>
    </row>
    <row r="790" spans="14:23" x14ac:dyDescent="0.2">
      <c r="N790" s="1">
        <v>43973</v>
      </c>
      <c r="O790">
        <v>2.5</v>
      </c>
      <c r="P790" s="1">
        <v>43973</v>
      </c>
      <c r="Q790">
        <v>2.5</v>
      </c>
      <c r="R790" s="2">
        <f t="shared" si="65"/>
        <v>2.5</v>
      </c>
      <c r="T790" s="1">
        <v>43973</v>
      </c>
      <c r="U790">
        <v>2.1</v>
      </c>
      <c r="V790" s="1">
        <v>43973</v>
      </c>
      <c r="W790">
        <v>1.8779999999999999</v>
      </c>
    </row>
    <row r="791" spans="14:23" x14ac:dyDescent="0.2">
      <c r="N791" s="1">
        <v>43976</v>
      </c>
      <c r="O791">
        <v>2.5</v>
      </c>
      <c r="P791" s="1">
        <v>43976</v>
      </c>
      <c r="Q791">
        <v>2.5</v>
      </c>
      <c r="R791" s="2">
        <f t="shared" si="65"/>
        <v>2.5</v>
      </c>
      <c r="T791" s="1">
        <v>43976</v>
      </c>
      <c r="U791">
        <v>2.1</v>
      </c>
      <c r="V791" s="1">
        <v>43976</v>
      </c>
      <c r="W791">
        <v>1.96</v>
      </c>
    </row>
    <row r="792" spans="14:23" x14ac:dyDescent="0.2">
      <c r="N792" s="1">
        <v>43977</v>
      </c>
      <c r="O792">
        <v>2.5</v>
      </c>
      <c r="P792" s="1">
        <v>43977</v>
      </c>
      <c r="Q792">
        <v>2.5</v>
      </c>
      <c r="R792" s="2">
        <f t="shared" si="65"/>
        <v>2.5</v>
      </c>
      <c r="T792" s="1">
        <v>43977</v>
      </c>
      <c r="U792">
        <v>2.1</v>
      </c>
      <c r="V792" s="1">
        <v>43977</v>
      </c>
      <c r="W792">
        <v>1.96</v>
      </c>
    </row>
    <row r="793" spans="14:23" x14ac:dyDescent="0.2">
      <c r="N793" s="1">
        <v>43978</v>
      </c>
      <c r="O793">
        <v>2.5</v>
      </c>
      <c r="P793" s="1">
        <v>43978</v>
      </c>
      <c r="Q793">
        <v>2.5</v>
      </c>
      <c r="R793" s="2">
        <f t="shared" si="65"/>
        <v>2.5</v>
      </c>
      <c r="T793" s="1">
        <v>43978</v>
      </c>
      <c r="U793">
        <v>2.1</v>
      </c>
      <c r="V793" s="1">
        <v>43978</v>
      </c>
      <c r="W793">
        <v>1.96</v>
      </c>
    </row>
    <row r="794" spans="14:23" x14ac:dyDescent="0.2">
      <c r="N794" s="1">
        <v>43979</v>
      </c>
      <c r="O794">
        <v>2.5</v>
      </c>
      <c r="P794" s="1">
        <v>43979</v>
      </c>
      <c r="Q794">
        <v>2.5</v>
      </c>
      <c r="R794" s="2">
        <f t="shared" si="65"/>
        <v>2.5</v>
      </c>
      <c r="T794" s="1">
        <v>43979</v>
      </c>
      <c r="U794">
        <v>2.1</v>
      </c>
      <c r="V794" s="1">
        <v>43979</v>
      </c>
      <c r="W794">
        <v>1.96</v>
      </c>
    </row>
    <row r="795" spans="14:23" x14ac:dyDescent="0.2">
      <c r="N795" s="1">
        <v>43980</v>
      </c>
      <c r="O795">
        <v>2.5</v>
      </c>
      <c r="P795" s="1">
        <v>43980</v>
      </c>
      <c r="Q795">
        <v>2.5</v>
      </c>
      <c r="R795" s="2">
        <f t="shared" si="65"/>
        <v>2.5</v>
      </c>
      <c r="T795" s="1">
        <v>43980</v>
      </c>
      <c r="U795">
        <v>2.1</v>
      </c>
      <c r="V795" s="1">
        <v>43980</v>
      </c>
      <c r="W795">
        <v>1.96</v>
      </c>
    </row>
    <row r="796" spans="14:23" x14ac:dyDescent="0.2">
      <c r="N796" s="1">
        <v>43983</v>
      </c>
      <c r="O796">
        <v>2.7</v>
      </c>
      <c r="P796" s="1">
        <v>43983</v>
      </c>
      <c r="Q796">
        <v>2.6</v>
      </c>
      <c r="R796" s="2">
        <f t="shared" si="65"/>
        <v>2.6</v>
      </c>
      <c r="T796" s="1">
        <v>43983</v>
      </c>
      <c r="U796">
        <v>3.2</v>
      </c>
      <c r="V796" s="1">
        <v>43983</v>
      </c>
      <c r="W796">
        <v>1.974</v>
      </c>
    </row>
    <row r="797" spans="14:23" x14ac:dyDescent="0.2">
      <c r="N797" s="1">
        <v>43984</v>
      </c>
      <c r="O797">
        <v>2.7</v>
      </c>
      <c r="P797" s="1">
        <v>43984</v>
      </c>
      <c r="Q797">
        <v>2.6</v>
      </c>
      <c r="R797" s="2">
        <f t="shared" si="65"/>
        <v>2.6</v>
      </c>
      <c r="T797" s="1">
        <v>43984</v>
      </c>
      <c r="U797">
        <v>3.2</v>
      </c>
      <c r="V797" s="1">
        <v>43984</v>
      </c>
      <c r="W797">
        <v>1.974</v>
      </c>
    </row>
    <row r="798" spans="14:23" x14ac:dyDescent="0.2">
      <c r="N798" s="1">
        <v>43985</v>
      </c>
      <c r="O798">
        <v>2.7</v>
      </c>
      <c r="P798" s="1">
        <v>43985</v>
      </c>
      <c r="Q798">
        <v>2.6</v>
      </c>
      <c r="R798" s="2">
        <f t="shared" si="65"/>
        <v>2.6</v>
      </c>
      <c r="T798" s="1">
        <v>43985</v>
      </c>
      <c r="U798">
        <v>3.2</v>
      </c>
      <c r="V798" s="1">
        <v>43985</v>
      </c>
      <c r="W798">
        <v>1.974</v>
      </c>
    </row>
    <row r="799" spans="14:23" x14ac:dyDescent="0.2">
      <c r="N799" s="1">
        <v>43986</v>
      </c>
      <c r="O799">
        <v>2.7</v>
      </c>
      <c r="P799" s="1">
        <v>43986</v>
      </c>
      <c r="Q799">
        <v>2.6</v>
      </c>
      <c r="R799" s="2">
        <f t="shared" si="65"/>
        <v>2.6</v>
      </c>
      <c r="T799" s="1">
        <v>43986</v>
      </c>
      <c r="U799">
        <v>3.2</v>
      </c>
      <c r="V799" s="1">
        <v>43986</v>
      </c>
      <c r="W799">
        <v>1.974</v>
      </c>
    </row>
    <row r="800" spans="14:23" x14ac:dyDescent="0.2">
      <c r="N800" s="1">
        <v>43987</v>
      </c>
      <c r="O800">
        <v>2.7</v>
      </c>
      <c r="P800" s="1">
        <v>43987</v>
      </c>
      <c r="Q800">
        <v>2.6</v>
      </c>
      <c r="R800" s="2">
        <f t="shared" si="65"/>
        <v>2.6</v>
      </c>
      <c r="T800" s="1">
        <v>43987</v>
      </c>
      <c r="U800">
        <v>3.2</v>
      </c>
      <c r="V800" s="1">
        <v>43987</v>
      </c>
      <c r="W800">
        <v>1.974</v>
      </c>
    </row>
    <row r="801" spans="14:23" x14ac:dyDescent="0.2">
      <c r="N801" s="1">
        <v>43990</v>
      </c>
      <c r="O801">
        <v>2.7</v>
      </c>
      <c r="P801" s="1">
        <v>43990</v>
      </c>
      <c r="Q801">
        <v>2.6</v>
      </c>
      <c r="R801" s="2">
        <f t="shared" si="65"/>
        <v>2.6</v>
      </c>
      <c r="T801" s="1">
        <v>43990</v>
      </c>
      <c r="U801">
        <v>3.2</v>
      </c>
      <c r="V801" s="1">
        <v>43990</v>
      </c>
      <c r="W801">
        <v>2.036</v>
      </c>
    </row>
    <row r="802" spans="14:23" x14ac:dyDescent="0.2">
      <c r="N802" s="1">
        <v>43991</v>
      </c>
      <c r="O802">
        <v>2.7</v>
      </c>
      <c r="P802" s="1">
        <v>43991</v>
      </c>
      <c r="Q802">
        <v>2.6</v>
      </c>
      <c r="R802" s="2">
        <f t="shared" si="65"/>
        <v>2.6</v>
      </c>
      <c r="T802" s="1">
        <v>43991</v>
      </c>
      <c r="U802">
        <v>3.2</v>
      </c>
      <c r="V802" s="1">
        <v>43991</v>
      </c>
      <c r="W802">
        <v>2.036</v>
      </c>
    </row>
    <row r="803" spans="14:23" x14ac:dyDescent="0.2">
      <c r="N803" s="1">
        <v>43992</v>
      </c>
      <c r="O803">
        <v>2.7</v>
      </c>
      <c r="P803" s="1">
        <v>43992</v>
      </c>
      <c r="Q803">
        <v>2.6</v>
      </c>
      <c r="R803" s="2">
        <f t="shared" si="65"/>
        <v>2.6</v>
      </c>
      <c r="T803" s="1">
        <v>43992</v>
      </c>
      <c r="U803">
        <v>3.2</v>
      </c>
      <c r="V803" s="1">
        <v>43992</v>
      </c>
      <c r="W803">
        <v>2.036</v>
      </c>
    </row>
    <row r="804" spans="14:23" x14ac:dyDescent="0.2">
      <c r="N804" s="1">
        <v>43993</v>
      </c>
      <c r="O804">
        <v>2.7</v>
      </c>
      <c r="P804" s="1">
        <v>43993</v>
      </c>
      <c r="Q804">
        <v>2.6</v>
      </c>
      <c r="R804" s="2">
        <f t="shared" si="65"/>
        <v>2.6</v>
      </c>
      <c r="T804" s="1">
        <v>43993</v>
      </c>
      <c r="U804">
        <v>3.2</v>
      </c>
      <c r="V804" s="1">
        <v>43993</v>
      </c>
      <c r="W804">
        <v>2.036</v>
      </c>
    </row>
    <row r="805" spans="14:23" x14ac:dyDescent="0.2">
      <c r="N805" s="1">
        <v>43994</v>
      </c>
      <c r="O805">
        <v>2.7</v>
      </c>
      <c r="P805" s="1">
        <v>43994</v>
      </c>
      <c r="Q805">
        <v>2.6</v>
      </c>
      <c r="R805" s="2">
        <f t="shared" si="65"/>
        <v>2.6</v>
      </c>
      <c r="T805" s="1">
        <v>43994</v>
      </c>
      <c r="U805">
        <v>3.2</v>
      </c>
      <c r="V805" s="1">
        <v>43994</v>
      </c>
      <c r="W805">
        <v>2.036</v>
      </c>
    </row>
    <row r="806" spans="14:23" x14ac:dyDescent="0.2">
      <c r="N806" s="1">
        <v>43997</v>
      </c>
      <c r="O806">
        <v>2.7</v>
      </c>
      <c r="P806" s="1">
        <v>43997</v>
      </c>
      <c r="Q806">
        <v>2.6</v>
      </c>
      <c r="R806" s="2">
        <f t="shared" si="65"/>
        <v>2.6</v>
      </c>
      <c r="T806" s="1">
        <v>43997</v>
      </c>
      <c r="U806">
        <v>3.2</v>
      </c>
      <c r="V806" s="1">
        <v>43997</v>
      </c>
      <c r="W806">
        <v>2.0979999999999999</v>
      </c>
    </row>
    <row r="807" spans="14:23" x14ac:dyDescent="0.2">
      <c r="N807" s="1">
        <v>43998</v>
      </c>
      <c r="O807">
        <v>2.7</v>
      </c>
      <c r="P807" s="1">
        <v>43998</v>
      </c>
      <c r="Q807">
        <v>2.6</v>
      </c>
      <c r="R807" s="2">
        <f t="shared" si="65"/>
        <v>2.7</v>
      </c>
      <c r="T807" s="1">
        <v>43998</v>
      </c>
      <c r="U807">
        <v>3.2</v>
      </c>
      <c r="V807" s="1">
        <v>43998</v>
      </c>
      <c r="W807">
        <v>2.0979999999999999</v>
      </c>
    </row>
    <row r="808" spans="14:23" x14ac:dyDescent="0.2">
      <c r="N808" s="1">
        <v>43999</v>
      </c>
      <c r="O808">
        <v>2.7</v>
      </c>
      <c r="P808" s="1">
        <v>43999</v>
      </c>
      <c r="Q808">
        <v>2.6</v>
      </c>
      <c r="R808" s="2">
        <f t="shared" si="65"/>
        <v>2.7</v>
      </c>
      <c r="T808" s="1">
        <v>43999</v>
      </c>
      <c r="U808">
        <v>3.2</v>
      </c>
      <c r="V808" s="1">
        <v>43999</v>
      </c>
      <c r="W808">
        <v>2.0979999999999999</v>
      </c>
    </row>
    <row r="809" spans="14:23" x14ac:dyDescent="0.2">
      <c r="N809" s="1">
        <v>44000</v>
      </c>
      <c r="O809">
        <v>2.7</v>
      </c>
      <c r="P809" s="1">
        <v>44000</v>
      </c>
      <c r="Q809">
        <v>2.6</v>
      </c>
      <c r="R809" s="2">
        <f t="shared" si="65"/>
        <v>2.7</v>
      </c>
      <c r="T809" s="1">
        <v>44000</v>
      </c>
      <c r="U809">
        <v>3.2</v>
      </c>
      <c r="V809" s="1">
        <v>44000</v>
      </c>
      <c r="W809">
        <v>2.0979999999999999</v>
      </c>
    </row>
    <row r="810" spans="14:23" x14ac:dyDescent="0.2">
      <c r="N810" s="1">
        <v>44001</v>
      </c>
      <c r="O810">
        <v>2.7</v>
      </c>
      <c r="P810" s="1">
        <v>44001</v>
      </c>
      <c r="Q810">
        <v>2.6</v>
      </c>
      <c r="R810" s="2">
        <f t="shared" si="65"/>
        <v>2.7</v>
      </c>
      <c r="T810" s="1">
        <v>44001</v>
      </c>
      <c r="U810">
        <v>3.2</v>
      </c>
      <c r="V810" s="1">
        <v>44001</v>
      </c>
      <c r="W810">
        <v>2.0979999999999999</v>
      </c>
    </row>
    <row r="811" spans="14:23" x14ac:dyDescent="0.2">
      <c r="N811" s="1">
        <v>44004</v>
      </c>
      <c r="O811">
        <v>2.7</v>
      </c>
      <c r="P811" s="1">
        <v>44004</v>
      </c>
      <c r="Q811">
        <v>2.6</v>
      </c>
      <c r="R811" s="2">
        <f t="shared" si="65"/>
        <v>2.7</v>
      </c>
      <c r="T811" s="1">
        <v>44004</v>
      </c>
      <c r="U811">
        <v>3.2</v>
      </c>
      <c r="V811" s="1">
        <v>44004</v>
      </c>
      <c r="W811">
        <v>2.129</v>
      </c>
    </row>
    <row r="812" spans="14:23" x14ac:dyDescent="0.2">
      <c r="N812" s="1">
        <v>44005</v>
      </c>
      <c r="O812">
        <v>2.7</v>
      </c>
      <c r="P812" s="1">
        <v>44005</v>
      </c>
      <c r="Q812">
        <v>2.6</v>
      </c>
      <c r="R812" s="2">
        <f t="shared" si="65"/>
        <v>2.7</v>
      </c>
      <c r="T812" s="1">
        <v>44005</v>
      </c>
      <c r="U812">
        <v>3.2</v>
      </c>
      <c r="V812" s="1">
        <v>44005</v>
      </c>
      <c r="W812">
        <v>2.129</v>
      </c>
    </row>
    <row r="813" spans="14:23" x14ac:dyDescent="0.2">
      <c r="N813" s="1">
        <v>44006</v>
      </c>
      <c r="O813">
        <v>2.7</v>
      </c>
      <c r="P813" s="1">
        <v>44006</v>
      </c>
      <c r="Q813">
        <v>2.6</v>
      </c>
      <c r="R813" s="2">
        <f t="shared" si="65"/>
        <v>2.7</v>
      </c>
      <c r="T813" s="1">
        <v>44006</v>
      </c>
      <c r="U813">
        <v>3.2</v>
      </c>
      <c r="V813" s="1">
        <v>44006</v>
      </c>
      <c r="W813">
        <v>2.129</v>
      </c>
    </row>
    <row r="814" spans="14:23" x14ac:dyDescent="0.2">
      <c r="N814" s="1">
        <v>44007</v>
      </c>
      <c r="O814">
        <v>2.7</v>
      </c>
      <c r="P814" s="1">
        <v>44007</v>
      </c>
      <c r="Q814">
        <v>2.6</v>
      </c>
      <c r="R814" s="2">
        <f t="shared" si="65"/>
        <v>2.7</v>
      </c>
      <c r="T814" s="1">
        <v>44007</v>
      </c>
      <c r="U814">
        <v>3.2</v>
      </c>
      <c r="V814" s="1">
        <v>44007</v>
      </c>
      <c r="W814">
        <v>2.129</v>
      </c>
    </row>
    <row r="815" spans="14:23" x14ac:dyDescent="0.2">
      <c r="N815" s="1">
        <v>44008</v>
      </c>
      <c r="O815">
        <v>2.7</v>
      </c>
      <c r="P815" s="1">
        <v>44008</v>
      </c>
      <c r="Q815">
        <v>2.6</v>
      </c>
      <c r="R815" s="2">
        <f t="shared" si="65"/>
        <v>2.7</v>
      </c>
      <c r="T815" s="1">
        <v>44008</v>
      </c>
      <c r="U815">
        <v>3.2</v>
      </c>
      <c r="V815" s="1">
        <v>44008</v>
      </c>
      <c r="W815">
        <v>2.129</v>
      </c>
    </row>
    <row r="816" spans="14:23" x14ac:dyDescent="0.2">
      <c r="N816" s="1">
        <v>44011</v>
      </c>
      <c r="O816">
        <v>2.7</v>
      </c>
      <c r="P816" s="1">
        <v>44011</v>
      </c>
      <c r="Q816">
        <v>2.6</v>
      </c>
      <c r="R816" s="2">
        <f t="shared" si="65"/>
        <v>2.7</v>
      </c>
      <c r="T816" s="1">
        <v>44011</v>
      </c>
      <c r="U816">
        <v>3.2</v>
      </c>
      <c r="V816" s="1">
        <v>44011</v>
      </c>
      <c r="W816">
        <v>2.1739999999999999</v>
      </c>
    </row>
    <row r="817" spans="14:23" x14ac:dyDescent="0.2">
      <c r="N817" s="1">
        <v>44012</v>
      </c>
      <c r="O817">
        <v>2.5</v>
      </c>
      <c r="P817" s="1">
        <v>44012</v>
      </c>
      <c r="Q817">
        <v>2.6</v>
      </c>
      <c r="R817" s="2">
        <f t="shared" si="65"/>
        <v>2.6</v>
      </c>
      <c r="T817" s="1">
        <v>44012</v>
      </c>
      <c r="U817">
        <v>3</v>
      </c>
      <c r="V817" s="1">
        <v>44012</v>
      </c>
      <c r="W817">
        <v>2.1739999999999999</v>
      </c>
    </row>
    <row r="818" spans="14:23" x14ac:dyDescent="0.2">
      <c r="N818" s="1">
        <v>44013</v>
      </c>
      <c r="O818">
        <v>2.5</v>
      </c>
      <c r="P818" s="1">
        <v>44013</v>
      </c>
      <c r="Q818">
        <v>2.6</v>
      </c>
      <c r="R818" s="2">
        <f t="shared" si="65"/>
        <v>2.6</v>
      </c>
      <c r="T818" s="1">
        <v>44013</v>
      </c>
      <c r="U818">
        <v>3</v>
      </c>
      <c r="V818" s="1">
        <v>44013</v>
      </c>
      <c r="W818">
        <v>2.1739999999999999</v>
      </c>
    </row>
    <row r="819" spans="14:23" x14ac:dyDescent="0.2">
      <c r="N819" s="1">
        <v>44014</v>
      </c>
      <c r="O819">
        <v>2.5</v>
      </c>
      <c r="P819" s="1">
        <v>44014</v>
      </c>
      <c r="Q819">
        <v>2.6</v>
      </c>
      <c r="R819" s="2">
        <f t="shared" si="65"/>
        <v>2.6</v>
      </c>
      <c r="T819" s="1">
        <v>44014</v>
      </c>
      <c r="U819">
        <v>3</v>
      </c>
      <c r="V819" s="1">
        <v>44014</v>
      </c>
      <c r="W819">
        <v>2.1739999999999999</v>
      </c>
    </row>
    <row r="820" spans="14:23" x14ac:dyDescent="0.2">
      <c r="N820" s="1">
        <v>44015</v>
      </c>
      <c r="O820">
        <v>2.5</v>
      </c>
      <c r="P820" s="1">
        <v>44015</v>
      </c>
      <c r="Q820">
        <v>2.6</v>
      </c>
      <c r="R820" s="2">
        <f t="shared" si="65"/>
        <v>2.6</v>
      </c>
      <c r="T820" s="1">
        <v>44015</v>
      </c>
      <c r="U820">
        <v>3</v>
      </c>
      <c r="V820" s="1">
        <v>44015</v>
      </c>
      <c r="W820">
        <v>2.1739999999999999</v>
      </c>
    </row>
    <row r="821" spans="14:23" x14ac:dyDescent="0.2">
      <c r="N821" s="1">
        <v>44018</v>
      </c>
      <c r="O821">
        <v>2.5</v>
      </c>
      <c r="P821" s="1">
        <v>44018</v>
      </c>
      <c r="Q821">
        <v>2.6</v>
      </c>
      <c r="R821" s="2">
        <f t="shared" si="65"/>
        <v>2.6</v>
      </c>
      <c r="T821" s="1">
        <v>44018</v>
      </c>
      <c r="U821">
        <v>3</v>
      </c>
      <c r="V821" s="1">
        <v>44018</v>
      </c>
      <c r="W821">
        <v>2.177</v>
      </c>
    </row>
    <row r="822" spans="14:23" x14ac:dyDescent="0.2">
      <c r="N822" s="1">
        <v>44019</v>
      </c>
      <c r="O822">
        <v>2.5</v>
      </c>
      <c r="P822" s="1">
        <v>44019</v>
      </c>
      <c r="Q822">
        <v>2.6</v>
      </c>
      <c r="R822" s="2">
        <f t="shared" si="65"/>
        <v>2.6</v>
      </c>
      <c r="T822" s="1">
        <v>44019</v>
      </c>
      <c r="U822">
        <v>3</v>
      </c>
      <c r="V822" s="1">
        <v>44019</v>
      </c>
      <c r="W822">
        <v>2.177</v>
      </c>
    </row>
    <row r="823" spans="14:23" x14ac:dyDescent="0.2">
      <c r="N823" s="1">
        <v>44020</v>
      </c>
      <c r="O823">
        <v>2.5</v>
      </c>
      <c r="P823" s="1">
        <v>44020</v>
      </c>
      <c r="Q823">
        <v>2.6</v>
      </c>
      <c r="R823" s="2">
        <f t="shared" si="65"/>
        <v>2.6</v>
      </c>
      <c r="T823" s="1">
        <v>44020</v>
      </c>
      <c r="U823">
        <v>3</v>
      </c>
      <c r="V823" s="1">
        <v>44020</v>
      </c>
      <c r="W823">
        <v>2.177</v>
      </c>
    </row>
    <row r="824" spans="14:23" x14ac:dyDescent="0.2">
      <c r="N824" s="1">
        <v>44021</v>
      </c>
      <c r="O824">
        <v>2.5</v>
      </c>
      <c r="P824" s="1">
        <v>44021</v>
      </c>
      <c r="Q824">
        <v>2.6</v>
      </c>
      <c r="R824" s="2">
        <f t="shared" si="65"/>
        <v>2.6</v>
      </c>
      <c r="T824" s="1">
        <v>44021</v>
      </c>
      <c r="U824">
        <v>3</v>
      </c>
      <c r="V824" s="1">
        <v>44021</v>
      </c>
      <c r="W824">
        <v>2.177</v>
      </c>
    </row>
    <row r="825" spans="14:23" x14ac:dyDescent="0.2">
      <c r="N825" s="1">
        <v>44022</v>
      </c>
      <c r="O825">
        <v>2.5</v>
      </c>
      <c r="P825" s="1">
        <v>44022</v>
      </c>
      <c r="Q825">
        <v>2.6</v>
      </c>
      <c r="R825" s="2">
        <f t="shared" si="65"/>
        <v>2.6</v>
      </c>
      <c r="T825" s="1">
        <v>44022</v>
      </c>
      <c r="U825">
        <v>3</v>
      </c>
      <c r="V825" s="1">
        <v>44022</v>
      </c>
      <c r="W825">
        <v>2.177</v>
      </c>
    </row>
    <row r="826" spans="14:23" x14ac:dyDescent="0.2">
      <c r="N826" s="1">
        <v>44025</v>
      </c>
      <c r="O826">
        <v>2.5</v>
      </c>
      <c r="P826" s="1">
        <v>44025</v>
      </c>
      <c r="Q826">
        <v>2.6</v>
      </c>
      <c r="R826" s="2">
        <f t="shared" si="65"/>
        <v>2.6</v>
      </c>
      <c r="T826" s="1">
        <v>44025</v>
      </c>
      <c r="U826">
        <v>3</v>
      </c>
      <c r="V826" s="1">
        <v>44025</v>
      </c>
      <c r="W826">
        <v>2.1949999999999998</v>
      </c>
    </row>
    <row r="827" spans="14:23" x14ac:dyDescent="0.2">
      <c r="N827" s="1">
        <v>44026</v>
      </c>
      <c r="O827">
        <v>2.5</v>
      </c>
      <c r="P827" s="1">
        <v>44026</v>
      </c>
      <c r="Q827">
        <v>2.6</v>
      </c>
      <c r="R827" s="2">
        <f t="shared" si="65"/>
        <v>2.6</v>
      </c>
      <c r="T827" s="1">
        <v>44026</v>
      </c>
      <c r="U827">
        <v>3</v>
      </c>
      <c r="V827" s="1">
        <v>44026</v>
      </c>
      <c r="W827">
        <v>2.1949999999999998</v>
      </c>
    </row>
    <row r="828" spans="14:23" x14ac:dyDescent="0.2">
      <c r="N828" s="1">
        <v>44027</v>
      </c>
      <c r="O828">
        <v>2.5</v>
      </c>
      <c r="P828" s="1">
        <v>44027</v>
      </c>
      <c r="Q828">
        <v>2.6</v>
      </c>
      <c r="R828" s="2">
        <f t="shared" si="65"/>
        <v>2.5</v>
      </c>
      <c r="T828" s="1">
        <v>44027</v>
      </c>
      <c r="U828">
        <v>3</v>
      </c>
      <c r="V828" s="1">
        <v>44027</v>
      </c>
      <c r="W828">
        <v>2.1949999999999998</v>
      </c>
    </row>
    <row r="829" spans="14:23" x14ac:dyDescent="0.2">
      <c r="N829" s="1">
        <v>44028</v>
      </c>
      <c r="O829">
        <v>2.5</v>
      </c>
      <c r="P829" s="1">
        <v>44028</v>
      </c>
      <c r="Q829">
        <v>2.6</v>
      </c>
      <c r="R829" s="2">
        <f t="shared" si="65"/>
        <v>2.5</v>
      </c>
      <c r="T829" s="1">
        <v>44028</v>
      </c>
      <c r="U829">
        <v>3</v>
      </c>
      <c r="V829" s="1">
        <v>44028</v>
      </c>
      <c r="W829">
        <v>2.1949999999999998</v>
      </c>
    </row>
    <row r="830" spans="14:23" x14ac:dyDescent="0.2">
      <c r="N830" s="1">
        <v>44029</v>
      </c>
      <c r="O830">
        <v>2.5</v>
      </c>
      <c r="P830" s="1">
        <v>44029</v>
      </c>
      <c r="Q830">
        <v>2.6</v>
      </c>
      <c r="R830" s="2">
        <f t="shared" si="65"/>
        <v>2.5</v>
      </c>
      <c r="T830" s="1">
        <v>44029</v>
      </c>
      <c r="U830">
        <v>3</v>
      </c>
      <c r="V830" s="1">
        <v>44029</v>
      </c>
      <c r="W830">
        <v>2.1949999999999998</v>
      </c>
    </row>
    <row r="831" spans="14:23" x14ac:dyDescent="0.2">
      <c r="N831" s="1">
        <v>44032</v>
      </c>
      <c r="O831">
        <v>2.5</v>
      </c>
      <c r="P831" s="1">
        <v>44032</v>
      </c>
      <c r="Q831">
        <v>2.6</v>
      </c>
      <c r="R831" s="2">
        <f t="shared" si="65"/>
        <v>2.5</v>
      </c>
      <c r="T831" s="1">
        <v>44032</v>
      </c>
      <c r="U831">
        <v>3</v>
      </c>
      <c r="V831" s="1">
        <v>44032</v>
      </c>
      <c r="W831">
        <v>2.1859999999999999</v>
      </c>
    </row>
    <row r="832" spans="14:23" x14ac:dyDescent="0.2">
      <c r="N832" s="1">
        <v>44033</v>
      </c>
      <c r="O832">
        <v>2.5</v>
      </c>
      <c r="P832" s="1">
        <v>44033</v>
      </c>
      <c r="Q832">
        <v>2.6</v>
      </c>
      <c r="R832" s="2">
        <f t="shared" si="65"/>
        <v>2.5</v>
      </c>
      <c r="T832" s="1">
        <v>44033</v>
      </c>
      <c r="U832">
        <v>3</v>
      </c>
      <c r="V832" s="1">
        <v>44033</v>
      </c>
      <c r="W832">
        <v>2.1859999999999999</v>
      </c>
    </row>
    <row r="833" spans="14:23" x14ac:dyDescent="0.2">
      <c r="N833" s="1">
        <v>44034</v>
      </c>
      <c r="O833">
        <v>2.5</v>
      </c>
      <c r="P833" s="1">
        <v>44034</v>
      </c>
      <c r="Q833">
        <v>2.6</v>
      </c>
      <c r="R833" s="2">
        <f t="shared" si="65"/>
        <v>2.5</v>
      </c>
      <c r="T833" s="1">
        <v>44034</v>
      </c>
      <c r="U833">
        <v>3</v>
      </c>
      <c r="V833" s="1">
        <v>44034</v>
      </c>
      <c r="W833">
        <v>2.1859999999999999</v>
      </c>
    </row>
    <row r="834" spans="14:23" x14ac:dyDescent="0.2">
      <c r="N834" s="1">
        <v>44035</v>
      </c>
      <c r="O834">
        <v>2.5</v>
      </c>
      <c r="P834" s="1">
        <v>44035</v>
      </c>
      <c r="Q834">
        <v>2.6</v>
      </c>
      <c r="R834" s="2">
        <f t="shared" si="65"/>
        <v>2.5</v>
      </c>
      <c r="T834" s="1">
        <v>44035</v>
      </c>
      <c r="U834">
        <v>3</v>
      </c>
      <c r="V834" s="1">
        <v>44035</v>
      </c>
      <c r="W834">
        <v>2.1859999999999999</v>
      </c>
    </row>
    <row r="835" spans="14:23" x14ac:dyDescent="0.2">
      <c r="N835" s="1">
        <v>44036</v>
      </c>
      <c r="O835">
        <v>2.5</v>
      </c>
      <c r="P835" s="1">
        <v>44036</v>
      </c>
      <c r="Q835">
        <v>2.6</v>
      </c>
      <c r="R835" s="2">
        <f t="shared" si="65"/>
        <v>2.5</v>
      </c>
      <c r="T835" s="1">
        <v>44036</v>
      </c>
      <c r="U835">
        <v>3</v>
      </c>
      <c r="V835" s="1">
        <v>44036</v>
      </c>
      <c r="W835">
        <v>2.1859999999999999</v>
      </c>
    </row>
    <row r="836" spans="14:23" x14ac:dyDescent="0.2">
      <c r="N836" s="1">
        <v>44039</v>
      </c>
      <c r="O836">
        <v>2.5</v>
      </c>
      <c r="P836" s="1">
        <v>44039</v>
      </c>
      <c r="Q836">
        <v>2.6</v>
      </c>
      <c r="R836" s="2">
        <f t="shared" si="65"/>
        <v>2.5</v>
      </c>
      <c r="T836" s="1">
        <v>44039</v>
      </c>
      <c r="U836">
        <v>3</v>
      </c>
      <c r="V836" s="1">
        <v>44039</v>
      </c>
      <c r="W836">
        <v>2.1749999999999998</v>
      </c>
    </row>
    <row r="837" spans="14:23" x14ac:dyDescent="0.2">
      <c r="N837" s="1">
        <v>44040</v>
      </c>
      <c r="O837">
        <v>2.5</v>
      </c>
      <c r="P837" s="1">
        <v>44040</v>
      </c>
      <c r="Q837">
        <v>2.6</v>
      </c>
      <c r="R837" s="2">
        <f t="shared" si="65"/>
        <v>2.5</v>
      </c>
      <c r="T837" s="1">
        <v>44040</v>
      </c>
      <c r="U837">
        <v>3</v>
      </c>
      <c r="V837" s="1">
        <v>44040</v>
      </c>
      <c r="W837">
        <v>2.1749999999999998</v>
      </c>
    </row>
    <row r="838" spans="14:23" x14ac:dyDescent="0.2">
      <c r="N838" s="1">
        <v>44041</v>
      </c>
      <c r="O838">
        <v>2.5</v>
      </c>
      <c r="P838" s="1">
        <v>44041</v>
      </c>
      <c r="Q838">
        <v>2.6</v>
      </c>
      <c r="R838" s="2">
        <f t="shared" si="65"/>
        <v>2.5</v>
      </c>
      <c r="T838" s="1">
        <v>44041</v>
      </c>
      <c r="U838">
        <v>3</v>
      </c>
      <c r="V838" s="1">
        <v>44041</v>
      </c>
      <c r="W838">
        <v>2.1749999999999998</v>
      </c>
    </row>
    <row r="839" spans="14:23" x14ac:dyDescent="0.2">
      <c r="N839" s="1">
        <v>44042</v>
      </c>
      <c r="O839">
        <v>2.5</v>
      </c>
      <c r="P839" s="1">
        <v>44042</v>
      </c>
      <c r="Q839">
        <v>2.6</v>
      </c>
      <c r="R839" s="2">
        <f t="shared" si="65"/>
        <v>2.5</v>
      </c>
      <c r="T839" s="1">
        <v>44042</v>
      </c>
      <c r="U839">
        <v>3</v>
      </c>
      <c r="V839" s="1">
        <v>44042</v>
      </c>
      <c r="W839">
        <v>2.1749999999999998</v>
      </c>
    </row>
    <row r="840" spans="14:23" x14ac:dyDescent="0.2">
      <c r="N840" s="1">
        <v>44043</v>
      </c>
      <c r="O840">
        <v>2.6</v>
      </c>
      <c r="P840" s="1">
        <v>44043</v>
      </c>
      <c r="Q840">
        <v>2.7</v>
      </c>
      <c r="R840" s="2">
        <f t="shared" si="65"/>
        <v>2.7</v>
      </c>
      <c r="T840" s="1">
        <v>44043</v>
      </c>
      <c r="U840">
        <v>3</v>
      </c>
      <c r="V840" s="1">
        <v>44043</v>
      </c>
      <c r="W840">
        <v>2.1749999999999998</v>
      </c>
    </row>
    <row r="841" spans="14:23" x14ac:dyDescent="0.2">
      <c r="N841" s="1">
        <v>44046</v>
      </c>
      <c r="O841">
        <v>2.6</v>
      </c>
      <c r="P841" s="1">
        <v>44046</v>
      </c>
      <c r="Q841">
        <v>2.7</v>
      </c>
      <c r="R841" s="2">
        <f t="shared" si="65"/>
        <v>2.7</v>
      </c>
      <c r="T841" s="1">
        <v>44046</v>
      </c>
      <c r="U841">
        <v>3</v>
      </c>
      <c r="V841" s="1">
        <v>44046</v>
      </c>
      <c r="W841">
        <v>2.1760000000000002</v>
      </c>
    </row>
    <row r="842" spans="14:23" x14ac:dyDescent="0.2">
      <c r="N842" s="1">
        <v>44047</v>
      </c>
      <c r="O842">
        <v>2.6</v>
      </c>
      <c r="P842" s="1">
        <v>44047</v>
      </c>
      <c r="Q842">
        <v>2.7</v>
      </c>
      <c r="R842" s="2">
        <f t="shared" si="65"/>
        <v>2.7</v>
      </c>
      <c r="T842" s="1">
        <v>44047</v>
      </c>
      <c r="U842">
        <v>3</v>
      </c>
      <c r="V842" s="1">
        <v>44047</v>
      </c>
      <c r="W842">
        <v>2.1760000000000002</v>
      </c>
    </row>
    <row r="843" spans="14:23" x14ac:dyDescent="0.2">
      <c r="N843" s="1">
        <v>44048</v>
      </c>
      <c r="O843">
        <v>2.6</v>
      </c>
      <c r="P843" s="1">
        <v>44048</v>
      </c>
      <c r="Q843">
        <v>2.7</v>
      </c>
      <c r="R843" s="2">
        <f t="shared" si="65"/>
        <v>2.7</v>
      </c>
      <c r="T843" s="1">
        <v>44048</v>
      </c>
      <c r="U843">
        <v>3</v>
      </c>
      <c r="V843" s="1">
        <v>44048</v>
      </c>
      <c r="W843">
        <v>2.1760000000000002</v>
      </c>
    </row>
    <row r="844" spans="14:23" x14ac:dyDescent="0.2">
      <c r="N844" s="1">
        <v>44049</v>
      </c>
      <c r="O844">
        <v>2.6</v>
      </c>
      <c r="P844" s="1">
        <v>44049</v>
      </c>
      <c r="Q844">
        <v>2.7</v>
      </c>
      <c r="R844" s="2">
        <f t="shared" ref="R844:R907" si="66">IF(OR(Q844&lt;&gt;Q843,O844&lt;&gt;O843),Q844,IF(OR(O832&lt;&gt;O833, Q832&lt;&gt;Q833), O844, R843))</f>
        <v>2.7</v>
      </c>
      <c r="T844" s="1">
        <v>44049</v>
      </c>
      <c r="U844">
        <v>3</v>
      </c>
      <c r="V844" s="1">
        <v>44049</v>
      </c>
      <c r="W844">
        <v>2.1760000000000002</v>
      </c>
    </row>
    <row r="845" spans="14:23" x14ac:dyDescent="0.2">
      <c r="N845" s="1">
        <v>44050</v>
      </c>
      <c r="O845">
        <v>2.6</v>
      </c>
      <c r="P845" s="1">
        <v>44050</v>
      </c>
      <c r="Q845">
        <v>2.7</v>
      </c>
      <c r="R845" s="2">
        <f t="shared" si="66"/>
        <v>2.7</v>
      </c>
      <c r="T845" s="1">
        <v>44050</v>
      </c>
      <c r="U845">
        <v>3</v>
      </c>
      <c r="V845" s="1">
        <v>44050</v>
      </c>
      <c r="W845">
        <v>2.1760000000000002</v>
      </c>
    </row>
    <row r="846" spans="14:23" x14ac:dyDescent="0.2">
      <c r="N846" s="1">
        <v>44053</v>
      </c>
      <c r="O846">
        <v>2.6</v>
      </c>
      <c r="P846" s="1">
        <v>44053</v>
      </c>
      <c r="Q846">
        <v>2.7</v>
      </c>
      <c r="R846" s="2">
        <f t="shared" si="66"/>
        <v>2.7</v>
      </c>
      <c r="T846" s="1">
        <v>44053</v>
      </c>
      <c r="U846">
        <v>3</v>
      </c>
      <c r="V846" s="1">
        <v>44053</v>
      </c>
      <c r="W846">
        <v>2.1659999999999999</v>
      </c>
    </row>
    <row r="847" spans="14:23" x14ac:dyDescent="0.2">
      <c r="N847" s="1">
        <v>44054</v>
      </c>
      <c r="O847">
        <v>2.6</v>
      </c>
      <c r="P847" s="1">
        <v>44054</v>
      </c>
      <c r="Q847">
        <v>2.7</v>
      </c>
      <c r="R847" s="2">
        <f t="shared" si="66"/>
        <v>2.7</v>
      </c>
      <c r="T847" s="1">
        <v>44054</v>
      </c>
      <c r="U847">
        <v>3</v>
      </c>
      <c r="V847" s="1">
        <v>44054</v>
      </c>
      <c r="W847">
        <v>2.1659999999999999</v>
      </c>
    </row>
    <row r="848" spans="14:23" x14ac:dyDescent="0.2">
      <c r="N848" s="1">
        <v>44055</v>
      </c>
      <c r="O848">
        <v>2.6</v>
      </c>
      <c r="P848" s="1">
        <v>44055</v>
      </c>
      <c r="Q848">
        <v>2.7</v>
      </c>
      <c r="R848" s="2">
        <f t="shared" si="66"/>
        <v>2.7</v>
      </c>
      <c r="T848" s="1">
        <v>44055</v>
      </c>
      <c r="U848">
        <v>3</v>
      </c>
      <c r="V848" s="1">
        <v>44055</v>
      </c>
      <c r="W848">
        <v>2.1659999999999999</v>
      </c>
    </row>
    <row r="849" spans="14:23" x14ac:dyDescent="0.2">
      <c r="N849" s="1">
        <v>44056</v>
      </c>
      <c r="O849">
        <v>2.6</v>
      </c>
      <c r="P849" s="1">
        <v>44056</v>
      </c>
      <c r="Q849">
        <v>2.7</v>
      </c>
      <c r="R849" s="2">
        <f t="shared" si="66"/>
        <v>2.7</v>
      </c>
      <c r="T849" s="1">
        <v>44056</v>
      </c>
      <c r="U849">
        <v>3</v>
      </c>
      <c r="V849" s="1">
        <v>44056</v>
      </c>
      <c r="W849">
        <v>2.1659999999999999</v>
      </c>
    </row>
    <row r="850" spans="14:23" x14ac:dyDescent="0.2">
      <c r="N850" s="1">
        <v>44057</v>
      </c>
      <c r="O850">
        <v>2.6</v>
      </c>
      <c r="P850" s="1">
        <v>44057</v>
      </c>
      <c r="Q850">
        <v>2.7</v>
      </c>
      <c r="R850" s="2">
        <f t="shared" si="66"/>
        <v>2.7</v>
      </c>
      <c r="T850" s="1">
        <v>44057</v>
      </c>
      <c r="U850">
        <v>3</v>
      </c>
      <c r="V850" s="1">
        <v>44057</v>
      </c>
      <c r="W850">
        <v>2.1659999999999999</v>
      </c>
    </row>
    <row r="851" spans="14:23" x14ac:dyDescent="0.2">
      <c r="N851" s="1">
        <v>44060</v>
      </c>
      <c r="O851">
        <v>2.6</v>
      </c>
      <c r="P851" s="1">
        <v>44060</v>
      </c>
      <c r="Q851">
        <v>2.7</v>
      </c>
      <c r="R851" s="2">
        <f t="shared" si="66"/>
        <v>2.6</v>
      </c>
      <c r="T851" s="1">
        <v>44060</v>
      </c>
      <c r="U851">
        <v>3</v>
      </c>
      <c r="V851" s="1">
        <v>44060</v>
      </c>
      <c r="W851">
        <v>2.1659999999999999</v>
      </c>
    </row>
    <row r="852" spans="14:23" x14ac:dyDescent="0.2">
      <c r="N852" s="1">
        <v>44061</v>
      </c>
      <c r="O852">
        <v>2.6</v>
      </c>
      <c r="P852" s="1">
        <v>44061</v>
      </c>
      <c r="Q852">
        <v>2.7</v>
      </c>
      <c r="R852" s="2">
        <f t="shared" si="66"/>
        <v>2.6</v>
      </c>
      <c r="T852" s="1">
        <v>44061</v>
      </c>
      <c r="U852">
        <v>3</v>
      </c>
      <c r="V852" s="1">
        <v>44061</v>
      </c>
      <c r="W852">
        <v>2.1659999999999999</v>
      </c>
    </row>
    <row r="853" spans="14:23" x14ac:dyDescent="0.2">
      <c r="N853" s="1">
        <v>44062</v>
      </c>
      <c r="O853">
        <v>2.6</v>
      </c>
      <c r="P853" s="1">
        <v>44062</v>
      </c>
      <c r="Q853">
        <v>2.7</v>
      </c>
      <c r="R853" s="2">
        <f t="shared" si="66"/>
        <v>2.6</v>
      </c>
      <c r="T853" s="1">
        <v>44062</v>
      </c>
      <c r="U853">
        <v>3</v>
      </c>
      <c r="V853" s="1">
        <v>44062</v>
      </c>
      <c r="W853">
        <v>2.1659999999999999</v>
      </c>
    </row>
    <row r="854" spans="14:23" x14ac:dyDescent="0.2">
      <c r="N854" s="1">
        <v>44063</v>
      </c>
      <c r="O854">
        <v>2.6</v>
      </c>
      <c r="P854" s="1">
        <v>44063</v>
      </c>
      <c r="Q854">
        <v>2.7</v>
      </c>
      <c r="R854" s="2">
        <f t="shared" si="66"/>
        <v>2.6</v>
      </c>
      <c r="T854" s="1">
        <v>44063</v>
      </c>
      <c r="U854">
        <v>3</v>
      </c>
      <c r="V854" s="1">
        <v>44063</v>
      </c>
      <c r="W854">
        <v>2.1659999999999999</v>
      </c>
    </row>
    <row r="855" spans="14:23" x14ac:dyDescent="0.2">
      <c r="N855" s="1">
        <v>44064</v>
      </c>
      <c r="O855">
        <v>2.6</v>
      </c>
      <c r="P855" s="1">
        <v>44064</v>
      </c>
      <c r="Q855">
        <v>2.7</v>
      </c>
      <c r="R855" s="2">
        <f t="shared" si="66"/>
        <v>2.6</v>
      </c>
      <c r="T855" s="1">
        <v>44064</v>
      </c>
      <c r="U855">
        <v>3</v>
      </c>
      <c r="V855" s="1">
        <v>44064</v>
      </c>
      <c r="W855">
        <v>2.1659999999999999</v>
      </c>
    </row>
    <row r="856" spans="14:23" x14ac:dyDescent="0.2">
      <c r="N856" s="1">
        <v>44067</v>
      </c>
      <c r="O856">
        <v>2.6</v>
      </c>
      <c r="P856" s="1">
        <v>44067</v>
      </c>
      <c r="Q856">
        <v>2.7</v>
      </c>
      <c r="R856" s="2">
        <f t="shared" si="66"/>
        <v>2.6</v>
      </c>
      <c r="T856" s="1">
        <v>44067</v>
      </c>
      <c r="U856">
        <v>3</v>
      </c>
      <c r="V856" s="1">
        <v>44067</v>
      </c>
      <c r="W856">
        <v>2.1819999999999999</v>
      </c>
    </row>
    <row r="857" spans="14:23" x14ac:dyDescent="0.2">
      <c r="N857" s="1">
        <v>44068</v>
      </c>
      <c r="O857">
        <v>2.6</v>
      </c>
      <c r="P857" s="1">
        <v>44068</v>
      </c>
      <c r="Q857">
        <v>2.7</v>
      </c>
      <c r="R857" s="2">
        <f t="shared" si="66"/>
        <v>2.6</v>
      </c>
      <c r="T857" s="1">
        <v>44068</v>
      </c>
      <c r="U857">
        <v>3</v>
      </c>
      <c r="V857" s="1">
        <v>44068</v>
      </c>
      <c r="W857">
        <v>2.1819999999999999</v>
      </c>
    </row>
    <row r="858" spans="14:23" x14ac:dyDescent="0.2">
      <c r="N858" s="1">
        <v>44069</v>
      </c>
      <c r="O858">
        <v>2.6</v>
      </c>
      <c r="P858" s="1">
        <v>44069</v>
      </c>
      <c r="Q858">
        <v>2.7</v>
      </c>
      <c r="R858" s="2">
        <f t="shared" si="66"/>
        <v>2.6</v>
      </c>
      <c r="T858" s="1">
        <v>44069</v>
      </c>
      <c r="U858">
        <v>3</v>
      </c>
      <c r="V858" s="1">
        <v>44069</v>
      </c>
      <c r="W858">
        <v>2.1819999999999999</v>
      </c>
    </row>
    <row r="859" spans="14:23" x14ac:dyDescent="0.2">
      <c r="N859" s="1">
        <v>44070</v>
      </c>
      <c r="O859">
        <v>2.6</v>
      </c>
      <c r="P859" s="1">
        <v>44070</v>
      </c>
      <c r="Q859">
        <v>2.7</v>
      </c>
      <c r="R859" s="2">
        <f t="shared" si="66"/>
        <v>2.6</v>
      </c>
      <c r="T859" s="1">
        <v>44070</v>
      </c>
      <c r="U859">
        <v>3</v>
      </c>
      <c r="V859" s="1">
        <v>44070</v>
      </c>
      <c r="W859">
        <v>2.1819999999999999</v>
      </c>
    </row>
    <row r="860" spans="14:23" x14ac:dyDescent="0.2">
      <c r="N860" s="1">
        <v>44071</v>
      </c>
      <c r="O860">
        <v>2.6</v>
      </c>
      <c r="P860" s="1">
        <v>44071</v>
      </c>
      <c r="Q860">
        <v>2.7</v>
      </c>
      <c r="R860" s="2">
        <f t="shared" si="66"/>
        <v>2.6</v>
      </c>
      <c r="T860" s="1">
        <v>44071</v>
      </c>
      <c r="U860">
        <v>3</v>
      </c>
      <c r="V860" s="1">
        <v>44071</v>
      </c>
      <c r="W860">
        <v>2.1819999999999999</v>
      </c>
    </row>
    <row r="861" spans="14:23" x14ac:dyDescent="0.2">
      <c r="N861" s="1">
        <v>44074</v>
      </c>
      <c r="O861">
        <v>2.7</v>
      </c>
      <c r="P861" s="1">
        <v>44074</v>
      </c>
      <c r="Q861">
        <v>2.7</v>
      </c>
      <c r="R861" s="2">
        <f t="shared" si="66"/>
        <v>2.7</v>
      </c>
      <c r="T861" s="1">
        <v>44074</v>
      </c>
      <c r="U861">
        <v>3.1</v>
      </c>
      <c r="V861" s="1">
        <v>44074</v>
      </c>
      <c r="W861">
        <v>2.222</v>
      </c>
    </row>
    <row r="862" spans="14:23" x14ac:dyDescent="0.2">
      <c r="N862" s="1">
        <v>44075</v>
      </c>
      <c r="O862">
        <v>2.7</v>
      </c>
      <c r="P862" s="1">
        <v>44075</v>
      </c>
      <c r="Q862">
        <v>2.7</v>
      </c>
      <c r="R862" s="2">
        <f t="shared" si="66"/>
        <v>2.7</v>
      </c>
      <c r="T862" s="1">
        <v>44075</v>
      </c>
      <c r="U862">
        <v>3.1</v>
      </c>
      <c r="V862" s="1">
        <v>44075</v>
      </c>
      <c r="W862">
        <v>2.222</v>
      </c>
    </row>
    <row r="863" spans="14:23" x14ac:dyDescent="0.2">
      <c r="N863" s="1">
        <v>44076</v>
      </c>
      <c r="O863">
        <v>2.7</v>
      </c>
      <c r="P863" s="1">
        <v>44076</v>
      </c>
      <c r="Q863">
        <v>2.7</v>
      </c>
      <c r="R863" s="2">
        <f t="shared" si="66"/>
        <v>2.7</v>
      </c>
      <c r="T863" s="1">
        <v>44076</v>
      </c>
      <c r="U863">
        <v>3.1</v>
      </c>
      <c r="V863" s="1">
        <v>44076</v>
      </c>
      <c r="W863">
        <v>2.222</v>
      </c>
    </row>
    <row r="864" spans="14:23" x14ac:dyDescent="0.2">
      <c r="N864" s="1">
        <v>44077</v>
      </c>
      <c r="O864">
        <v>2.7</v>
      </c>
      <c r="P864" s="1">
        <v>44077</v>
      </c>
      <c r="Q864">
        <v>2.7</v>
      </c>
      <c r="R864" s="2">
        <f t="shared" si="66"/>
        <v>2.7</v>
      </c>
      <c r="T864" s="1">
        <v>44077</v>
      </c>
      <c r="U864">
        <v>3.1</v>
      </c>
      <c r="V864" s="1">
        <v>44077</v>
      </c>
      <c r="W864">
        <v>2.222</v>
      </c>
    </row>
    <row r="865" spans="14:23" x14ac:dyDescent="0.2">
      <c r="N865" s="1">
        <v>44078</v>
      </c>
      <c r="O865">
        <v>2.7</v>
      </c>
      <c r="P865" s="1">
        <v>44078</v>
      </c>
      <c r="Q865">
        <v>2.7</v>
      </c>
      <c r="R865" s="2">
        <f t="shared" si="66"/>
        <v>2.7</v>
      </c>
      <c r="T865" s="1">
        <v>44078</v>
      </c>
      <c r="U865">
        <v>3.1</v>
      </c>
      <c r="V865" s="1">
        <v>44078</v>
      </c>
      <c r="W865">
        <v>2.222</v>
      </c>
    </row>
    <row r="866" spans="14:23" x14ac:dyDescent="0.2">
      <c r="N866" s="1">
        <v>44081</v>
      </c>
      <c r="O866">
        <v>2.7</v>
      </c>
      <c r="P866" s="1">
        <v>44081</v>
      </c>
      <c r="Q866">
        <v>2.7</v>
      </c>
      <c r="R866" s="2">
        <f t="shared" si="66"/>
        <v>2.7</v>
      </c>
      <c r="T866" s="1">
        <v>44081</v>
      </c>
      <c r="U866">
        <v>3.1</v>
      </c>
      <c r="V866" s="1">
        <v>44081</v>
      </c>
      <c r="W866">
        <v>2.2109999999999999</v>
      </c>
    </row>
    <row r="867" spans="14:23" x14ac:dyDescent="0.2">
      <c r="N867" s="1">
        <v>44082</v>
      </c>
      <c r="O867">
        <v>2.7</v>
      </c>
      <c r="P867" s="1">
        <v>44082</v>
      </c>
      <c r="Q867">
        <v>2.7</v>
      </c>
      <c r="R867" s="2">
        <f t="shared" si="66"/>
        <v>2.7</v>
      </c>
      <c r="T867" s="1">
        <v>44082</v>
      </c>
      <c r="U867">
        <v>3.1</v>
      </c>
      <c r="V867" s="1">
        <v>44082</v>
      </c>
      <c r="W867">
        <v>2.2109999999999999</v>
      </c>
    </row>
    <row r="868" spans="14:23" x14ac:dyDescent="0.2">
      <c r="N868" s="1">
        <v>44083</v>
      </c>
      <c r="O868">
        <v>2.7</v>
      </c>
      <c r="P868" s="1">
        <v>44083</v>
      </c>
      <c r="Q868">
        <v>2.7</v>
      </c>
      <c r="R868" s="2">
        <f t="shared" si="66"/>
        <v>2.7</v>
      </c>
      <c r="T868" s="1">
        <v>44083</v>
      </c>
      <c r="U868">
        <v>3.1</v>
      </c>
      <c r="V868" s="1">
        <v>44083</v>
      </c>
      <c r="W868">
        <v>2.2109999999999999</v>
      </c>
    </row>
    <row r="869" spans="14:23" x14ac:dyDescent="0.2">
      <c r="N869" s="1">
        <v>44084</v>
      </c>
      <c r="O869">
        <v>2.7</v>
      </c>
      <c r="P869" s="1">
        <v>44084</v>
      </c>
      <c r="Q869">
        <v>2.7</v>
      </c>
      <c r="R869" s="2">
        <f t="shared" si="66"/>
        <v>2.7</v>
      </c>
      <c r="T869" s="1">
        <v>44084</v>
      </c>
      <c r="U869">
        <v>3.1</v>
      </c>
      <c r="V869" s="1">
        <v>44084</v>
      </c>
      <c r="W869">
        <v>2.2109999999999999</v>
      </c>
    </row>
    <row r="870" spans="14:23" x14ac:dyDescent="0.2">
      <c r="N870" s="1">
        <v>44085</v>
      </c>
      <c r="O870">
        <v>2.7</v>
      </c>
      <c r="P870" s="1">
        <v>44085</v>
      </c>
      <c r="Q870">
        <v>2.7</v>
      </c>
      <c r="R870" s="2">
        <f t="shared" si="66"/>
        <v>2.7</v>
      </c>
      <c r="T870" s="1">
        <v>44085</v>
      </c>
      <c r="U870">
        <v>3.1</v>
      </c>
      <c r="V870" s="1">
        <v>44085</v>
      </c>
      <c r="W870">
        <v>2.2109999999999999</v>
      </c>
    </row>
    <row r="871" spans="14:23" x14ac:dyDescent="0.2">
      <c r="N871" s="1">
        <v>44088</v>
      </c>
      <c r="O871">
        <v>2.7</v>
      </c>
      <c r="P871" s="1">
        <v>44088</v>
      </c>
      <c r="Q871">
        <v>2.7</v>
      </c>
      <c r="R871" s="2">
        <f t="shared" si="66"/>
        <v>2.7</v>
      </c>
      <c r="T871" s="1">
        <v>44088</v>
      </c>
      <c r="U871">
        <v>3.1</v>
      </c>
      <c r="V871" s="1">
        <v>44088</v>
      </c>
      <c r="W871">
        <v>2.1829999999999998</v>
      </c>
    </row>
    <row r="872" spans="14:23" x14ac:dyDescent="0.2">
      <c r="N872" s="1">
        <v>44089</v>
      </c>
      <c r="O872">
        <v>2.7</v>
      </c>
      <c r="P872" s="1">
        <v>44089</v>
      </c>
      <c r="Q872">
        <v>2.7</v>
      </c>
      <c r="R872" s="2">
        <f t="shared" si="66"/>
        <v>2.7</v>
      </c>
      <c r="T872" s="1">
        <v>44089</v>
      </c>
      <c r="U872">
        <v>3.1</v>
      </c>
      <c r="V872" s="1">
        <v>44089</v>
      </c>
      <c r="W872">
        <v>2.1829999999999998</v>
      </c>
    </row>
    <row r="873" spans="14:23" x14ac:dyDescent="0.2">
      <c r="N873" s="1">
        <v>44090</v>
      </c>
      <c r="O873">
        <v>2.7</v>
      </c>
      <c r="P873" s="1">
        <v>44090</v>
      </c>
      <c r="Q873">
        <v>2.7</v>
      </c>
      <c r="R873" s="2">
        <f t="shared" si="66"/>
        <v>2.7</v>
      </c>
      <c r="T873" s="1">
        <v>44090</v>
      </c>
      <c r="U873">
        <v>3.1</v>
      </c>
      <c r="V873" s="1">
        <v>44090</v>
      </c>
      <c r="W873">
        <v>2.1829999999999998</v>
      </c>
    </row>
    <row r="874" spans="14:23" x14ac:dyDescent="0.2">
      <c r="N874" s="1">
        <v>44091</v>
      </c>
      <c r="O874">
        <v>2.7</v>
      </c>
      <c r="P874" s="1">
        <v>44091</v>
      </c>
      <c r="Q874">
        <v>2.7</v>
      </c>
      <c r="R874" s="2">
        <f t="shared" si="66"/>
        <v>2.7</v>
      </c>
      <c r="T874" s="1">
        <v>44091</v>
      </c>
      <c r="U874">
        <v>3.1</v>
      </c>
      <c r="V874" s="1">
        <v>44091</v>
      </c>
      <c r="W874">
        <v>2.1829999999999998</v>
      </c>
    </row>
    <row r="875" spans="14:23" x14ac:dyDescent="0.2">
      <c r="N875" s="1">
        <v>44092</v>
      </c>
      <c r="O875">
        <v>2.7</v>
      </c>
      <c r="P875" s="1">
        <v>44092</v>
      </c>
      <c r="Q875">
        <v>2.7</v>
      </c>
      <c r="R875" s="2">
        <f t="shared" si="66"/>
        <v>2.7</v>
      </c>
      <c r="T875" s="1">
        <v>44092</v>
      </c>
      <c r="U875">
        <v>3.1</v>
      </c>
      <c r="V875" s="1">
        <v>44092</v>
      </c>
      <c r="W875">
        <v>2.1829999999999998</v>
      </c>
    </row>
    <row r="876" spans="14:23" x14ac:dyDescent="0.2">
      <c r="N876" s="1">
        <v>44095</v>
      </c>
      <c r="O876">
        <v>2.7</v>
      </c>
      <c r="P876" s="1">
        <v>44095</v>
      </c>
      <c r="Q876">
        <v>2.7</v>
      </c>
      <c r="R876" s="2">
        <f t="shared" si="66"/>
        <v>2.7</v>
      </c>
      <c r="T876" s="1">
        <v>44095</v>
      </c>
      <c r="U876">
        <v>3.1</v>
      </c>
      <c r="V876" s="1">
        <v>44095</v>
      </c>
      <c r="W876">
        <v>2.1680000000000001</v>
      </c>
    </row>
    <row r="877" spans="14:23" x14ac:dyDescent="0.2">
      <c r="N877" s="1">
        <v>44096</v>
      </c>
      <c r="O877">
        <v>2.7</v>
      </c>
      <c r="P877" s="1">
        <v>44096</v>
      </c>
      <c r="Q877">
        <v>2.7</v>
      </c>
      <c r="R877" s="2">
        <f t="shared" si="66"/>
        <v>2.7</v>
      </c>
      <c r="T877" s="1">
        <v>44096</v>
      </c>
      <c r="U877">
        <v>3.1</v>
      </c>
      <c r="V877" s="1">
        <v>44096</v>
      </c>
      <c r="W877">
        <v>2.1680000000000001</v>
      </c>
    </row>
    <row r="878" spans="14:23" x14ac:dyDescent="0.2">
      <c r="N878" s="1">
        <v>44097</v>
      </c>
      <c r="O878">
        <v>2.7</v>
      </c>
      <c r="P878" s="1">
        <v>44097</v>
      </c>
      <c r="Q878">
        <v>2.7</v>
      </c>
      <c r="R878" s="2">
        <f t="shared" si="66"/>
        <v>2.7</v>
      </c>
      <c r="T878" s="1">
        <v>44097</v>
      </c>
      <c r="U878">
        <v>3.1</v>
      </c>
      <c r="V878" s="1">
        <v>44097</v>
      </c>
      <c r="W878">
        <v>2.1680000000000001</v>
      </c>
    </row>
    <row r="879" spans="14:23" x14ac:dyDescent="0.2">
      <c r="N879" s="1">
        <v>44098</v>
      </c>
      <c r="O879">
        <v>2.7</v>
      </c>
      <c r="P879" s="1">
        <v>44098</v>
      </c>
      <c r="Q879">
        <v>2.7</v>
      </c>
      <c r="R879" s="2">
        <f t="shared" si="66"/>
        <v>2.7</v>
      </c>
      <c r="T879" s="1">
        <v>44098</v>
      </c>
      <c r="U879">
        <v>3.1</v>
      </c>
      <c r="V879" s="1">
        <v>44098</v>
      </c>
      <c r="W879">
        <v>2.1680000000000001</v>
      </c>
    </row>
    <row r="880" spans="14:23" x14ac:dyDescent="0.2">
      <c r="N880" s="1">
        <v>44099</v>
      </c>
      <c r="O880">
        <v>2.7</v>
      </c>
      <c r="P880" s="1">
        <v>44099</v>
      </c>
      <c r="Q880">
        <v>2.7</v>
      </c>
      <c r="R880" s="2">
        <f t="shared" si="66"/>
        <v>2.7</v>
      </c>
      <c r="T880" s="1">
        <v>44099</v>
      </c>
      <c r="U880">
        <v>3.1</v>
      </c>
      <c r="V880" s="1">
        <v>44099</v>
      </c>
      <c r="W880">
        <v>2.1680000000000001</v>
      </c>
    </row>
    <row r="881" spans="14:23" x14ac:dyDescent="0.2">
      <c r="N881" s="1">
        <v>44102</v>
      </c>
      <c r="O881">
        <v>2.7</v>
      </c>
      <c r="P881" s="1">
        <v>44102</v>
      </c>
      <c r="Q881">
        <v>2.7</v>
      </c>
      <c r="R881" s="2">
        <f t="shared" si="66"/>
        <v>2.7</v>
      </c>
      <c r="T881" s="1">
        <v>44102</v>
      </c>
      <c r="U881">
        <v>3.1</v>
      </c>
      <c r="V881" s="1">
        <v>44102</v>
      </c>
      <c r="W881">
        <v>2.169</v>
      </c>
    </row>
    <row r="882" spans="14:23" x14ac:dyDescent="0.2">
      <c r="N882" s="1">
        <v>44103</v>
      </c>
      <c r="O882">
        <v>2.7</v>
      </c>
      <c r="P882" s="1">
        <v>44103</v>
      </c>
      <c r="Q882">
        <v>2.7</v>
      </c>
      <c r="R882" s="2">
        <f t="shared" si="66"/>
        <v>2.7</v>
      </c>
      <c r="T882" s="1">
        <v>44103</v>
      </c>
      <c r="U882">
        <v>3.1</v>
      </c>
      <c r="V882" s="1">
        <v>44103</v>
      </c>
      <c r="W882">
        <v>2.169</v>
      </c>
    </row>
    <row r="883" spans="14:23" x14ac:dyDescent="0.2">
      <c r="N883" s="1">
        <v>44104</v>
      </c>
      <c r="O883">
        <v>2.7</v>
      </c>
      <c r="P883" s="1">
        <v>44104</v>
      </c>
      <c r="Q883">
        <v>2.6</v>
      </c>
      <c r="R883" s="2">
        <f t="shared" si="66"/>
        <v>2.6</v>
      </c>
      <c r="T883" s="1">
        <v>44104</v>
      </c>
      <c r="U883">
        <v>2.6</v>
      </c>
      <c r="V883" s="1">
        <v>44104</v>
      </c>
      <c r="W883">
        <v>2.169</v>
      </c>
    </row>
    <row r="884" spans="14:23" x14ac:dyDescent="0.2">
      <c r="N884" s="1">
        <v>44105</v>
      </c>
      <c r="O884">
        <v>2.7</v>
      </c>
      <c r="P884" s="1">
        <v>44105</v>
      </c>
      <c r="Q884">
        <v>2.6</v>
      </c>
      <c r="R884" s="2">
        <f t="shared" si="66"/>
        <v>2.6</v>
      </c>
      <c r="T884" s="1">
        <v>44105</v>
      </c>
      <c r="U884">
        <v>2.6</v>
      </c>
      <c r="V884" s="1">
        <v>44105</v>
      </c>
      <c r="W884">
        <v>2.169</v>
      </c>
    </row>
    <row r="885" spans="14:23" x14ac:dyDescent="0.2">
      <c r="N885" s="1">
        <v>44106</v>
      </c>
      <c r="O885">
        <v>2.7</v>
      </c>
      <c r="P885" s="1">
        <v>44106</v>
      </c>
      <c r="Q885">
        <v>2.6</v>
      </c>
      <c r="R885" s="2">
        <f t="shared" si="66"/>
        <v>2.6</v>
      </c>
      <c r="T885" s="1">
        <v>44106</v>
      </c>
      <c r="U885">
        <v>2.6</v>
      </c>
      <c r="V885" s="1">
        <v>44106</v>
      </c>
      <c r="W885">
        <v>2.169</v>
      </c>
    </row>
    <row r="886" spans="14:23" x14ac:dyDescent="0.2">
      <c r="N886" s="1">
        <v>44109</v>
      </c>
      <c r="O886">
        <v>2.7</v>
      </c>
      <c r="P886" s="1">
        <v>44109</v>
      </c>
      <c r="Q886">
        <v>2.6</v>
      </c>
      <c r="R886" s="2">
        <f t="shared" si="66"/>
        <v>2.6</v>
      </c>
      <c r="T886" s="1">
        <v>44109</v>
      </c>
      <c r="U886">
        <v>2.6</v>
      </c>
      <c r="V886" s="1">
        <v>44109</v>
      </c>
      <c r="W886">
        <v>2.1720000000000002</v>
      </c>
    </row>
    <row r="887" spans="14:23" x14ac:dyDescent="0.2">
      <c r="N887" s="1">
        <v>44110</v>
      </c>
      <c r="O887">
        <v>2.7</v>
      </c>
      <c r="P887" s="1">
        <v>44110</v>
      </c>
      <c r="Q887">
        <v>2.6</v>
      </c>
      <c r="R887" s="2">
        <f t="shared" si="66"/>
        <v>2.6</v>
      </c>
      <c r="T887" s="1">
        <v>44110</v>
      </c>
      <c r="U887">
        <v>2.6</v>
      </c>
      <c r="V887" s="1">
        <v>44110</v>
      </c>
      <c r="W887">
        <v>2.1720000000000002</v>
      </c>
    </row>
    <row r="888" spans="14:23" x14ac:dyDescent="0.2">
      <c r="N888" s="1">
        <v>44111</v>
      </c>
      <c r="O888">
        <v>2.7</v>
      </c>
      <c r="P888" s="1">
        <v>44111</v>
      </c>
      <c r="Q888">
        <v>2.6</v>
      </c>
      <c r="R888" s="2">
        <f t="shared" si="66"/>
        <v>2.6</v>
      </c>
      <c r="T888" s="1">
        <v>44111</v>
      </c>
      <c r="U888">
        <v>2.6</v>
      </c>
      <c r="V888" s="1">
        <v>44111</v>
      </c>
      <c r="W888">
        <v>2.1720000000000002</v>
      </c>
    </row>
    <row r="889" spans="14:23" x14ac:dyDescent="0.2">
      <c r="N889" s="1">
        <v>44112</v>
      </c>
      <c r="O889">
        <v>2.7</v>
      </c>
      <c r="P889" s="1">
        <v>44112</v>
      </c>
      <c r="Q889">
        <v>2.6</v>
      </c>
      <c r="R889" s="2">
        <f t="shared" si="66"/>
        <v>2.6</v>
      </c>
      <c r="T889" s="1">
        <v>44112</v>
      </c>
      <c r="U889">
        <v>2.6</v>
      </c>
      <c r="V889" s="1">
        <v>44112</v>
      </c>
      <c r="W889">
        <v>2.1720000000000002</v>
      </c>
    </row>
    <row r="890" spans="14:23" x14ac:dyDescent="0.2">
      <c r="N890" s="1">
        <v>44113</v>
      </c>
      <c r="O890">
        <v>2.7</v>
      </c>
      <c r="P890" s="1">
        <v>44113</v>
      </c>
      <c r="Q890">
        <v>2.6</v>
      </c>
      <c r="R890" s="2">
        <f t="shared" si="66"/>
        <v>2.6</v>
      </c>
      <c r="T890" s="1">
        <v>44113</v>
      </c>
      <c r="U890">
        <v>2.6</v>
      </c>
      <c r="V890" s="1">
        <v>44113</v>
      </c>
      <c r="W890">
        <v>2.1720000000000002</v>
      </c>
    </row>
    <row r="891" spans="14:23" x14ac:dyDescent="0.2">
      <c r="N891" s="1">
        <v>44116</v>
      </c>
      <c r="O891">
        <v>2.7</v>
      </c>
      <c r="P891" s="1">
        <v>44116</v>
      </c>
      <c r="Q891">
        <v>2.6</v>
      </c>
      <c r="R891" s="2">
        <f t="shared" si="66"/>
        <v>2.6</v>
      </c>
      <c r="T891" s="1">
        <v>44116</v>
      </c>
      <c r="U891">
        <v>2.6</v>
      </c>
      <c r="V891" s="1">
        <v>44116</v>
      </c>
      <c r="W891">
        <v>2.1669999999999998</v>
      </c>
    </row>
    <row r="892" spans="14:23" x14ac:dyDescent="0.2">
      <c r="N892" s="1">
        <v>44117</v>
      </c>
      <c r="O892">
        <v>2.7</v>
      </c>
      <c r="P892" s="1">
        <v>44117</v>
      </c>
      <c r="Q892">
        <v>2.6</v>
      </c>
      <c r="R892" s="2">
        <f t="shared" si="66"/>
        <v>2.6</v>
      </c>
      <c r="T892" s="1">
        <v>44117</v>
      </c>
      <c r="U892">
        <v>2.6</v>
      </c>
      <c r="V892" s="1">
        <v>44117</v>
      </c>
      <c r="W892">
        <v>2.1669999999999998</v>
      </c>
    </row>
    <row r="893" spans="14:23" x14ac:dyDescent="0.2">
      <c r="N893" s="1">
        <v>44118</v>
      </c>
      <c r="O893">
        <v>2.7</v>
      </c>
      <c r="P893" s="1">
        <v>44118</v>
      </c>
      <c r="Q893">
        <v>2.6</v>
      </c>
      <c r="R893" s="2">
        <f t="shared" si="66"/>
        <v>2.6</v>
      </c>
      <c r="T893" s="1">
        <v>44118</v>
      </c>
      <c r="U893">
        <v>2.6</v>
      </c>
      <c r="V893" s="1">
        <v>44118</v>
      </c>
      <c r="W893">
        <v>2.1669999999999998</v>
      </c>
    </row>
    <row r="894" spans="14:23" x14ac:dyDescent="0.2">
      <c r="N894" s="1">
        <v>44119</v>
      </c>
      <c r="O894">
        <v>2.7</v>
      </c>
      <c r="P894" s="1">
        <v>44119</v>
      </c>
      <c r="Q894">
        <v>2.6</v>
      </c>
      <c r="R894" s="2">
        <f t="shared" si="66"/>
        <v>2.7</v>
      </c>
      <c r="T894" s="1">
        <v>44119</v>
      </c>
      <c r="U894">
        <v>2.6</v>
      </c>
      <c r="V894" s="1">
        <v>44119</v>
      </c>
      <c r="W894">
        <v>2.1669999999999998</v>
      </c>
    </row>
    <row r="895" spans="14:23" x14ac:dyDescent="0.2">
      <c r="N895" s="1">
        <v>44120</v>
      </c>
      <c r="O895">
        <v>2.7</v>
      </c>
      <c r="P895" s="1">
        <v>44120</v>
      </c>
      <c r="Q895">
        <v>2.6</v>
      </c>
      <c r="R895" s="2">
        <f t="shared" si="66"/>
        <v>2.7</v>
      </c>
      <c r="T895" s="1">
        <v>44120</v>
      </c>
      <c r="U895">
        <v>2.6</v>
      </c>
      <c r="V895" s="1">
        <v>44120</v>
      </c>
      <c r="W895">
        <v>2.1669999999999998</v>
      </c>
    </row>
    <row r="896" spans="14:23" x14ac:dyDescent="0.2">
      <c r="N896" s="1">
        <v>44123</v>
      </c>
      <c r="O896">
        <v>2.7</v>
      </c>
      <c r="P896" s="1">
        <v>44123</v>
      </c>
      <c r="Q896">
        <v>2.6</v>
      </c>
      <c r="R896" s="2">
        <f t="shared" si="66"/>
        <v>2.7</v>
      </c>
      <c r="T896" s="1">
        <v>44123</v>
      </c>
      <c r="U896">
        <v>2.6</v>
      </c>
      <c r="V896" s="1">
        <v>44123</v>
      </c>
      <c r="W896">
        <v>2.15</v>
      </c>
    </row>
    <row r="897" spans="14:23" x14ac:dyDescent="0.2">
      <c r="N897" s="1">
        <v>44124</v>
      </c>
      <c r="O897">
        <v>2.7</v>
      </c>
      <c r="P897" s="1">
        <v>44124</v>
      </c>
      <c r="Q897">
        <v>2.6</v>
      </c>
      <c r="R897" s="2">
        <f t="shared" si="66"/>
        <v>2.7</v>
      </c>
      <c r="T897" s="1">
        <v>44124</v>
      </c>
      <c r="U897">
        <v>2.6</v>
      </c>
      <c r="V897" s="1">
        <v>44124</v>
      </c>
      <c r="W897">
        <v>2.15</v>
      </c>
    </row>
    <row r="898" spans="14:23" x14ac:dyDescent="0.2">
      <c r="N898" s="1">
        <v>44125</v>
      </c>
      <c r="O898">
        <v>2.7</v>
      </c>
      <c r="P898" s="1">
        <v>44125</v>
      </c>
      <c r="Q898">
        <v>2.6</v>
      </c>
      <c r="R898" s="2">
        <f t="shared" si="66"/>
        <v>2.7</v>
      </c>
      <c r="T898" s="1">
        <v>44125</v>
      </c>
      <c r="U898">
        <v>2.6</v>
      </c>
      <c r="V898" s="1">
        <v>44125</v>
      </c>
      <c r="W898">
        <v>2.15</v>
      </c>
    </row>
    <row r="899" spans="14:23" x14ac:dyDescent="0.2">
      <c r="N899" s="1">
        <v>44126</v>
      </c>
      <c r="O899">
        <v>2.7</v>
      </c>
      <c r="P899" s="1">
        <v>44126</v>
      </c>
      <c r="Q899">
        <v>2.6</v>
      </c>
      <c r="R899" s="2">
        <f t="shared" si="66"/>
        <v>2.7</v>
      </c>
      <c r="T899" s="1">
        <v>44126</v>
      </c>
      <c r="U899">
        <v>2.6</v>
      </c>
      <c r="V899" s="1">
        <v>44126</v>
      </c>
      <c r="W899">
        <v>2.15</v>
      </c>
    </row>
    <row r="900" spans="14:23" x14ac:dyDescent="0.2">
      <c r="N900" s="1">
        <v>44127</v>
      </c>
      <c r="O900">
        <v>2.7</v>
      </c>
      <c r="P900" s="1">
        <v>44127</v>
      </c>
      <c r="Q900">
        <v>2.6</v>
      </c>
      <c r="R900" s="2">
        <f t="shared" si="66"/>
        <v>2.7</v>
      </c>
      <c r="T900" s="1">
        <v>44127</v>
      </c>
      <c r="U900">
        <v>2.6</v>
      </c>
      <c r="V900" s="1">
        <v>44127</v>
      </c>
      <c r="W900">
        <v>2.15</v>
      </c>
    </row>
    <row r="901" spans="14:23" x14ac:dyDescent="0.2">
      <c r="N901" s="1">
        <v>44130</v>
      </c>
      <c r="O901">
        <v>2.7</v>
      </c>
      <c r="P901" s="1">
        <v>44130</v>
      </c>
      <c r="Q901">
        <v>2.6</v>
      </c>
      <c r="R901" s="2">
        <f t="shared" si="66"/>
        <v>2.7</v>
      </c>
      <c r="T901" s="1">
        <v>44130</v>
      </c>
      <c r="U901">
        <v>2.6</v>
      </c>
      <c r="V901" s="1">
        <v>44130</v>
      </c>
      <c r="W901">
        <v>2.1429999999999998</v>
      </c>
    </row>
    <row r="902" spans="14:23" x14ac:dyDescent="0.2">
      <c r="N902" s="1">
        <v>44131</v>
      </c>
      <c r="O902">
        <v>2.7</v>
      </c>
      <c r="P902" s="1">
        <v>44131</v>
      </c>
      <c r="Q902">
        <v>2.6</v>
      </c>
      <c r="R902" s="2">
        <f t="shared" si="66"/>
        <v>2.7</v>
      </c>
      <c r="T902" s="1">
        <v>44131</v>
      </c>
      <c r="U902">
        <v>2.6</v>
      </c>
      <c r="V902" s="1">
        <v>44131</v>
      </c>
      <c r="W902">
        <v>2.1429999999999998</v>
      </c>
    </row>
    <row r="903" spans="14:23" x14ac:dyDescent="0.2">
      <c r="N903" s="1">
        <v>44132</v>
      </c>
      <c r="O903">
        <v>2.7</v>
      </c>
      <c r="P903" s="1">
        <v>44132</v>
      </c>
      <c r="Q903">
        <v>2.6</v>
      </c>
      <c r="R903" s="2">
        <f t="shared" si="66"/>
        <v>2.7</v>
      </c>
      <c r="T903" s="1">
        <v>44132</v>
      </c>
      <c r="U903">
        <v>2.6</v>
      </c>
      <c r="V903" s="1">
        <v>44132</v>
      </c>
      <c r="W903">
        <v>2.1429999999999998</v>
      </c>
    </row>
    <row r="904" spans="14:23" x14ac:dyDescent="0.2">
      <c r="N904" s="1">
        <v>44133</v>
      </c>
      <c r="O904">
        <v>2.7</v>
      </c>
      <c r="P904" s="1">
        <v>44133</v>
      </c>
      <c r="Q904">
        <v>2.6</v>
      </c>
      <c r="R904" s="2">
        <f t="shared" si="66"/>
        <v>2.7</v>
      </c>
      <c r="T904" s="1">
        <v>44133</v>
      </c>
      <c r="U904">
        <v>2.6</v>
      </c>
      <c r="V904" s="1">
        <v>44133</v>
      </c>
      <c r="W904">
        <v>2.1429999999999998</v>
      </c>
    </row>
    <row r="905" spans="14:23" x14ac:dyDescent="0.2">
      <c r="N905" s="1">
        <v>44134</v>
      </c>
      <c r="O905">
        <v>2.7</v>
      </c>
      <c r="P905" s="1">
        <v>44134</v>
      </c>
      <c r="Q905">
        <v>2.6</v>
      </c>
      <c r="R905" s="2">
        <f t="shared" si="66"/>
        <v>2.7</v>
      </c>
      <c r="T905" s="1">
        <v>44134</v>
      </c>
      <c r="U905">
        <v>2.6</v>
      </c>
      <c r="V905" s="1">
        <v>44134</v>
      </c>
      <c r="W905">
        <v>2.1429999999999998</v>
      </c>
    </row>
    <row r="906" spans="14:23" x14ac:dyDescent="0.2">
      <c r="N906" s="1">
        <v>44137</v>
      </c>
      <c r="O906">
        <v>2.4</v>
      </c>
      <c r="P906" s="1">
        <v>44137</v>
      </c>
      <c r="Q906">
        <v>2.4</v>
      </c>
      <c r="R906" s="2">
        <f t="shared" si="66"/>
        <v>2.4</v>
      </c>
      <c r="T906" s="1">
        <v>44137</v>
      </c>
      <c r="U906">
        <v>2.6</v>
      </c>
      <c r="V906" s="1">
        <v>44137</v>
      </c>
      <c r="W906">
        <v>2.1120000000000001</v>
      </c>
    </row>
    <row r="907" spans="14:23" x14ac:dyDescent="0.2">
      <c r="N907" s="1">
        <v>44138</v>
      </c>
      <c r="O907">
        <v>2.4</v>
      </c>
      <c r="P907" s="1">
        <v>44138</v>
      </c>
      <c r="Q907">
        <v>2.4</v>
      </c>
      <c r="R907" s="2">
        <f t="shared" si="66"/>
        <v>2.4</v>
      </c>
      <c r="T907" s="1">
        <v>44138</v>
      </c>
      <c r="U907">
        <v>2.6</v>
      </c>
      <c r="V907" s="1">
        <v>44138</v>
      </c>
      <c r="W907">
        <v>2.1120000000000001</v>
      </c>
    </row>
    <row r="908" spans="14:23" x14ac:dyDescent="0.2">
      <c r="N908" s="1">
        <v>44139</v>
      </c>
      <c r="O908">
        <v>2.4</v>
      </c>
      <c r="P908" s="1">
        <v>44139</v>
      </c>
      <c r="Q908">
        <v>2.4</v>
      </c>
      <c r="R908" s="2">
        <f t="shared" ref="R908:R971" si="67">IF(OR(Q908&lt;&gt;Q907,O908&lt;&gt;O907),Q908,IF(OR(O896&lt;&gt;O897, Q896&lt;&gt;Q897), O908, R907))</f>
        <v>2.4</v>
      </c>
      <c r="T908" s="1">
        <v>44139</v>
      </c>
      <c r="U908">
        <v>2.6</v>
      </c>
      <c r="V908" s="1">
        <v>44139</v>
      </c>
      <c r="W908">
        <v>2.1120000000000001</v>
      </c>
    </row>
    <row r="909" spans="14:23" x14ac:dyDescent="0.2">
      <c r="N909" s="1">
        <v>44140</v>
      </c>
      <c r="O909">
        <v>2.4</v>
      </c>
      <c r="P909" s="1">
        <v>44140</v>
      </c>
      <c r="Q909">
        <v>2.4</v>
      </c>
      <c r="R909" s="2">
        <f t="shared" si="67"/>
        <v>2.4</v>
      </c>
      <c r="T909" s="1">
        <v>44140</v>
      </c>
      <c r="U909">
        <v>2.6</v>
      </c>
      <c r="V909" s="1">
        <v>44140</v>
      </c>
      <c r="W909">
        <v>2.1120000000000001</v>
      </c>
    </row>
    <row r="910" spans="14:23" x14ac:dyDescent="0.2">
      <c r="N910" s="1">
        <v>44141</v>
      </c>
      <c r="O910">
        <v>2.4</v>
      </c>
      <c r="P910" s="1">
        <v>44141</v>
      </c>
      <c r="Q910">
        <v>2.4</v>
      </c>
      <c r="R910" s="2">
        <f t="shared" si="67"/>
        <v>2.4</v>
      </c>
      <c r="T910" s="1">
        <v>44141</v>
      </c>
      <c r="U910">
        <v>2.6</v>
      </c>
      <c r="V910" s="1">
        <v>44141</v>
      </c>
      <c r="W910">
        <v>2.1120000000000001</v>
      </c>
    </row>
    <row r="911" spans="14:23" x14ac:dyDescent="0.2">
      <c r="N911" s="1">
        <v>44144</v>
      </c>
      <c r="O911">
        <v>2.4</v>
      </c>
      <c r="P911" s="1">
        <v>44144</v>
      </c>
      <c r="Q911">
        <v>2.4</v>
      </c>
      <c r="R911" s="2">
        <f t="shared" si="67"/>
        <v>2.4</v>
      </c>
      <c r="T911" s="1">
        <v>44144</v>
      </c>
      <c r="U911">
        <v>2.6</v>
      </c>
      <c r="V911" s="1">
        <v>44144</v>
      </c>
      <c r="W911">
        <v>2.0960000000000001</v>
      </c>
    </row>
    <row r="912" spans="14:23" x14ac:dyDescent="0.2">
      <c r="N912" s="1">
        <v>44145</v>
      </c>
      <c r="O912">
        <v>2.4</v>
      </c>
      <c r="P912" s="1">
        <v>44145</v>
      </c>
      <c r="Q912">
        <v>2.4</v>
      </c>
      <c r="R912" s="2">
        <f t="shared" si="67"/>
        <v>2.4</v>
      </c>
      <c r="T912" s="1">
        <v>44145</v>
      </c>
      <c r="U912">
        <v>2.6</v>
      </c>
      <c r="V912" s="1">
        <v>44145</v>
      </c>
      <c r="W912">
        <v>2.0960000000000001</v>
      </c>
    </row>
    <row r="913" spans="14:23" x14ac:dyDescent="0.2">
      <c r="N913" s="1">
        <v>44146</v>
      </c>
      <c r="O913">
        <v>2.4</v>
      </c>
      <c r="P913" s="1">
        <v>44146</v>
      </c>
      <c r="Q913">
        <v>2.4</v>
      </c>
      <c r="R913" s="2">
        <f t="shared" si="67"/>
        <v>2.4</v>
      </c>
      <c r="T913" s="1">
        <v>44146</v>
      </c>
      <c r="U913">
        <v>2.6</v>
      </c>
      <c r="V913" s="1">
        <v>44146</v>
      </c>
      <c r="W913">
        <v>2.0960000000000001</v>
      </c>
    </row>
    <row r="914" spans="14:23" x14ac:dyDescent="0.2">
      <c r="N914" s="1">
        <v>44147</v>
      </c>
      <c r="O914">
        <v>2.4</v>
      </c>
      <c r="P914" s="1">
        <v>44147</v>
      </c>
      <c r="Q914">
        <v>2.4</v>
      </c>
      <c r="R914" s="2">
        <f t="shared" si="67"/>
        <v>2.4</v>
      </c>
      <c r="T914" s="1">
        <v>44147</v>
      </c>
      <c r="U914">
        <v>2.6</v>
      </c>
      <c r="V914" s="1">
        <v>44147</v>
      </c>
      <c r="W914">
        <v>2.0960000000000001</v>
      </c>
    </row>
    <row r="915" spans="14:23" x14ac:dyDescent="0.2">
      <c r="N915" s="1">
        <v>44148</v>
      </c>
      <c r="O915">
        <v>2.4</v>
      </c>
      <c r="P915" s="1">
        <v>44148</v>
      </c>
      <c r="Q915">
        <v>2.4</v>
      </c>
      <c r="R915" s="2">
        <f t="shared" si="67"/>
        <v>2.4</v>
      </c>
      <c r="T915" s="1">
        <v>44148</v>
      </c>
      <c r="U915">
        <v>2.6</v>
      </c>
      <c r="V915" s="1">
        <v>44148</v>
      </c>
      <c r="W915">
        <v>2.0960000000000001</v>
      </c>
    </row>
    <row r="916" spans="14:23" x14ac:dyDescent="0.2">
      <c r="N916" s="1">
        <v>44151</v>
      </c>
      <c r="O916">
        <v>2.4</v>
      </c>
      <c r="P916" s="1">
        <v>44151</v>
      </c>
      <c r="Q916">
        <v>2.4</v>
      </c>
      <c r="R916" s="2">
        <f t="shared" si="67"/>
        <v>2.4</v>
      </c>
      <c r="T916" s="1">
        <v>44151</v>
      </c>
      <c r="U916">
        <v>2.6</v>
      </c>
      <c r="V916" s="1">
        <v>44151</v>
      </c>
      <c r="W916">
        <v>2.1110000000000002</v>
      </c>
    </row>
    <row r="917" spans="14:23" x14ac:dyDescent="0.2">
      <c r="N917" s="1">
        <v>44152</v>
      </c>
      <c r="O917">
        <v>2.4</v>
      </c>
      <c r="P917" s="1">
        <v>44152</v>
      </c>
      <c r="Q917">
        <v>2.4</v>
      </c>
      <c r="R917" s="2">
        <f t="shared" si="67"/>
        <v>2.4</v>
      </c>
      <c r="T917" s="1">
        <v>44152</v>
      </c>
      <c r="U917">
        <v>2.6</v>
      </c>
      <c r="V917" s="1">
        <v>44152</v>
      </c>
      <c r="W917">
        <v>2.1110000000000002</v>
      </c>
    </row>
    <row r="918" spans="14:23" x14ac:dyDescent="0.2">
      <c r="N918" s="1">
        <v>44153</v>
      </c>
      <c r="O918">
        <v>2.4</v>
      </c>
      <c r="P918" s="1">
        <v>44153</v>
      </c>
      <c r="Q918">
        <v>2.4</v>
      </c>
      <c r="R918" s="2">
        <f t="shared" si="67"/>
        <v>2.4</v>
      </c>
      <c r="T918" s="1">
        <v>44153</v>
      </c>
      <c r="U918">
        <v>2.6</v>
      </c>
      <c r="V918" s="1">
        <v>44153</v>
      </c>
      <c r="W918">
        <v>2.1110000000000002</v>
      </c>
    </row>
    <row r="919" spans="14:23" x14ac:dyDescent="0.2">
      <c r="N919" s="1">
        <v>44154</v>
      </c>
      <c r="O919">
        <v>2.4</v>
      </c>
      <c r="P919" s="1">
        <v>44154</v>
      </c>
      <c r="Q919">
        <v>2.4</v>
      </c>
      <c r="R919" s="2">
        <f t="shared" si="67"/>
        <v>2.4</v>
      </c>
      <c r="T919" s="1">
        <v>44154</v>
      </c>
      <c r="U919">
        <v>2.6</v>
      </c>
      <c r="V919" s="1">
        <v>44154</v>
      </c>
      <c r="W919">
        <v>2.1110000000000002</v>
      </c>
    </row>
    <row r="920" spans="14:23" x14ac:dyDescent="0.2">
      <c r="N920" s="1">
        <v>44155</v>
      </c>
      <c r="O920">
        <v>2.4</v>
      </c>
      <c r="P920" s="1">
        <v>44155</v>
      </c>
      <c r="Q920">
        <v>2.4</v>
      </c>
      <c r="R920" s="2">
        <f t="shared" si="67"/>
        <v>2.4</v>
      </c>
      <c r="T920" s="1">
        <v>44155</v>
      </c>
      <c r="U920">
        <v>2.6</v>
      </c>
      <c r="V920" s="1">
        <v>44155</v>
      </c>
      <c r="W920">
        <v>2.1110000000000002</v>
      </c>
    </row>
    <row r="921" spans="14:23" x14ac:dyDescent="0.2">
      <c r="N921" s="1">
        <v>44158</v>
      </c>
      <c r="O921">
        <v>2.4</v>
      </c>
      <c r="P921" s="1">
        <v>44158</v>
      </c>
      <c r="Q921">
        <v>2.4</v>
      </c>
      <c r="R921" s="2">
        <f t="shared" si="67"/>
        <v>2.4</v>
      </c>
      <c r="T921" s="1">
        <v>44158</v>
      </c>
      <c r="U921">
        <v>2.6</v>
      </c>
      <c r="V921" s="1">
        <v>44158</v>
      </c>
      <c r="W921">
        <v>2.1019999999999999</v>
      </c>
    </row>
    <row r="922" spans="14:23" x14ac:dyDescent="0.2">
      <c r="N922" s="1">
        <v>44159</v>
      </c>
      <c r="O922">
        <v>2.4</v>
      </c>
      <c r="P922" s="1">
        <v>44159</v>
      </c>
      <c r="Q922">
        <v>2.4</v>
      </c>
      <c r="R922" s="2">
        <f t="shared" si="67"/>
        <v>2.4</v>
      </c>
      <c r="T922" s="1">
        <v>44159</v>
      </c>
      <c r="U922">
        <v>2.6</v>
      </c>
      <c r="V922" s="1">
        <v>44159</v>
      </c>
      <c r="W922">
        <v>2.1019999999999999</v>
      </c>
    </row>
    <row r="923" spans="14:23" x14ac:dyDescent="0.2">
      <c r="N923" s="1">
        <v>44160</v>
      </c>
      <c r="O923">
        <v>2.4</v>
      </c>
      <c r="P923" s="1">
        <v>44160</v>
      </c>
      <c r="Q923">
        <v>2.4</v>
      </c>
      <c r="R923" s="2">
        <f t="shared" si="67"/>
        <v>2.4</v>
      </c>
      <c r="T923" s="1">
        <v>44160</v>
      </c>
      <c r="U923">
        <v>2.6</v>
      </c>
      <c r="V923" s="1">
        <v>44160</v>
      </c>
      <c r="W923">
        <v>2.1019999999999999</v>
      </c>
    </row>
    <row r="924" spans="14:23" x14ac:dyDescent="0.2">
      <c r="N924" s="1">
        <v>44161</v>
      </c>
      <c r="O924">
        <v>2.4</v>
      </c>
      <c r="P924" s="1">
        <v>44161</v>
      </c>
      <c r="Q924">
        <v>2.4</v>
      </c>
      <c r="R924" s="2">
        <f t="shared" si="67"/>
        <v>2.4</v>
      </c>
      <c r="T924" s="1">
        <v>44161</v>
      </c>
      <c r="U924">
        <v>2.6</v>
      </c>
      <c r="V924" s="1">
        <v>44161</v>
      </c>
      <c r="W924">
        <v>2.1019999999999999</v>
      </c>
    </row>
    <row r="925" spans="14:23" x14ac:dyDescent="0.2">
      <c r="N925" s="1">
        <v>44162</v>
      </c>
      <c r="O925">
        <v>2.4</v>
      </c>
      <c r="P925" s="1">
        <v>44162</v>
      </c>
      <c r="Q925">
        <v>2.4</v>
      </c>
      <c r="R925" s="2">
        <f t="shared" si="67"/>
        <v>2.4</v>
      </c>
      <c r="T925" s="1">
        <v>44162</v>
      </c>
      <c r="U925">
        <v>2.6</v>
      </c>
      <c r="V925" s="1">
        <v>44162</v>
      </c>
      <c r="W925">
        <v>2.1019999999999999</v>
      </c>
    </row>
    <row r="926" spans="14:23" x14ac:dyDescent="0.2">
      <c r="N926" s="1">
        <v>44165</v>
      </c>
      <c r="O926">
        <v>2.5</v>
      </c>
      <c r="P926" s="1">
        <v>44165</v>
      </c>
      <c r="Q926">
        <v>2.6</v>
      </c>
      <c r="R926" s="2">
        <f t="shared" si="67"/>
        <v>2.6</v>
      </c>
      <c r="T926" s="1">
        <v>44165</v>
      </c>
      <c r="U926">
        <v>2.8</v>
      </c>
      <c r="V926" s="1">
        <v>44165</v>
      </c>
      <c r="W926">
        <v>2.12</v>
      </c>
    </row>
    <row r="927" spans="14:23" x14ac:dyDescent="0.2">
      <c r="N927" s="1">
        <v>44166</v>
      </c>
      <c r="O927">
        <v>2.5</v>
      </c>
      <c r="P927" s="1">
        <v>44166</v>
      </c>
      <c r="Q927">
        <v>2.6</v>
      </c>
      <c r="R927" s="2">
        <f t="shared" si="67"/>
        <v>2.6</v>
      </c>
      <c r="T927" s="1">
        <v>44166</v>
      </c>
      <c r="U927">
        <v>2.8</v>
      </c>
      <c r="V927" s="1">
        <v>44166</v>
      </c>
      <c r="W927">
        <v>2.12</v>
      </c>
    </row>
    <row r="928" spans="14:23" x14ac:dyDescent="0.2">
      <c r="N928" s="1">
        <v>44167</v>
      </c>
      <c r="O928">
        <v>2.5</v>
      </c>
      <c r="P928" s="1">
        <v>44167</v>
      </c>
      <c r="Q928">
        <v>2.6</v>
      </c>
      <c r="R928" s="2">
        <f t="shared" si="67"/>
        <v>2.6</v>
      </c>
      <c r="T928" s="1">
        <v>44167</v>
      </c>
      <c r="U928">
        <v>2.8</v>
      </c>
      <c r="V928" s="1">
        <v>44167</v>
      </c>
      <c r="W928">
        <v>2.12</v>
      </c>
    </row>
    <row r="929" spans="14:23" x14ac:dyDescent="0.2">
      <c r="N929" s="1">
        <v>44168</v>
      </c>
      <c r="O929">
        <v>2.5</v>
      </c>
      <c r="P929" s="1">
        <v>44168</v>
      </c>
      <c r="Q929">
        <v>2.6</v>
      </c>
      <c r="R929" s="2">
        <f t="shared" si="67"/>
        <v>2.6</v>
      </c>
      <c r="T929" s="1">
        <v>44168</v>
      </c>
      <c r="U929">
        <v>2.8</v>
      </c>
      <c r="V929" s="1">
        <v>44168</v>
      </c>
      <c r="W929">
        <v>2.12</v>
      </c>
    </row>
    <row r="930" spans="14:23" x14ac:dyDescent="0.2">
      <c r="N930" s="1">
        <v>44169</v>
      </c>
      <c r="O930">
        <v>2.5</v>
      </c>
      <c r="P930" s="1">
        <v>44169</v>
      </c>
      <c r="Q930">
        <v>2.6</v>
      </c>
      <c r="R930" s="2">
        <f t="shared" si="67"/>
        <v>2.6</v>
      </c>
      <c r="T930" s="1">
        <v>44169</v>
      </c>
      <c r="U930">
        <v>2.8</v>
      </c>
      <c r="V930" s="1">
        <v>44169</v>
      </c>
      <c r="W930">
        <v>2.12</v>
      </c>
    </row>
    <row r="931" spans="14:23" x14ac:dyDescent="0.2">
      <c r="N931" s="1">
        <v>44172</v>
      </c>
      <c r="O931">
        <v>2.5</v>
      </c>
      <c r="P931" s="1">
        <v>44172</v>
      </c>
      <c r="Q931">
        <v>2.6</v>
      </c>
      <c r="R931" s="2">
        <f t="shared" si="67"/>
        <v>2.6</v>
      </c>
      <c r="T931" s="1">
        <v>44172</v>
      </c>
      <c r="U931">
        <v>2.8</v>
      </c>
      <c r="V931" s="1">
        <v>44172</v>
      </c>
      <c r="W931">
        <v>2.1560000000000001</v>
      </c>
    </row>
    <row r="932" spans="14:23" x14ac:dyDescent="0.2">
      <c r="N932" s="1">
        <v>44173</v>
      </c>
      <c r="O932">
        <v>2.5</v>
      </c>
      <c r="P932" s="1">
        <v>44173</v>
      </c>
      <c r="Q932">
        <v>2.6</v>
      </c>
      <c r="R932" s="2">
        <f t="shared" si="67"/>
        <v>2.6</v>
      </c>
      <c r="T932" s="1">
        <v>44173</v>
      </c>
      <c r="U932">
        <v>2.8</v>
      </c>
      <c r="V932" s="1">
        <v>44173</v>
      </c>
      <c r="W932">
        <v>2.1560000000000001</v>
      </c>
    </row>
    <row r="933" spans="14:23" x14ac:dyDescent="0.2">
      <c r="N933" s="1">
        <v>44174</v>
      </c>
      <c r="O933">
        <v>2.5</v>
      </c>
      <c r="P933" s="1">
        <v>44174</v>
      </c>
      <c r="Q933">
        <v>2.6</v>
      </c>
      <c r="R933" s="2">
        <f t="shared" si="67"/>
        <v>2.6</v>
      </c>
      <c r="T933" s="1">
        <v>44174</v>
      </c>
      <c r="U933">
        <v>2.8</v>
      </c>
      <c r="V933" s="1">
        <v>44174</v>
      </c>
      <c r="W933">
        <v>2.1560000000000001</v>
      </c>
    </row>
    <row r="934" spans="14:23" x14ac:dyDescent="0.2">
      <c r="N934" s="1">
        <v>44175</v>
      </c>
      <c r="O934">
        <v>2.5</v>
      </c>
      <c r="P934" s="1">
        <v>44175</v>
      </c>
      <c r="Q934">
        <v>2.6</v>
      </c>
      <c r="R934" s="2">
        <f t="shared" si="67"/>
        <v>2.6</v>
      </c>
      <c r="T934" s="1">
        <v>44175</v>
      </c>
      <c r="U934">
        <v>2.8</v>
      </c>
      <c r="V934" s="1">
        <v>44175</v>
      </c>
      <c r="W934">
        <v>2.1560000000000001</v>
      </c>
    </row>
    <row r="935" spans="14:23" x14ac:dyDescent="0.2">
      <c r="N935" s="1">
        <v>44176</v>
      </c>
      <c r="O935">
        <v>2.5</v>
      </c>
      <c r="P935" s="1">
        <v>44176</v>
      </c>
      <c r="Q935">
        <v>2.6</v>
      </c>
      <c r="R935" s="2">
        <f t="shared" si="67"/>
        <v>2.6</v>
      </c>
      <c r="T935" s="1">
        <v>44176</v>
      </c>
      <c r="U935">
        <v>2.8</v>
      </c>
      <c r="V935" s="1">
        <v>44176</v>
      </c>
      <c r="W935">
        <v>2.1560000000000001</v>
      </c>
    </row>
    <row r="936" spans="14:23" x14ac:dyDescent="0.2">
      <c r="N936" s="1">
        <v>44179</v>
      </c>
      <c r="O936">
        <v>2.5</v>
      </c>
      <c r="P936" s="1">
        <v>44179</v>
      </c>
      <c r="Q936">
        <v>2.6</v>
      </c>
      <c r="R936" s="2">
        <f t="shared" si="67"/>
        <v>2.6</v>
      </c>
      <c r="T936" s="1">
        <v>44179</v>
      </c>
      <c r="U936">
        <v>2.8</v>
      </c>
      <c r="V936" s="1">
        <v>44179</v>
      </c>
      <c r="W936">
        <v>2.1579999999999999</v>
      </c>
    </row>
    <row r="937" spans="14:23" x14ac:dyDescent="0.2">
      <c r="N937" s="1">
        <v>44180</v>
      </c>
      <c r="O937">
        <v>2.5</v>
      </c>
      <c r="P937" s="1">
        <v>44180</v>
      </c>
      <c r="Q937">
        <v>2.6</v>
      </c>
      <c r="R937" s="2">
        <f t="shared" si="67"/>
        <v>2.5</v>
      </c>
      <c r="T937" s="1">
        <v>44180</v>
      </c>
      <c r="U937">
        <v>2.8</v>
      </c>
      <c r="V937" s="1">
        <v>44180</v>
      </c>
      <c r="W937">
        <v>2.1579999999999999</v>
      </c>
    </row>
    <row r="938" spans="14:23" x14ac:dyDescent="0.2">
      <c r="N938" s="1">
        <v>44181</v>
      </c>
      <c r="O938">
        <v>2.5</v>
      </c>
      <c r="P938" s="1">
        <v>44181</v>
      </c>
      <c r="Q938">
        <v>2.6</v>
      </c>
      <c r="R938" s="2">
        <f t="shared" si="67"/>
        <v>2.5</v>
      </c>
      <c r="T938" s="1">
        <v>44181</v>
      </c>
      <c r="U938">
        <v>2.8</v>
      </c>
      <c r="V938" s="1">
        <v>44181</v>
      </c>
      <c r="W938">
        <v>2.1579999999999999</v>
      </c>
    </row>
    <row r="939" spans="14:23" x14ac:dyDescent="0.2">
      <c r="N939" s="1">
        <v>44182</v>
      </c>
      <c r="O939">
        <v>2.5</v>
      </c>
      <c r="P939" s="1">
        <v>44182</v>
      </c>
      <c r="Q939">
        <v>2.6</v>
      </c>
      <c r="R939" s="2">
        <f t="shared" si="67"/>
        <v>2.5</v>
      </c>
      <c r="T939" s="1">
        <v>44182</v>
      </c>
      <c r="U939">
        <v>2.8</v>
      </c>
      <c r="V939" s="1">
        <v>44182</v>
      </c>
      <c r="W939">
        <v>2.1579999999999999</v>
      </c>
    </row>
    <row r="940" spans="14:23" x14ac:dyDescent="0.2">
      <c r="N940" s="1">
        <v>44183</v>
      </c>
      <c r="O940">
        <v>2.5</v>
      </c>
      <c r="P940" s="1">
        <v>44183</v>
      </c>
      <c r="Q940">
        <v>2.6</v>
      </c>
      <c r="R940" s="2">
        <f t="shared" si="67"/>
        <v>2.5</v>
      </c>
      <c r="T940" s="1">
        <v>44183</v>
      </c>
      <c r="U940">
        <v>2.8</v>
      </c>
      <c r="V940" s="1">
        <v>44183</v>
      </c>
      <c r="W940">
        <v>2.1579999999999999</v>
      </c>
    </row>
    <row r="941" spans="14:23" x14ac:dyDescent="0.2">
      <c r="N941" s="1">
        <v>44186</v>
      </c>
      <c r="O941">
        <v>2.5</v>
      </c>
      <c r="P941" s="1">
        <v>44186</v>
      </c>
      <c r="Q941">
        <v>2.6</v>
      </c>
      <c r="R941" s="2">
        <f t="shared" si="67"/>
        <v>2.5</v>
      </c>
      <c r="T941" s="1">
        <v>44186</v>
      </c>
      <c r="U941">
        <v>2.8</v>
      </c>
      <c r="V941" s="1">
        <v>44186</v>
      </c>
      <c r="W941">
        <v>2.2240000000000002</v>
      </c>
    </row>
    <row r="942" spans="14:23" x14ac:dyDescent="0.2">
      <c r="N942" s="1">
        <v>44187</v>
      </c>
      <c r="O942">
        <v>2.5</v>
      </c>
      <c r="P942" s="1">
        <v>44187</v>
      </c>
      <c r="Q942">
        <v>2.6</v>
      </c>
      <c r="R942" s="2">
        <f t="shared" si="67"/>
        <v>2.5</v>
      </c>
      <c r="T942" s="1">
        <v>44187</v>
      </c>
      <c r="U942">
        <v>2.8</v>
      </c>
      <c r="V942" s="1">
        <v>44187</v>
      </c>
      <c r="W942">
        <v>2.2240000000000002</v>
      </c>
    </row>
    <row r="943" spans="14:23" x14ac:dyDescent="0.2">
      <c r="N943" s="1">
        <v>44188</v>
      </c>
      <c r="O943">
        <v>2.5</v>
      </c>
      <c r="P943" s="1">
        <v>44188</v>
      </c>
      <c r="Q943">
        <v>2.6</v>
      </c>
      <c r="R943" s="2">
        <f t="shared" si="67"/>
        <v>2.5</v>
      </c>
      <c r="T943" s="1">
        <v>44188</v>
      </c>
      <c r="U943">
        <v>2.8</v>
      </c>
      <c r="V943" s="1">
        <v>44188</v>
      </c>
      <c r="W943">
        <v>2.2240000000000002</v>
      </c>
    </row>
    <row r="944" spans="14:23" x14ac:dyDescent="0.2">
      <c r="N944" s="1">
        <v>44189</v>
      </c>
      <c r="O944">
        <v>2.5</v>
      </c>
      <c r="P944" s="1">
        <v>44189</v>
      </c>
      <c r="Q944">
        <v>2.6</v>
      </c>
      <c r="R944" s="2">
        <f t="shared" si="67"/>
        <v>2.5</v>
      </c>
      <c r="T944" s="1">
        <v>44189</v>
      </c>
      <c r="U944">
        <v>2.8</v>
      </c>
      <c r="V944" s="1">
        <v>44189</v>
      </c>
      <c r="W944">
        <v>2.2240000000000002</v>
      </c>
    </row>
    <row r="945" spans="14:23" x14ac:dyDescent="0.2">
      <c r="N945" s="1">
        <v>44190</v>
      </c>
      <c r="O945">
        <v>2.5</v>
      </c>
      <c r="P945" s="1">
        <v>44190</v>
      </c>
      <c r="Q945">
        <v>2.6</v>
      </c>
      <c r="R945" s="2">
        <f t="shared" si="67"/>
        <v>2.5</v>
      </c>
      <c r="T945" s="1">
        <v>44190</v>
      </c>
      <c r="U945">
        <v>2.8</v>
      </c>
      <c r="V945" s="1">
        <v>44190</v>
      </c>
      <c r="W945">
        <v>2.2240000000000002</v>
      </c>
    </row>
    <row r="946" spans="14:23" x14ac:dyDescent="0.2">
      <c r="N946" s="1">
        <v>44193</v>
      </c>
      <c r="O946">
        <v>2.5</v>
      </c>
      <c r="P946" s="1">
        <v>44193</v>
      </c>
      <c r="Q946">
        <v>2.6</v>
      </c>
      <c r="R946" s="2">
        <f t="shared" si="67"/>
        <v>2.5</v>
      </c>
      <c r="T946" s="1">
        <v>44193</v>
      </c>
      <c r="U946">
        <v>2.8</v>
      </c>
      <c r="V946" s="1">
        <v>44193</v>
      </c>
      <c r="W946">
        <v>2.2429999999999999</v>
      </c>
    </row>
    <row r="947" spans="14:23" x14ac:dyDescent="0.2">
      <c r="N947" s="1">
        <v>44194</v>
      </c>
      <c r="O947">
        <v>2.5</v>
      </c>
      <c r="P947" s="1">
        <v>44194</v>
      </c>
      <c r="Q947">
        <v>2.6</v>
      </c>
      <c r="R947" s="2">
        <f t="shared" si="67"/>
        <v>2.5</v>
      </c>
      <c r="T947" s="1">
        <v>44194</v>
      </c>
      <c r="U947">
        <v>2.8</v>
      </c>
      <c r="V947" s="1">
        <v>44194</v>
      </c>
      <c r="W947">
        <v>2.2429999999999999</v>
      </c>
    </row>
    <row r="948" spans="14:23" x14ac:dyDescent="0.2">
      <c r="N948" s="1">
        <v>44195</v>
      </c>
      <c r="O948">
        <v>2.5</v>
      </c>
      <c r="P948" s="1">
        <v>44195</v>
      </c>
      <c r="Q948">
        <v>2.6</v>
      </c>
      <c r="R948" s="2">
        <f t="shared" si="67"/>
        <v>2.5</v>
      </c>
      <c r="T948" s="1">
        <v>44195</v>
      </c>
      <c r="U948">
        <v>2.8</v>
      </c>
      <c r="V948" s="1">
        <v>44195</v>
      </c>
      <c r="W948">
        <v>2.2429999999999999</v>
      </c>
    </row>
    <row r="949" spans="14:23" x14ac:dyDescent="0.2">
      <c r="N949" s="1">
        <v>44196</v>
      </c>
      <c r="O949">
        <v>2.5</v>
      </c>
      <c r="P949" s="1">
        <v>44196</v>
      </c>
      <c r="Q949">
        <v>2.5</v>
      </c>
      <c r="R949" s="2">
        <f t="shared" si="67"/>
        <v>2.5</v>
      </c>
      <c r="T949" s="1">
        <v>44196</v>
      </c>
      <c r="U949">
        <v>2.5</v>
      </c>
      <c r="V949" s="1">
        <v>44196</v>
      </c>
      <c r="W949">
        <v>2.2429999999999999</v>
      </c>
    </row>
    <row r="950" spans="14:23" x14ac:dyDescent="0.2">
      <c r="N950" s="1">
        <v>44197</v>
      </c>
      <c r="O950">
        <v>2.5</v>
      </c>
      <c r="P950" s="1">
        <v>44197</v>
      </c>
      <c r="Q950">
        <v>2.5</v>
      </c>
      <c r="R950" s="2">
        <f t="shared" si="67"/>
        <v>2.5</v>
      </c>
      <c r="T950" s="1">
        <v>44197</v>
      </c>
      <c r="U950">
        <v>2.5</v>
      </c>
      <c r="V950" s="1">
        <v>44197</v>
      </c>
      <c r="W950">
        <v>2.2429999999999999</v>
      </c>
    </row>
    <row r="951" spans="14:23" x14ac:dyDescent="0.2">
      <c r="N951" s="1">
        <v>44200</v>
      </c>
      <c r="O951">
        <v>2.5</v>
      </c>
      <c r="P951" s="1">
        <v>44200</v>
      </c>
      <c r="Q951">
        <v>2.5</v>
      </c>
      <c r="R951" s="2">
        <f t="shared" si="67"/>
        <v>2.5</v>
      </c>
      <c r="T951" s="1">
        <v>44200</v>
      </c>
      <c r="U951">
        <v>2.5</v>
      </c>
      <c r="V951" s="1">
        <v>44200</v>
      </c>
      <c r="W951">
        <v>2.2490000000000001</v>
      </c>
    </row>
    <row r="952" spans="14:23" x14ac:dyDescent="0.2">
      <c r="N952" s="1">
        <v>44201</v>
      </c>
      <c r="O952">
        <v>2.5</v>
      </c>
      <c r="P952" s="1">
        <v>44201</v>
      </c>
      <c r="Q952">
        <v>2.5</v>
      </c>
      <c r="R952" s="2">
        <f t="shared" si="67"/>
        <v>2.5</v>
      </c>
      <c r="T952" s="1">
        <v>44201</v>
      </c>
      <c r="U952">
        <v>2.5</v>
      </c>
      <c r="V952" s="1">
        <v>44201</v>
      </c>
      <c r="W952">
        <v>2.2490000000000001</v>
      </c>
    </row>
    <row r="953" spans="14:23" x14ac:dyDescent="0.2">
      <c r="N953" s="1">
        <v>44202</v>
      </c>
      <c r="O953">
        <v>2.5</v>
      </c>
      <c r="P953" s="1">
        <v>44202</v>
      </c>
      <c r="Q953">
        <v>2.5</v>
      </c>
      <c r="R953" s="2">
        <f t="shared" si="67"/>
        <v>2.5</v>
      </c>
      <c r="T953" s="1">
        <v>44202</v>
      </c>
      <c r="U953">
        <v>2.5</v>
      </c>
      <c r="V953" s="1">
        <v>44202</v>
      </c>
      <c r="W953">
        <v>2.2490000000000001</v>
      </c>
    </row>
    <row r="954" spans="14:23" x14ac:dyDescent="0.2">
      <c r="N954" s="1">
        <v>44203</v>
      </c>
      <c r="O954">
        <v>2.5</v>
      </c>
      <c r="P954" s="1">
        <v>44203</v>
      </c>
      <c r="Q954">
        <v>2.5</v>
      </c>
      <c r="R954" s="2">
        <f t="shared" si="67"/>
        <v>2.5</v>
      </c>
      <c r="T954" s="1">
        <v>44203</v>
      </c>
      <c r="U954">
        <v>2.5</v>
      </c>
      <c r="V954" s="1">
        <v>44203</v>
      </c>
      <c r="W954">
        <v>2.2490000000000001</v>
      </c>
    </row>
    <row r="955" spans="14:23" x14ac:dyDescent="0.2">
      <c r="N955" s="1">
        <v>44204</v>
      </c>
      <c r="O955">
        <v>2.5</v>
      </c>
      <c r="P955" s="1">
        <v>44204</v>
      </c>
      <c r="Q955">
        <v>2.5</v>
      </c>
      <c r="R955" s="2">
        <f t="shared" si="67"/>
        <v>2.5</v>
      </c>
      <c r="T955" s="1">
        <v>44204</v>
      </c>
      <c r="U955">
        <v>2.5</v>
      </c>
      <c r="V955" s="1">
        <v>44204</v>
      </c>
      <c r="W955">
        <v>2.2490000000000001</v>
      </c>
    </row>
    <row r="956" spans="14:23" x14ac:dyDescent="0.2">
      <c r="N956" s="1">
        <v>44207</v>
      </c>
      <c r="O956">
        <v>2.5</v>
      </c>
      <c r="P956" s="1">
        <v>44207</v>
      </c>
      <c r="Q956">
        <v>2.5</v>
      </c>
      <c r="R956" s="2">
        <f t="shared" si="67"/>
        <v>2.5</v>
      </c>
      <c r="T956" s="1">
        <v>44207</v>
      </c>
      <c r="U956">
        <v>2.5</v>
      </c>
      <c r="V956" s="1">
        <v>44207</v>
      </c>
      <c r="W956">
        <v>2.3170000000000002</v>
      </c>
    </row>
    <row r="957" spans="14:23" x14ac:dyDescent="0.2">
      <c r="N957" s="1">
        <v>44208</v>
      </c>
      <c r="O957">
        <v>2.5</v>
      </c>
      <c r="P957" s="1">
        <v>44208</v>
      </c>
      <c r="Q957">
        <v>2.5</v>
      </c>
      <c r="R957" s="2">
        <f t="shared" si="67"/>
        <v>2.5</v>
      </c>
      <c r="T957" s="1">
        <v>44208</v>
      </c>
      <c r="U957">
        <v>2.5</v>
      </c>
      <c r="V957" s="1">
        <v>44208</v>
      </c>
      <c r="W957">
        <v>2.3170000000000002</v>
      </c>
    </row>
    <row r="958" spans="14:23" x14ac:dyDescent="0.2">
      <c r="N958" s="1">
        <v>44209</v>
      </c>
      <c r="O958">
        <v>2.5</v>
      </c>
      <c r="P958" s="1">
        <v>44209</v>
      </c>
      <c r="Q958">
        <v>2.5</v>
      </c>
      <c r="R958" s="2">
        <f t="shared" si="67"/>
        <v>2.5</v>
      </c>
      <c r="T958" s="1">
        <v>44209</v>
      </c>
      <c r="U958">
        <v>2.5</v>
      </c>
      <c r="V958" s="1">
        <v>44209</v>
      </c>
      <c r="W958">
        <v>2.3170000000000002</v>
      </c>
    </row>
    <row r="959" spans="14:23" x14ac:dyDescent="0.2">
      <c r="N959" s="1">
        <v>44210</v>
      </c>
      <c r="O959">
        <v>2.5</v>
      </c>
      <c r="P959" s="1">
        <v>44210</v>
      </c>
      <c r="Q959">
        <v>2.5</v>
      </c>
      <c r="R959" s="2">
        <f t="shared" si="67"/>
        <v>2.5</v>
      </c>
      <c r="T959" s="1">
        <v>44210</v>
      </c>
      <c r="U959">
        <v>2.5</v>
      </c>
      <c r="V959" s="1">
        <v>44210</v>
      </c>
      <c r="W959">
        <v>2.3170000000000002</v>
      </c>
    </row>
    <row r="960" spans="14:23" x14ac:dyDescent="0.2">
      <c r="N960" s="1">
        <v>44211</v>
      </c>
      <c r="O960">
        <v>2.5</v>
      </c>
      <c r="P960" s="1">
        <v>44211</v>
      </c>
      <c r="Q960">
        <v>2.5</v>
      </c>
      <c r="R960" s="2">
        <f t="shared" si="67"/>
        <v>2.5</v>
      </c>
      <c r="T960" s="1">
        <v>44211</v>
      </c>
      <c r="U960">
        <v>2.5</v>
      </c>
      <c r="V960" s="1">
        <v>44211</v>
      </c>
      <c r="W960">
        <v>2.3170000000000002</v>
      </c>
    </row>
    <row r="961" spans="14:23" x14ac:dyDescent="0.2">
      <c r="N961" s="1">
        <v>44214</v>
      </c>
      <c r="O961">
        <v>2.5</v>
      </c>
      <c r="P961" s="1">
        <v>44214</v>
      </c>
      <c r="Q961">
        <v>2.5</v>
      </c>
      <c r="R961" s="2">
        <f t="shared" si="67"/>
        <v>2.5</v>
      </c>
      <c r="T961" s="1">
        <v>44214</v>
      </c>
      <c r="U961">
        <v>2.5</v>
      </c>
      <c r="V961" s="1">
        <v>44214</v>
      </c>
      <c r="W961">
        <v>2.379</v>
      </c>
    </row>
    <row r="962" spans="14:23" x14ac:dyDescent="0.2">
      <c r="N962" s="1">
        <v>44215</v>
      </c>
      <c r="O962">
        <v>2.5</v>
      </c>
      <c r="P962" s="1">
        <v>44215</v>
      </c>
      <c r="Q962">
        <v>2.5</v>
      </c>
      <c r="R962" s="2">
        <f t="shared" si="67"/>
        <v>2.5</v>
      </c>
      <c r="T962" s="1">
        <v>44215</v>
      </c>
      <c r="U962">
        <v>2.5</v>
      </c>
      <c r="V962" s="1">
        <v>44215</v>
      </c>
      <c r="W962">
        <v>2.379</v>
      </c>
    </row>
    <row r="963" spans="14:23" x14ac:dyDescent="0.2">
      <c r="N963" s="1">
        <v>44216</v>
      </c>
      <c r="O963">
        <v>2.5</v>
      </c>
      <c r="P963" s="1">
        <v>44216</v>
      </c>
      <c r="Q963">
        <v>2.5</v>
      </c>
      <c r="R963" s="2">
        <f t="shared" si="67"/>
        <v>2.5</v>
      </c>
      <c r="T963" s="1">
        <v>44216</v>
      </c>
      <c r="U963">
        <v>2.5</v>
      </c>
      <c r="V963" s="1">
        <v>44216</v>
      </c>
      <c r="W963">
        <v>2.379</v>
      </c>
    </row>
    <row r="964" spans="14:23" x14ac:dyDescent="0.2">
      <c r="N964" s="1">
        <v>44217</v>
      </c>
      <c r="O964">
        <v>2.5</v>
      </c>
      <c r="P964" s="1">
        <v>44217</v>
      </c>
      <c r="Q964">
        <v>2.5</v>
      </c>
      <c r="R964" s="2">
        <f t="shared" si="67"/>
        <v>2.5</v>
      </c>
      <c r="T964" s="1">
        <v>44217</v>
      </c>
      <c r="U964">
        <v>2.5</v>
      </c>
      <c r="V964" s="1">
        <v>44217</v>
      </c>
      <c r="W964">
        <v>2.379</v>
      </c>
    </row>
    <row r="965" spans="14:23" x14ac:dyDescent="0.2">
      <c r="N965" s="1">
        <v>44218</v>
      </c>
      <c r="O965">
        <v>2.5</v>
      </c>
      <c r="P965" s="1">
        <v>44218</v>
      </c>
      <c r="Q965">
        <v>2.5</v>
      </c>
      <c r="R965" s="2">
        <f t="shared" si="67"/>
        <v>2.5</v>
      </c>
      <c r="T965" s="1">
        <v>44218</v>
      </c>
      <c r="U965">
        <v>2.5</v>
      </c>
      <c r="V965" s="1">
        <v>44218</v>
      </c>
      <c r="W965">
        <v>2.379</v>
      </c>
    </row>
    <row r="966" spans="14:23" x14ac:dyDescent="0.2">
      <c r="N966" s="1">
        <v>44221</v>
      </c>
      <c r="O966">
        <v>2.5</v>
      </c>
      <c r="P966" s="1">
        <v>44221</v>
      </c>
      <c r="Q966">
        <v>2.5</v>
      </c>
      <c r="R966" s="2">
        <f t="shared" si="67"/>
        <v>2.5</v>
      </c>
      <c r="T966" s="1">
        <v>44221</v>
      </c>
      <c r="U966">
        <v>2.5</v>
      </c>
      <c r="V966" s="1">
        <v>44221</v>
      </c>
      <c r="W966">
        <v>2.3919999999999999</v>
      </c>
    </row>
    <row r="967" spans="14:23" x14ac:dyDescent="0.2">
      <c r="N967" s="1">
        <v>44222</v>
      </c>
      <c r="O967">
        <v>2.5</v>
      </c>
      <c r="P967" s="1">
        <v>44222</v>
      </c>
      <c r="Q967">
        <v>2.5</v>
      </c>
      <c r="R967" s="2">
        <f t="shared" si="67"/>
        <v>2.5</v>
      </c>
      <c r="T967" s="1">
        <v>44222</v>
      </c>
      <c r="U967">
        <v>2.5</v>
      </c>
      <c r="V967" s="1">
        <v>44222</v>
      </c>
      <c r="W967">
        <v>2.3919999999999999</v>
      </c>
    </row>
    <row r="968" spans="14:23" x14ac:dyDescent="0.2">
      <c r="N968" s="1">
        <v>44223</v>
      </c>
      <c r="O968">
        <v>2.5</v>
      </c>
      <c r="P968" s="1">
        <v>44223</v>
      </c>
      <c r="Q968">
        <v>2.5</v>
      </c>
      <c r="R968" s="2">
        <f t="shared" si="67"/>
        <v>2.5</v>
      </c>
      <c r="T968" s="1">
        <v>44223</v>
      </c>
      <c r="U968">
        <v>2.5</v>
      </c>
      <c r="V968" s="1">
        <v>44223</v>
      </c>
      <c r="W968">
        <v>2.3919999999999999</v>
      </c>
    </row>
    <row r="969" spans="14:23" x14ac:dyDescent="0.2">
      <c r="N969" s="1">
        <v>44224</v>
      </c>
      <c r="O969">
        <v>2.5</v>
      </c>
      <c r="P969" s="1">
        <v>44224</v>
      </c>
      <c r="Q969">
        <v>2.5</v>
      </c>
      <c r="R969" s="2">
        <f t="shared" si="67"/>
        <v>2.5</v>
      </c>
      <c r="T969" s="1">
        <v>44224</v>
      </c>
      <c r="U969">
        <v>2.5</v>
      </c>
      <c r="V969" s="1">
        <v>44224</v>
      </c>
      <c r="W969">
        <v>2.3919999999999999</v>
      </c>
    </row>
    <row r="970" spans="14:23" x14ac:dyDescent="0.2">
      <c r="N970" s="1">
        <v>44225</v>
      </c>
      <c r="O970">
        <v>2.5</v>
      </c>
      <c r="P970" s="1">
        <v>44225</v>
      </c>
      <c r="Q970">
        <v>2.5</v>
      </c>
      <c r="R970" s="2">
        <f t="shared" si="67"/>
        <v>2.5</v>
      </c>
      <c r="T970" s="1">
        <v>44225</v>
      </c>
      <c r="U970">
        <v>2.5</v>
      </c>
      <c r="V970" s="1">
        <v>44225</v>
      </c>
      <c r="W970">
        <v>2.3919999999999999</v>
      </c>
    </row>
    <row r="971" spans="14:23" x14ac:dyDescent="0.2">
      <c r="N971" s="1">
        <v>44228</v>
      </c>
      <c r="O971">
        <v>2.7</v>
      </c>
      <c r="P971" s="1">
        <v>44228</v>
      </c>
      <c r="Q971">
        <v>2.7</v>
      </c>
      <c r="R971" s="2">
        <f t="shared" si="67"/>
        <v>2.7</v>
      </c>
      <c r="T971" s="1">
        <v>44228</v>
      </c>
      <c r="U971">
        <v>3</v>
      </c>
      <c r="V971" s="1">
        <v>44228</v>
      </c>
      <c r="W971">
        <v>2.4089999999999998</v>
      </c>
    </row>
    <row r="972" spans="14:23" x14ac:dyDescent="0.2">
      <c r="N972" s="1">
        <v>44229</v>
      </c>
      <c r="O972">
        <v>2.7</v>
      </c>
      <c r="P972" s="1">
        <v>44229</v>
      </c>
      <c r="Q972">
        <v>2.7</v>
      </c>
      <c r="R972" s="2">
        <f t="shared" ref="R972:R1035" si="68">IF(OR(Q972&lt;&gt;Q971,O972&lt;&gt;O971),Q972,IF(OR(O960&lt;&gt;O961, Q960&lt;&gt;Q961), O972, R971))</f>
        <v>2.7</v>
      </c>
      <c r="T972" s="1">
        <v>44229</v>
      </c>
      <c r="U972">
        <v>3</v>
      </c>
      <c r="V972" s="1">
        <v>44229</v>
      </c>
      <c r="W972">
        <v>2.4089999999999998</v>
      </c>
    </row>
    <row r="973" spans="14:23" x14ac:dyDescent="0.2">
      <c r="N973" s="1">
        <v>44230</v>
      </c>
      <c r="O973">
        <v>2.7</v>
      </c>
      <c r="P973" s="1">
        <v>44230</v>
      </c>
      <c r="Q973">
        <v>2.7</v>
      </c>
      <c r="R973" s="2">
        <f t="shared" si="68"/>
        <v>2.7</v>
      </c>
      <c r="T973" s="1">
        <v>44230</v>
      </c>
      <c r="U973">
        <v>3</v>
      </c>
      <c r="V973" s="1">
        <v>44230</v>
      </c>
      <c r="W973">
        <v>2.4089999999999998</v>
      </c>
    </row>
    <row r="974" spans="14:23" x14ac:dyDescent="0.2">
      <c r="N974" s="1">
        <v>44231</v>
      </c>
      <c r="O974">
        <v>2.7</v>
      </c>
      <c r="P974" s="1">
        <v>44231</v>
      </c>
      <c r="Q974">
        <v>2.7</v>
      </c>
      <c r="R974" s="2">
        <f t="shared" si="68"/>
        <v>2.7</v>
      </c>
      <c r="T974" s="1">
        <v>44231</v>
      </c>
      <c r="U974">
        <v>3</v>
      </c>
      <c r="V974" s="1">
        <v>44231</v>
      </c>
      <c r="W974">
        <v>2.4089999999999998</v>
      </c>
    </row>
    <row r="975" spans="14:23" x14ac:dyDescent="0.2">
      <c r="N975" s="1">
        <v>44232</v>
      </c>
      <c r="O975">
        <v>2.7</v>
      </c>
      <c r="P975" s="1">
        <v>44232</v>
      </c>
      <c r="Q975">
        <v>2.7</v>
      </c>
      <c r="R975" s="2">
        <f t="shared" si="68"/>
        <v>2.7</v>
      </c>
      <c r="T975" s="1">
        <v>44232</v>
      </c>
      <c r="U975">
        <v>3</v>
      </c>
      <c r="V975" s="1">
        <v>44232</v>
      </c>
      <c r="W975">
        <v>2.4089999999999998</v>
      </c>
    </row>
    <row r="976" spans="14:23" x14ac:dyDescent="0.2">
      <c r="N976" s="1">
        <v>44235</v>
      </c>
      <c r="O976">
        <v>2.7</v>
      </c>
      <c r="P976" s="1">
        <v>44235</v>
      </c>
      <c r="Q976">
        <v>2.7</v>
      </c>
      <c r="R976" s="2">
        <f t="shared" si="68"/>
        <v>2.7</v>
      </c>
      <c r="T976" s="1">
        <v>44235</v>
      </c>
      <c r="U976">
        <v>3</v>
      </c>
      <c r="V976" s="1">
        <v>44235</v>
      </c>
      <c r="W976">
        <v>2.4609999999999999</v>
      </c>
    </row>
    <row r="977" spans="14:23" x14ac:dyDescent="0.2">
      <c r="N977" s="1">
        <v>44236</v>
      </c>
      <c r="O977">
        <v>2.7</v>
      </c>
      <c r="P977" s="1">
        <v>44236</v>
      </c>
      <c r="Q977">
        <v>2.7</v>
      </c>
      <c r="R977" s="2">
        <f t="shared" si="68"/>
        <v>2.7</v>
      </c>
      <c r="T977" s="1">
        <v>44236</v>
      </c>
      <c r="U977">
        <v>3</v>
      </c>
      <c r="V977" s="1">
        <v>44236</v>
      </c>
      <c r="W977">
        <v>2.4609999999999999</v>
      </c>
    </row>
    <row r="978" spans="14:23" x14ac:dyDescent="0.2">
      <c r="N978" s="1">
        <v>44237</v>
      </c>
      <c r="O978">
        <v>2.7</v>
      </c>
      <c r="P978" s="1">
        <v>44237</v>
      </c>
      <c r="Q978">
        <v>2.7</v>
      </c>
      <c r="R978" s="2">
        <f t="shared" si="68"/>
        <v>2.7</v>
      </c>
      <c r="T978" s="1">
        <v>44237</v>
      </c>
      <c r="U978">
        <v>3</v>
      </c>
      <c r="V978" s="1">
        <v>44237</v>
      </c>
      <c r="W978">
        <v>2.4609999999999999</v>
      </c>
    </row>
    <row r="979" spans="14:23" x14ac:dyDescent="0.2">
      <c r="N979" s="1">
        <v>44238</v>
      </c>
      <c r="O979">
        <v>2.7</v>
      </c>
      <c r="P979" s="1">
        <v>44238</v>
      </c>
      <c r="Q979">
        <v>2.7</v>
      </c>
      <c r="R979" s="2">
        <f t="shared" si="68"/>
        <v>2.7</v>
      </c>
      <c r="T979" s="1">
        <v>44238</v>
      </c>
      <c r="U979">
        <v>3</v>
      </c>
      <c r="V979" s="1">
        <v>44238</v>
      </c>
      <c r="W979">
        <v>2.4609999999999999</v>
      </c>
    </row>
    <row r="980" spans="14:23" x14ac:dyDescent="0.2">
      <c r="N980" s="1">
        <v>44239</v>
      </c>
      <c r="O980">
        <v>2.7</v>
      </c>
      <c r="P980" s="1">
        <v>44239</v>
      </c>
      <c r="Q980">
        <v>2.7</v>
      </c>
      <c r="R980" s="2">
        <f t="shared" si="68"/>
        <v>2.7</v>
      </c>
      <c r="T980" s="1">
        <v>44239</v>
      </c>
      <c r="U980">
        <v>3</v>
      </c>
      <c r="V980" s="1">
        <v>44239</v>
      </c>
      <c r="W980">
        <v>2.4609999999999999</v>
      </c>
    </row>
    <row r="981" spans="14:23" x14ac:dyDescent="0.2">
      <c r="N981" s="1">
        <v>44242</v>
      </c>
      <c r="O981">
        <v>2.7</v>
      </c>
      <c r="P981" s="1">
        <v>44242</v>
      </c>
      <c r="Q981">
        <v>2.7</v>
      </c>
      <c r="R981" s="2">
        <f t="shared" si="68"/>
        <v>2.7</v>
      </c>
      <c r="T981" s="1">
        <v>44242</v>
      </c>
      <c r="U981">
        <v>3</v>
      </c>
      <c r="V981" s="1">
        <v>44242</v>
      </c>
      <c r="W981">
        <v>2.5009999999999999</v>
      </c>
    </row>
    <row r="982" spans="14:23" x14ac:dyDescent="0.2">
      <c r="N982" s="1">
        <v>44243</v>
      </c>
      <c r="O982">
        <v>2.7</v>
      </c>
      <c r="P982" s="1">
        <v>44243</v>
      </c>
      <c r="Q982">
        <v>2.7</v>
      </c>
      <c r="R982" s="2">
        <f t="shared" si="68"/>
        <v>2.7</v>
      </c>
      <c r="T982" s="1">
        <v>44243</v>
      </c>
      <c r="U982">
        <v>3</v>
      </c>
      <c r="V982" s="1">
        <v>44243</v>
      </c>
      <c r="W982">
        <v>2.5009999999999999</v>
      </c>
    </row>
    <row r="983" spans="14:23" x14ac:dyDescent="0.2">
      <c r="N983" s="1">
        <v>44244</v>
      </c>
      <c r="O983">
        <v>2.7</v>
      </c>
      <c r="P983" s="1">
        <v>44244</v>
      </c>
      <c r="Q983">
        <v>2.7</v>
      </c>
      <c r="R983" s="2">
        <f t="shared" si="68"/>
        <v>2.7</v>
      </c>
      <c r="T983" s="1">
        <v>44244</v>
      </c>
      <c r="U983">
        <v>3</v>
      </c>
      <c r="V983" s="1">
        <v>44244</v>
      </c>
      <c r="W983">
        <v>2.5009999999999999</v>
      </c>
    </row>
    <row r="984" spans="14:23" x14ac:dyDescent="0.2">
      <c r="N984" s="1">
        <v>44245</v>
      </c>
      <c r="O984">
        <v>2.7</v>
      </c>
      <c r="P984" s="1">
        <v>44245</v>
      </c>
      <c r="Q984">
        <v>2.7</v>
      </c>
      <c r="R984" s="2">
        <f t="shared" si="68"/>
        <v>2.7</v>
      </c>
      <c r="T984" s="1">
        <v>44245</v>
      </c>
      <c r="U984">
        <v>3</v>
      </c>
      <c r="V984" s="1">
        <v>44245</v>
      </c>
      <c r="W984">
        <v>2.5009999999999999</v>
      </c>
    </row>
    <row r="985" spans="14:23" x14ac:dyDescent="0.2">
      <c r="N985" s="1">
        <v>44246</v>
      </c>
      <c r="O985">
        <v>2.7</v>
      </c>
      <c r="P985" s="1">
        <v>44246</v>
      </c>
      <c r="Q985">
        <v>2.7</v>
      </c>
      <c r="R985" s="2">
        <f t="shared" si="68"/>
        <v>2.7</v>
      </c>
      <c r="T985" s="1">
        <v>44246</v>
      </c>
      <c r="U985">
        <v>3</v>
      </c>
      <c r="V985" s="1">
        <v>44246</v>
      </c>
      <c r="W985">
        <v>2.5009999999999999</v>
      </c>
    </row>
    <row r="986" spans="14:23" x14ac:dyDescent="0.2">
      <c r="N986" s="1">
        <v>44249</v>
      </c>
      <c r="O986">
        <v>2.7</v>
      </c>
      <c r="P986" s="1">
        <v>44249</v>
      </c>
      <c r="Q986">
        <v>2.7</v>
      </c>
      <c r="R986" s="2">
        <f t="shared" si="68"/>
        <v>2.7</v>
      </c>
      <c r="T986" s="1">
        <v>44249</v>
      </c>
      <c r="U986">
        <v>3</v>
      </c>
      <c r="V986" s="1">
        <v>44249</v>
      </c>
      <c r="W986">
        <v>2.633</v>
      </c>
    </row>
    <row r="987" spans="14:23" x14ac:dyDescent="0.2">
      <c r="N987" s="1">
        <v>44250</v>
      </c>
      <c r="O987">
        <v>2.7</v>
      </c>
      <c r="P987" s="1">
        <v>44250</v>
      </c>
      <c r="Q987">
        <v>2.7</v>
      </c>
      <c r="R987" s="2">
        <f t="shared" si="68"/>
        <v>2.7</v>
      </c>
      <c r="T987" s="1">
        <v>44250</v>
      </c>
      <c r="U987">
        <v>3</v>
      </c>
      <c r="V987" s="1">
        <v>44250</v>
      </c>
      <c r="W987">
        <v>2.633</v>
      </c>
    </row>
    <row r="988" spans="14:23" x14ac:dyDescent="0.2">
      <c r="N988" s="1">
        <v>44251</v>
      </c>
      <c r="O988">
        <v>2.7</v>
      </c>
      <c r="P988" s="1">
        <v>44251</v>
      </c>
      <c r="Q988">
        <v>2.7</v>
      </c>
      <c r="R988" s="2">
        <f t="shared" si="68"/>
        <v>2.7</v>
      </c>
      <c r="T988" s="1">
        <v>44251</v>
      </c>
      <c r="U988">
        <v>3</v>
      </c>
      <c r="V988" s="1">
        <v>44251</v>
      </c>
      <c r="W988">
        <v>2.633</v>
      </c>
    </row>
    <row r="989" spans="14:23" x14ac:dyDescent="0.2">
      <c r="N989" s="1">
        <v>44252</v>
      </c>
      <c r="O989">
        <v>2.7</v>
      </c>
      <c r="P989" s="1">
        <v>44252</v>
      </c>
      <c r="Q989">
        <v>2.7</v>
      </c>
      <c r="R989" s="2">
        <f t="shared" si="68"/>
        <v>2.7</v>
      </c>
      <c r="T989" s="1">
        <v>44252</v>
      </c>
      <c r="U989">
        <v>3</v>
      </c>
      <c r="V989" s="1">
        <v>44252</v>
      </c>
      <c r="W989">
        <v>2.633</v>
      </c>
    </row>
    <row r="990" spans="14:23" x14ac:dyDescent="0.2">
      <c r="N990" s="1">
        <v>44253</v>
      </c>
      <c r="O990">
        <v>2.7</v>
      </c>
      <c r="P990" s="1">
        <v>44253</v>
      </c>
      <c r="Q990">
        <v>2.7</v>
      </c>
      <c r="R990" s="2">
        <f t="shared" si="68"/>
        <v>2.7</v>
      </c>
      <c r="T990" s="1">
        <v>44253</v>
      </c>
      <c r="U990">
        <v>3</v>
      </c>
      <c r="V990" s="1">
        <v>44253</v>
      </c>
      <c r="W990">
        <v>2.633</v>
      </c>
    </row>
    <row r="991" spans="14:23" x14ac:dyDescent="0.2">
      <c r="N991" s="1">
        <v>44256</v>
      </c>
      <c r="O991">
        <v>2.7</v>
      </c>
      <c r="P991" s="1">
        <v>44256</v>
      </c>
      <c r="Q991">
        <v>2.7</v>
      </c>
      <c r="R991" s="2">
        <f t="shared" si="68"/>
        <v>2.7</v>
      </c>
      <c r="T991" s="1">
        <v>44256</v>
      </c>
      <c r="U991">
        <v>3.3</v>
      </c>
      <c r="V991" s="1">
        <v>44256</v>
      </c>
      <c r="W991">
        <v>2.7109999999999999</v>
      </c>
    </row>
    <row r="992" spans="14:23" x14ac:dyDescent="0.2">
      <c r="N992" s="1">
        <v>44257</v>
      </c>
      <c r="O992">
        <v>2.7</v>
      </c>
      <c r="P992" s="1">
        <v>44257</v>
      </c>
      <c r="Q992">
        <v>2.7</v>
      </c>
      <c r="R992" s="2">
        <f t="shared" si="68"/>
        <v>2.7</v>
      </c>
      <c r="T992" s="1">
        <v>44257</v>
      </c>
      <c r="U992">
        <v>3.3</v>
      </c>
      <c r="V992" s="1">
        <v>44257</v>
      </c>
      <c r="W992">
        <v>2.7109999999999999</v>
      </c>
    </row>
    <row r="993" spans="14:23" x14ac:dyDescent="0.2">
      <c r="N993" s="1">
        <v>44258</v>
      </c>
      <c r="O993">
        <v>2.7</v>
      </c>
      <c r="P993" s="1">
        <v>44258</v>
      </c>
      <c r="Q993">
        <v>2.7</v>
      </c>
      <c r="R993" s="2">
        <f t="shared" si="68"/>
        <v>2.7</v>
      </c>
      <c r="T993" s="1">
        <v>44258</v>
      </c>
      <c r="U993">
        <v>3.3</v>
      </c>
      <c r="V993" s="1">
        <v>44258</v>
      </c>
      <c r="W993">
        <v>2.7109999999999999</v>
      </c>
    </row>
    <row r="994" spans="14:23" x14ac:dyDescent="0.2">
      <c r="N994" s="1">
        <v>44259</v>
      </c>
      <c r="O994">
        <v>2.7</v>
      </c>
      <c r="P994" s="1">
        <v>44259</v>
      </c>
      <c r="Q994">
        <v>2.7</v>
      </c>
      <c r="R994" s="2">
        <f t="shared" si="68"/>
        <v>2.7</v>
      </c>
      <c r="T994" s="1">
        <v>44259</v>
      </c>
      <c r="U994">
        <v>3.3</v>
      </c>
      <c r="V994" s="1">
        <v>44259</v>
      </c>
      <c r="W994">
        <v>2.7109999999999999</v>
      </c>
    </row>
    <row r="995" spans="14:23" x14ac:dyDescent="0.2">
      <c r="N995" s="1">
        <v>44260</v>
      </c>
      <c r="O995">
        <v>2.7</v>
      </c>
      <c r="P995" s="1">
        <v>44260</v>
      </c>
      <c r="Q995">
        <v>2.7</v>
      </c>
      <c r="R995" s="2">
        <f t="shared" si="68"/>
        <v>2.7</v>
      </c>
      <c r="T995" s="1">
        <v>44260</v>
      </c>
      <c r="U995">
        <v>3.3</v>
      </c>
      <c r="V995" s="1">
        <v>44260</v>
      </c>
      <c r="W995">
        <v>2.7109999999999999</v>
      </c>
    </row>
    <row r="996" spans="14:23" x14ac:dyDescent="0.2">
      <c r="N996" s="1">
        <v>44263</v>
      </c>
      <c r="O996">
        <v>2.7</v>
      </c>
      <c r="P996" s="1">
        <v>44263</v>
      </c>
      <c r="Q996">
        <v>2.7</v>
      </c>
      <c r="R996" s="2">
        <f t="shared" si="68"/>
        <v>2.7</v>
      </c>
      <c r="T996" s="1">
        <v>44263</v>
      </c>
      <c r="U996">
        <v>3.3</v>
      </c>
      <c r="V996" s="1">
        <v>44263</v>
      </c>
      <c r="W996">
        <v>2.7709999999999999</v>
      </c>
    </row>
    <row r="997" spans="14:23" x14ac:dyDescent="0.2">
      <c r="N997" s="1">
        <v>44264</v>
      </c>
      <c r="O997">
        <v>2.7</v>
      </c>
      <c r="P997" s="1">
        <v>44264</v>
      </c>
      <c r="Q997">
        <v>2.7</v>
      </c>
      <c r="R997" s="2">
        <f t="shared" si="68"/>
        <v>2.7</v>
      </c>
      <c r="T997" s="1">
        <v>44264</v>
      </c>
      <c r="U997">
        <v>3.3</v>
      </c>
      <c r="V997" s="1">
        <v>44264</v>
      </c>
      <c r="W997">
        <v>2.7709999999999999</v>
      </c>
    </row>
    <row r="998" spans="14:23" x14ac:dyDescent="0.2">
      <c r="N998" s="1">
        <v>44265</v>
      </c>
      <c r="O998">
        <v>2.7</v>
      </c>
      <c r="P998" s="1">
        <v>44265</v>
      </c>
      <c r="Q998">
        <v>2.7</v>
      </c>
      <c r="R998" s="2">
        <f t="shared" si="68"/>
        <v>2.7</v>
      </c>
      <c r="T998" s="1">
        <v>44265</v>
      </c>
      <c r="U998">
        <v>3.3</v>
      </c>
      <c r="V998" s="1">
        <v>44265</v>
      </c>
      <c r="W998">
        <v>2.7709999999999999</v>
      </c>
    </row>
    <row r="999" spans="14:23" x14ac:dyDescent="0.2">
      <c r="N999" s="1">
        <v>44266</v>
      </c>
      <c r="O999">
        <v>2.7</v>
      </c>
      <c r="P999" s="1">
        <v>44266</v>
      </c>
      <c r="Q999">
        <v>2.7</v>
      </c>
      <c r="R999" s="2">
        <f t="shared" si="68"/>
        <v>2.7</v>
      </c>
      <c r="T999" s="1">
        <v>44266</v>
      </c>
      <c r="U999">
        <v>3.3</v>
      </c>
      <c r="V999" s="1">
        <v>44266</v>
      </c>
      <c r="W999">
        <v>2.7709999999999999</v>
      </c>
    </row>
    <row r="1000" spans="14:23" x14ac:dyDescent="0.2">
      <c r="N1000" s="1">
        <v>44267</v>
      </c>
      <c r="O1000">
        <v>2.7</v>
      </c>
      <c r="P1000" s="1">
        <v>44267</v>
      </c>
      <c r="Q1000">
        <v>2.7</v>
      </c>
      <c r="R1000" s="2">
        <f t="shared" si="68"/>
        <v>2.7</v>
      </c>
      <c r="T1000" s="1">
        <v>44267</v>
      </c>
      <c r="U1000">
        <v>3.3</v>
      </c>
      <c r="V1000" s="1">
        <v>44267</v>
      </c>
      <c r="W1000">
        <v>2.7709999999999999</v>
      </c>
    </row>
    <row r="1001" spans="14:23" x14ac:dyDescent="0.2">
      <c r="N1001" s="1">
        <v>44270</v>
      </c>
      <c r="O1001">
        <v>2.7</v>
      </c>
      <c r="P1001" s="1">
        <v>44270</v>
      </c>
      <c r="Q1001">
        <v>2.7</v>
      </c>
      <c r="R1001" s="2">
        <f t="shared" si="68"/>
        <v>2.7</v>
      </c>
      <c r="T1001" s="1">
        <v>44270</v>
      </c>
      <c r="U1001">
        <v>3.3</v>
      </c>
      <c r="V1001" s="1">
        <v>44270</v>
      </c>
      <c r="W1001">
        <v>2.8530000000000002</v>
      </c>
    </row>
    <row r="1002" spans="14:23" x14ac:dyDescent="0.2">
      <c r="N1002" s="1">
        <v>44271</v>
      </c>
      <c r="O1002">
        <v>2.7</v>
      </c>
      <c r="P1002" s="1">
        <v>44271</v>
      </c>
      <c r="Q1002">
        <v>2.7</v>
      </c>
      <c r="R1002" s="2">
        <f t="shared" si="68"/>
        <v>2.7</v>
      </c>
      <c r="T1002" s="1">
        <v>44271</v>
      </c>
      <c r="U1002">
        <v>3.3</v>
      </c>
      <c r="V1002" s="1">
        <v>44271</v>
      </c>
      <c r="W1002">
        <v>2.8530000000000002</v>
      </c>
    </row>
    <row r="1003" spans="14:23" x14ac:dyDescent="0.2">
      <c r="N1003" s="1">
        <v>44272</v>
      </c>
      <c r="O1003">
        <v>2.7</v>
      </c>
      <c r="P1003" s="1">
        <v>44272</v>
      </c>
      <c r="Q1003">
        <v>2.7</v>
      </c>
      <c r="R1003" s="2">
        <f t="shared" si="68"/>
        <v>2.7</v>
      </c>
      <c r="T1003" s="1">
        <v>44272</v>
      </c>
      <c r="U1003">
        <v>3.3</v>
      </c>
      <c r="V1003" s="1">
        <v>44272</v>
      </c>
      <c r="W1003">
        <v>2.8530000000000002</v>
      </c>
    </row>
    <row r="1004" spans="14:23" x14ac:dyDescent="0.2">
      <c r="N1004" s="1">
        <v>44273</v>
      </c>
      <c r="O1004">
        <v>2.7</v>
      </c>
      <c r="P1004" s="1">
        <v>44273</v>
      </c>
      <c r="Q1004">
        <v>2.7</v>
      </c>
      <c r="R1004" s="2">
        <f t="shared" si="68"/>
        <v>2.7</v>
      </c>
      <c r="T1004" s="1">
        <v>44273</v>
      </c>
      <c r="U1004">
        <v>3.3</v>
      </c>
      <c r="V1004" s="1">
        <v>44273</v>
      </c>
      <c r="W1004">
        <v>2.8530000000000002</v>
      </c>
    </row>
    <row r="1005" spans="14:23" x14ac:dyDescent="0.2">
      <c r="N1005" s="1">
        <v>44274</v>
      </c>
      <c r="O1005">
        <v>2.7</v>
      </c>
      <c r="P1005" s="1">
        <v>44274</v>
      </c>
      <c r="Q1005">
        <v>2.7</v>
      </c>
      <c r="R1005" s="2">
        <f t="shared" si="68"/>
        <v>2.7</v>
      </c>
      <c r="T1005" s="1">
        <v>44274</v>
      </c>
      <c r="U1005">
        <v>3.3</v>
      </c>
      <c r="V1005" s="1">
        <v>44274</v>
      </c>
      <c r="W1005">
        <v>2.8530000000000002</v>
      </c>
    </row>
    <row r="1006" spans="14:23" x14ac:dyDescent="0.2">
      <c r="N1006" s="1">
        <v>44277</v>
      </c>
      <c r="O1006">
        <v>2.7</v>
      </c>
      <c r="P1006" s="1">
        <v>44277</v>
      </c>
      <c r="Q1006">
        <v>2.7</v>
      </c>
      <c r="R1006" s="2">
        <f t="shared" si="68"/>
        <v>2.7</v>
      </c>
      <c r="T1006" s="1">
        <v>44277</v>
      </c>
      <c r="U1006">
        <v>3.3</v>
      </c>
      <c r="V1006" s="1">
        <v>44277</v>
      </c>
      <c r="W1006">
        <v>2.8650000000000002</v>
      </c>
    </row>
    <row r="1007" spans="14:23" x14ac:dyDescent="0.2">
      <c r="N1007" s="1">
        <v>44278</v>
      </c>
      <c r="O1007">
        <v>2.7</v>
      </c>
      <c r="P1007" s="1">
        <v>44278</v>
      </c>
      <c r="Q1007">
        <v>2.7</v>
      </c>
      <c r="R1007" s="2">
        <f t="shared" si="68"/>
        <v>2.7</v>
      </c>
      <c r="T1007" s="1">
        <v>44278</v>
      </c>
      <c r="U1007">
        <v>3.3</v>
      </c>
      <c r="V1007" s="1">
        <v>44278</v>
      </c>
      <c r="W1007">
        <v>2.8650000000000002</v>
      </c>
    </row>
    <row r="1008" spans="14:23" x14ac:dyDescent="0.2">
      <c r="N1008" s="1">
        <v>44279</v>
      </c>
      <c r="O1008">
        <v>2.7</v>
      </c>
      <c r="P1008" s="1">
        <v>44279</v>
      </c>
      <c r="Q1008">
        <v>2.7</v>
      </c>
      <c r="R1008" s="2">
        <f t="shared" si="68"/>
        <v>2.7</v>
      </c>
      <c r="T1008" s="1">
        <v>44279</v>
      </c>
      <c r="U1008">
        <v>3.3</v>
      </c>
      <c r="V1008" s="1">
        <v>44279</v>
      </c>
      <c r="W1008">
        <v>2.8650000000000002</v>
      </c>
    </row>
    <row r="1009" spans="14:23" x14ac:dyDescent="0.2">
      <c r="N1009" s="1">
        <v>44280</v>
      </c>
      <c r="O1009">
        <v>2.7</v>
      </c>
      <c r="P1009" s="1">
        <v>44280</v>
      </c>
      <c r="Q1009">
        <v>2.7</v>
      </c>
      <c r="R1009" s="2">
        <f t="shared" si="68"/>
        <v>2.7</v>
      </c>
      <c r="T1009" s="1">
        <v>44280</v>
      </c>
      <c r="U1009">
        <v>3.3</v>
      </c>
      <c r="V1009" s="1">
        <v>44280</v>
      </c>
      <c r="W1009">
        <v>2.8650000000000002</v>
      </c>
    </row>
    <row r="1010" spans="14:23" x14ac:dyDescent="0.2">
      <c r="N1010" s="1">
        <v>44281</v>
      </c>
      <c r="O1010">
        <v>2.7</v>
      </c>
      <c r="P1010" s="1">
        <v>44281</v>
      </c>
      <c r="Q1010">
        <v>2.7</v>
      </c>
      <c r="R1010" s="2">
        <f t="shared" si="68"/>
        <v>2.7</v>
      </c>
      <c r="T1010" s="1">
        <v>44281</v>
      </c>
      <c r="U1010">
        <v>3.3</v>
      </c>
      <c r="V1010" s="1">
        <v>44281</v>
      </c>
      <c r="W1010">
        <v>2.8650000000000002</v>
      </c>
    </row>
    <row r="1011" spans="14:23" x14ac:dyDescent="0.2">
      <c r="N1011" s="1">
        <v>44284</v>
      </c>
      <c r="O1011">
        <v>2.7</v>
      </c>
      <c r="P1011" s="1">
        <v>44284</v>
      </c>
      <c r="Q1011">
        <v>2.7</v>
      </c>
      <c r="R1011" s="2">
        <f t="shared" si="68"/>
        <v>2.7</v>
      </c>
      <c r="T1011" s="1">
        <v>44284</v>
      </c>
      <c r="U1011">
        <v>3.3</v>
      </c>
      <c r="V1011" s="1">
        <v>44284</v>
      </c>
      <c r="W1011">
        <v>2.8519999999999999</v>
      </c>
    </row>
    <row r="1012" spans="14:23" x14ac:dyDescent="0.2">
      <c r="N1012" s="1">
        <v>44285</v>
      </c>
      <c r="O1012">
        <v>2.7</v>
      </c>
      <c r="P1012" s="1">
        <v>44285</v>
      </c>
      <c r="Q1012">
        <v>2.7</v>
      </c>
      <c r="R1012" s="2">
        <f t="shared" si="68"/>
        <v>2.7</v>
      </c>
      <c r="T1012" s="1">
        <v>44285</v>
      </c>
      <c r="U1012">
        <v>3.3</v>
      </c>
      <c r="V1012" s="1">
        <v>44285</v>
      </c>
      <c r="W1012">
        <v>2.8519999999999999</v>
      </c>
    </row>
    <row r="1013" spans="14:23" x14ac:dyDescent="0.2">
      <c r="N1013" s="1">
        <v>44286</v>
      </c>
      <c r="O1013">
        <v>2.8</v>
      </c>
      <c r="P1013" s="1">
        <v>44286</v>
      </c>
      <c r="Q1013">
        <v>2.7</v>
      </c>
      <c r="R1013" s="2">
        <f t="shared" si="68"/>
        <v>2.7</v>
      </c>
      <c r="T1013" s="1">
        <v>44286</v>
      </c>
      <c r="U1013">
        <v>3.1</v>
      </c>
      <c r="V1013" s="1">
        <v>44286</v>
      </c>
      <c r="W1013">
        <v>2.8519999999999999</v>
      </c>
    </row>
    <row r="1014" spans="14:23" x14ac:dyDescent="0.2">
      <c r="N1014" s="1">
        <v>44287</v>
      </c>
      <c r="O1014">
        <v>2.8</v>
      </c>
      <c r="P1014" s="1">
        <v>44287</v>
      </c>
      <c r="Q1014">
        <v>2.7</v>
      </c>
      <c r="R1014" s="2">
        <f t="shared" si="68"/>
        <v>2.7</v>
      </c>
      <c r="T1014" s="1">
        <v>44287</v>
      </c>
      <c r="U1014">
        <v>3.1</v>
      </c>
      <c r="V1014" s="1">
        <v>44287</v>
      </c>
      <c r="W1014">
        <v>2.8519999999999999</v>
      </c>
    </row>
    <row r="1015" spans="14:23" x14ac:dyDescent="0.2">
      <c r="N1015" s="1">
        <v>44288</v>
      </c>
      <c r="O1015">
        <v>2.8</v>
      </c>
      <c r="P1015" s="1">
        <v>44288</v>
      </c>
      <c r="Q1015">
        <v>2.7</v>
      </c>
      <c r="R1015" s="2">
        <f t="shared" si="68"/>
        <v>2.7</v>
      </c>
      <c r="T1015" s="1">
        <v>44288</v>
      </c>
      <c r="U1015">
        <v>3.1</v>
      </c>
      <c r="V1015" s="1">
        <v>44288</v>
      </c>
      <c r="W1015">
        <v>2.8519999999999999</v>
      </c>
    </row>
    <row r="1016" spans="14:23" x14ac:dyDescent="0.2">
      <c r="N1016" s="1">
        <v>44291</v>
      </c>
      <c r="O1016">
        <v>2.8</v>
      </c>
      <c r="P1016" s="1">
        <v>44291</v>
      </c>
      <c r="Q1016">
        <v>2.7</v>
      </c>
      <c r="R1016" s="2">
        <f t="shared" si="68"/>
        <v>2.7</v>
      </c>
      <c r="T1016" s="1">
        <v>44291</v>
      </c>
      <c r="U1016">
        <v>3.1</v>
      </c>
      <c r="V1016" s="1">
        <v>44291</v>
      </c>
      <c r="W1016">
        <v>2.8570000000000002</v>
      </c>
    </row>
    <row r="1017" spans="14:23" x14ac:dyDescent="0.2">
      <c r="N1017" s="1">
        <v>44292</v>
      </c>
      <c r="O1017">
        <v>2.8</v>
      </c>
      <c r="P1017" s="1">
        <v>44292</v>
      </c>
      <c r="Q1017">
        <v>2.7</v>
      </c>
      <c r="R1017" s="2">
        <f t="shared" si="68"/>
        <v>2.7</v>
      </c>
      <c r="T1017" s="1">
        <v>44292</v>
      </c>
      <c r="U1017">
        <v>3.1</v>
      </c>
      <c r="V1017" s="1">
        <v>44292</v>
      </c>
      <c r="W1017">
        <v>2.8570000000000002</v>
      </c>
    </row>
    <row r="1018" spans="14:23" x14ac:dyDescent="0.2">
      <c r="N1018" s="1">
        <v>44293</v>
      </c>
      <c r="O1018">
        <v>2.8</v>
      </c>
      <c r="P1018" s="1">
        <v>44293</v>
      </c>
      <c r="Q1018">
        <v>2.7</v>
      </c>
      <c r="R1018" s="2">
        <f t="shared" si="68"/>
        <v>2.7</v>
      </c>
      <c r="T1018" s="1">
        <v>44293</v>
      </c>
      <c r="U1018">
        <v>3.1</v>
      </c>
      <c r="V1018" s="1">
        <v>44293</v>
      </c>
      <c r="W1018">
        <v>2.8570000000000002</v>
      </c>
    </row>
    <row r="1019" spans="14:23" x14ac:dyDescent="0.2">
      <c r="N1019" s="1">
        <v>44294</v>
      </c>
      <c r="O1019">
        <v>2.8</v>
      </c>
      <c r="P1019" s="1">
        <v>44294</v>
      </c>
      <c r="Q1019">
        <v>2.7</v>
      </c>
      <c r="R1019" s="2">
        <f t="shared" si="68"/>
        <v>2.7</v>
      </c>
      <c r="T1019" s="1">
        <v>44294</v>
      </c>
      <c r="U1019">
        <v>3.1</v>
      </c>
      <c r="V1019" s="1">
        <v>44294</v>
      </c>
      <c r="W1019">
        <v>2.8570000000000002</v>
      </c>
    </row>
    <row r="1020" spans="14:23" x14ac:dyDescent="0.2">
      <c r="N1020" s="1">
        <v>44295</v>
      </c>
      <c r="O1020">
        <v>2.8</v>
      </c>
      <c r="P1020" s="1">
        <v>44295</v>
      </c>
      <c r="Q1020">
        <v>2.7</v>
      </c>
      <c r="R1020" s="2">
        <f t="shared" si="68"/>
        <v>2.7</v>
      </c>
      <c r="T1020" s="1">
        <v>44295</v>
      </c>
      <c r="U1020">
        <v>3.1</v>
      </c>
      <c r="V1020" s="1">
        <v>44295</v>
      </c>
      <c r="W1020">
        <v>2.8570000000000002</v>
      </c>
    </row>
    <row r="1021" spans="14:23" x14ac:dyDescent="0.2">
      <c r="N1021" s="1">
        <v>44298</v>
      </c>
      <c r="O1021">
        <v>2.8</v>
      </c>
      <c r="P1021" s="1">
        <v>44298</v>
      </c>
      <c r="Q1021">
        <v>2.7</v>
      </c>
      <c r="R1021" s="2">
        <f t="shared" si="68"/>
        <v>2.7</v>
      </c>
      <c r="T1021" s="1">
        <v>44298</v>
      </c>
      <c r="U1021">
        <v>3.1</v>
      </c>
      <c r="V1021" s="1">
        <v>44298</v>
      </c>
      <c r="W1021">
        <v>2.8490000000000002</v>
      </c>
    </row>
    <row r="1022" spans="14:23" x14ac:dyDescent="0.2">
      <c r="N1022" s="1">
        <v>44299</v>
      </c>
      <c r="O1022">
        <v>2.8</v>
      </c>
      <c r="P1022" s="1">
        <v>44299</v>
      </c>
      <c r="Q1022">
        <v>2.7</v>
      </c>
      <c r="R1022" s="2">
        <f t="shared" si="68"/>
        <v>2.7</v>
      </c>
      <c r="T1022" s="1">
        <v>44299</v>
      </c>
      <c r="U1022">
        <v>3.1</v>
      </c>
      <c r="V1022" s="1">
        <v>44299</v>
      </c>
      <c r="W1022">
        <v>2.8490000000000002</v>
      </c>
    </row>
    <row r="1023" spans="14:23" x14ac:dyDescent="0.2">
      <c r="N1023" s="1">
        <v>44300</v>
      </c>
      <c r="O1023">
        <v>2.8</v>
      </c>
      <c r="P1023" s="1">
        <v>44300</v>
      </c>
      <c r="Q1023">
        <v>2.7</v>
      </c>
      <c r="R1023" s="2">
        <f t="shared" si="68"/>
        <v>2.7</v>
      </c>
      <c r="T1023" s="1">
        <v>44300</v>
      </c>
      <c r="U1023">
        <v>3.1</v>
      </c>
      <c r="V1023" s="1">
        <v>44300</v>
      </c>
      <c r="W1023">
        <v>2.8490000000000002</v>
      </c>
    </row>
    <row r="1024" spans="14:23" x14ac:dyDescent="0.2">
      <c r="N1024" s="1">
        <v>44301</v>
      </c>
      <c r="O1024">
        <v>2.8</v>
      </c>
      <c r="P1024" s="1">
        <v>44301</v>
      </c>
      <c r="Q1024">
        <v>2.7</v>
      </c>
      <c r="R1024" s="2">
        <f t="shared" si="68"/>
        <v>2.8</v>
      </c>
      <c r="T1024" s="1">
        <v>44301</v>
      </c>
      <c r="U1024">
        <v>3.1</v>
      </c>
      <c r="V1024" s="1">
        <v>44301</v>
      </c>
      <c r="W1024">
        <v>2.8490000000000002</v>
      </c>
    </row>
    <row r="1025" spans="14:23" x14ac:dyDescent="0.2">
      <c r="N1025" s="1">
        <v>44302</v>
      </c>
      <c r="O1025">
        <v>2.8</v>
      </c>
      <c r="P1025" s="1">
        <v>44302</v>
      </c>
      <c r="Q1025">
        <v>2.7</v>
      </c>
      <c r="R1025" s="2">
        <f t="shared" si="68"/>
        <v>2.8</v>
      </c>
      <c r="T1025" s="1">
        <v>44302</v>
      </c>
      <c r="U1025">
        <v>3.1</v>
      </c>
      <c r="V1025" s="1">
        <v>44302</v>
      </c>
      <c r="W1025">
        <v>2.8490000000000002</v>
      </c>
    </row>
    <row r="1026" spans="14:23" x14ac:dyDescent="0.2">
      <c r="N1026" s="1">
        <v>44305</v>
      </c>
      <c r="O1026">
        <v>2.8</v>
      </c>
      <c r="P1026" s="1">
        <v>44305</v>
      </c>
      <c r="Q1026">
        <v>2.7</v>
      </c>
      <c r="R1026" s="2">
        <f t="shared" si="68"/>
        <v>2.8</v>
      </c>
      <c r="T1026" s="1">
        <v>44305</v>
      </c>
      <c r="U1026">
        <v>3.1</v>
      </c>
      <c r="V1026" s="1">
        <v>44305</v>
      </c>
      <c r="W1026">
        <v>2.855</v>
      </c>
    </row>
    <row r="1027" spans="14:23" x14ac:dyDescent="0.2">
      <c r="N1027" s="1">
        <v>44306</v>
      </c>
      <c r="O1027">
        <v>2.8</v>
      </c>
      <c r="P1027" s="1">
        <v>44306</v>
      </c>
      <c r="Q1027">
        <v>2.7</v>
      </c>
      <c r="R1027" s="2">
        <f t="shared" si="68"/>
        <v>2.8</v>
      </c>
      <c r="T1027" s="1">
        <v>44306</v>
      </c>
      <c r="U1027">
        <v>3.1</v>
      </c>
      <c r="V1027" s="1">
        <v>44306</v>
      </c>
      <c r="W1027">
        <v>2.855</v>
      </c>
    </row>
    <row r="1028" spans="14:23" x14ac:dyDescent="0.2">
      <c r="N1028" s="1">
        <v>44307</v>
      </c>
      <c r="O1028">
        <v>2.8</v>
      </c>
      <c r="P1028" s="1">
        <v>44307</v>
      </c>
      <c r="Q1028">
        <v>2.7</v>
      </c>
      <c r="R1028" s="2">
        <f t="shared" si="68"/>
        <v>2.8</v>
      </c>
      <c r="T1028" s="1">
        <v>44307</v>
      </c>
      <c r="U1028">
        <v>3.1</v>
      </c>
      <c r="V1028" s="1">
        <v>44307</v>
      </c>
      <c r="W1028">
        <v>2.855</v>
      </c>
    </row>
    <row r="1029" spans="14:23" x14ac:dyDescent="0.2">
      <c r="N1029" s="1">
        <v>44308</v>
      </c>
      <c r="O1029">
        <v>2.8</v>
      </c>
      <c r="P1029" s="1">
        <v>44308</v>
      </c>
      <c r="Q1029">
        <v>2.7</v>
      </c>
      <c r="R1029" s="2">
        <f t="shared" si="68"/>
        <v>2.8</v>
      </c>
      <c r="T1029" s="1">
        <v>44308</v>
      </c>
      <c r="U1029">
        <v>3.1</v>
      </c>
      <c r="V1029" s="1">
        <v>44308</v>
      </c>
      <c r="W1029">
        <v>2.855</v>
      </c>
    </row>
    <row r="1030" spans="14:23" x14ac:dyDescent="0.2">
      <c r="N1030" s="1">
        <v>44309</v>
      </c>
      <c r="O1030">
        <v>2.8</v>
      </c>
      <c r="P1030" s="1">
        <v>44309</v>
      </c>
      <c r="Q1030">
        <v>2.7</v>
      </c>
      <c r="R1030" s="2">
        <f t="shared" si="68"/>
        <v>2.8</v>
      </c>
      <c r="T1030" s="1">
        <v>44309</v>
      </c>
      <c r="U1030">
        <v>3.1</v>
      </c>
      <c r="V1030" s="1">
        <v>44309</v>
      </c>
      <c r="W1030">
        <v>2.855</v>
      </c>
    </row>
    <row r="1031" spans="14:23" x14ac:dyDescent="0.2">
      <c r="N1031" s="1">
        <v>44312</v>
      </c>
      <c r="O1031">
        <v>2.8</v>
      </c>
      <c r="P1031" s="1">
        <v>44312</v>
      </c>
      <c r="Q1031">
        <v>2.7</v>
      </c>
      <c r="R1031" s="2">
        <f t="shared" si="68"/>
        <v>2.8</v>
      </c>
      <c r="T1031" s="1">
        <v>44312</v>
      </c>
      <c r="U1031">
        <v>3.1</v>
      </c>
      <c r="V1031" s="1">
        <v>44312</v>
      </c>
      <c r="W1031">
        <v>2.8719999999999999</v>
      </c>
    </row>
    <row r="1032" spans="14:23" x14ac:dyDescent="0.2">
      <c r="N1032" s="1">
        <v>44313</v>
      </c>
      <c r="O1032">
        <v>2.8</v>
      </c>
      <c r="P1032" s="1">
        <v>44313</v>
      </c>
      <c r="Q1032">
        <v>2.7</v>
      </c>
      <c r="R1032" s="2">
        <f t="shared" si="68"/>
        <v>2.8</v>
      </c>
      <c r="T1032" s="1">
        <v>44313</v>
      </c>
      <c r="U1032">
        <v>3.1</v>
      </c>
      <c r="V1032" s="1">
        <v>44313</v>
      </c>
      <c r="W1032">
        <v>2.8719999999999999</v>
      </c>
    </row>
    <row r="1033" spans="14:23" x14ac:dyDescent="0.2">
      <c r="N1033" s="1">
        <v>44314</v>
      </c>
      <c r="O1033">
        <v>2.8</v>
      </c>
      <c r="P1033" s="1">
        <v>44314</v>
      </c>
      <c r="Q1033">
        <v>2.7</v>
      </c>
      <c r="R1033" s="2">
        <f t="shared" si="68"/>
        <v>2.8</v>
      </c>
      <c r="T1033" s="1">
        <v>44314</v>
      </c>
      <c r="U1033">
        <v>3.1</v>
      </c>
      <c r="V1033" s="1">
        <v>44314</v>
      </c>
      <c r="W1033">
        <v>2.8719999999999999</v>
      </c>
    </row>
    <row r="1034" spans="14:23" x14ac:dyDescent="0.2">
      <c r="N1034" s="1">
        <v>44315</v>
      </c>
      <c r="O1034">
        <v>2.8</v>
      </c>
      <c r="P1034" s="1">
        <v>44315</v>
      </c>
      <c r="Q1034">
        <v>2.7</v>
      </c>
      <c r="R1034" s="2">
        <f t="shared" si="68"/>
        <v>2.8</v>
      </c>
      <c r="T1034" s="1">
        <v>44315</v>
      </c>
      <c r="U1034">
        <v>3.1</v>
      </c>
      <c r="V1034" s="1">
        <v>44315</v>
      </c>
      <c r="W1034">
        <v>2.8719999999999999</v>
      </c>
    </row>
    <row r="1035" spans="14:23" x14ac:dyDescent="0.2">
      <c r="N1035" s="1">
        <v>44316</v>
      </c>
      <c r="O1035">
        <v>2.7</v>
      </c>
      <c r="P1035" s="1">
        <v>44316</v>
      </c>
      <c r="Q1035">
        <v>2.7</v>
      </c>
      <c r="R1035" s="2">
        <f t="shared" si="68"/>
        <v>2.7</v>
      </c>
      <c r="T1035" s="1">
        <v>44316</v>
      </c>
      <c r="U1035">
        <v>3.4</v>
      </c>
      <c r="V1035" s="1">
        <v>44316</v>
      </c>
      <c r="W1035">
        <v>2.8719999999999999</v>
      </c>
    </row>
    <row r="1036" spans="14:23" x14ac:dyDescent="0.2">
      <c r="N1036" s="1">
        <v>44319</v>
      </c>
      <c r="O1036">
        <v>2.7</v>
      </c>
      <c r="P1036" s="1">
        <v>44319</v>
      </c>
      <c r="Q1036">
        <v>2.7</v>
      </c>
      <c r="R1036" s="2">
        <f t="shared" ref="R1036:R1099" si="69">IF(OR(Q1036&lt;&gt;Q1035,O1036&lt;&gt;O1035),Q1036,IF(OR(O1024&lt;&gt;O1025, Q1024&lt;&gt;Q1025), O1036, R1035))</f>
        <v>2.7</v>
      </c>
      <c r="T1036" s="1">
        <v>44319</v>
      </c>
      <c r="U1036">
        <v>3.4</v>
      </c>
      <c r="V1036" s="1">
        <v>44319</v>
      </c>
      <c r="W1036">
        <v>2.89</v>
      </c>
    </row>
    <row r="1037" spans="14:23" x14ac:dyDescent="0.2">
      <c r="N1037" s="1">
        <v>44320</v>
      </c>
      <c r="O1037">
        <v>2.7</v>
      </c>
      <c r="P1037" s="1">
        <v>44320</v>
      </c>
      <c r="Q1037">
        <v>2.7</v>
      </c>
      <c r="R1037" s="2">
        <f t="shared" si="69"/>
        <v>2.7</v>
      </c>
      <c r="T1037" s="1">
        <v>44320</v>
      </c>
      <c r="U1037">
        <v>3.4</v>
      </c>
      <c r="V1037" s="1">
        <v>44320</v>
      </c>
      <c r="W1037">
        <v>2.89</v>
      </c>
    </row>
    <row r="1038" spans="14:23" x14ac:dyDescent="0.2">
      <c r="N1038" s="1">
        <v>44321</v>
      </c>
      <c r="O1038">
        <v>2.7</v>
      </c>
      <c r="P1038" s="1">
        <v>44321</v>
      </c>
      <c r="Q1038">
        <v>2.7</v>
      </c>
      <c r="R1038" s="2">
        <f t="shared" si="69"/>
        <v>2.7</v>
      </c>
      <c r="T1038" s="1">
        <v>44321</v>
      </c>
      <c r="U1038">
        <v>3.4</v>
      </c>
      <c r="V1038" s="1">
        <v>44321</v>
      </c>
      <c r="W1038">
        <v>2.89</v>
      </c>
    </row>
    <row r="1039" spans="14:23" x14ac:dyDescent="0.2">
      <c r="N1039" s="1">
        <v>44322</v>
      </c>
      <c r="O1039">
        <v>2.7</v>
      </c>
      <c r="P1039" s="1">
        <v>44322</v>
      </c>
      <c r="Q1039">
        <v>2.7</v>
      </c>
      <c r="R1039" s="2">
        <f t="shared" si="69"/>
        <v>2.7</v>
      </c>
      <c r="T1039" s="1">
        <v>44322</v>
      </c>
      <c r="U1039">
        <v>3.4</v>
      </c>
      <c r="V1039" s="1">
        <v>44322</v>
      </c>
      <c r="W1039">
        <v>2.89</v>
      </c>
    </row>
    <row r="1040" spans="14:23" x14ac:dyDescent="0.2">
      <c r="N1040" s="1">
        <v>44323</v>
      </c>
      <c r="O1040">
        <v>2.7</v>
      </c>
      <c r="P1040" s="1">
        <v>44323</v>
      </c>
      <c r="Q1040">
        <v>2.7</v>
      </c>
      <c r="R1040" s="2">
        <f t="shared" si="69"/>
        <v>2.7</v>
      </c>
      <c r="T1040" s="1">
        <v>44323</v>
      </c>
      <c r="U1040">
        <v>3.4</v>
      </c>
      <c r="V1040" s="1">
        <v>44323</v>
      </c>
      <c r="W1040">
        <v>2.89</v>
      </c>
    </row>
    <row r="1041" spans="14:23" x14ac:dyDescent="0.2">
      <c r="N1041" s="1">
        <v>44326</v>
      </c>
      <c r="O1041">
        <v>2.7</v>
      </c>
      <c r="P1041" s="1">
        <v>44326</v>
      </c>
      <c r="Q1041">
        <v>2.7</v>
      </c>
      <c r="R1041" s="2">
        <f t="shared" si="69"/>
        <v>2.7</v>
      </c>
      <c r="T1041" s="1">
        <v>44326</v>
      </c>
      <c r="U1041">
        <v>3.4</v>
      </c>
      <c r="V1041" s="1">
        <v>44326</v>
      </c>
      <c r="W1041">
        <v>2.9609999999999999</v>
      </c>
    </row>
    <row r="1042" spans="14:23" x14ac:dyDescent="0.2">
      <c r="N1042" s="1">
        <v>44327</v>
      </c>
      <c r="O1042">
        <v>2.7</v>
      </c>
      <c r="P1042" s="1">
        <v>44327</v>
      </c>
      <c r="Q1042">
        <v>2.7</v>
      </c>
      <c r="R1042" s="2">
        <f t="shared" si="69"/>
        <v>2.7</v>
      </c>
      <c r="T1042" s="1">
        <v>44327</v>
      </c>
      <c r="U1042">
        <v>3.4</v>
      </c>
      <c r="V1042" s="1">
        <v>44327</v>
      </c>
      <c r="W1042">
        <v>2.9609999999999999</v>
      </c>
    </row>
    <row r="1043" spans="14:23" x14ac:dyDescent="0.2">
      <c r="N1043" s="1">
        <v>44328</v>
      </c>
      <c r="O1043">
        <v>2.7</v>
      </c>
      <c r="P1043" s="1">
        <v>44328</v>
      </c>
      <c r="Q1043">
        <v>2.7</v>
      </c>
      <c r="R1043" s="2">
        <f t="shared" si="69"/>
        <v>2.7</v>
      </c>
      <c r="T1043" s="1">
        <v>44328</v>
      </c>
      <c r="U1043">
        <v>3.4</v>
      </c>
      <c r="V1043" s="1">
        <v>44328</v>
      </c>
      <c r="W1043">
        <v>2.9609999999999999</v>
      </c>
    </row>
    <row r="1044" spans="14:23" x14ac:dyDescent="0.2">
      <c r="N1044" s="1">
        <v>44329</v>
      </c>
      <c r="O1044">
        <v>2.7</v>
      </c>
      <c r="P1044" s="1">
        <v>44329</v>
      </c>
      <c r="Q1044">
        <v>2.7</v>
      </c>
      <c r="R1044" s="2">
        <f t="shared" si="69"/>
        <v>2.7</v>
      </c>
      <c r="T1044" s="1">
        <v>44329</v>
      </c>
      <c r="U1044">
        <v>3.4</v>
      </c>
      <c r="V1044" s="1">
        <v>44329</v>
      </c>
      <c r="W1044">
        <v>2.9609999999999999</v>
      </c>
    </row>
    <row r="1045" spans="14:23" x14ac:dyDescent="0.2">
      <c r="N1045" s="1">
        <v>44330</v>
      </c>
      <c r="O1045">
        <v>2.7</v>
      </c>
      <c r="P1045" s="1">
        <v>44330</v>
      </c>
      <c r="Q1045">
        <v>2.7</v>
      </c>
      <c r="R1045" s="2">
        <f t="shared" si="69"/>
        <v>2.7</v>
      </c>
      <c r="T1045" s="1">
        <v>44330</v>
      </c>
      <c r="U1045">
        <v>3.4</v>
      </c>
      <c r="V1045" s="1">
        <v>44330</v>
      </c>
      <c r="W1045">
        <v>2.9609999999999999</v>
      </c>
    </row>
    <row r="1046" spans="14:23" x14ac:dyDescent="0.2">
      <c r="N1046" s="1">
        <v>44333</v>
      </c>
      <c r="O1046">
        <v>2.7</v>
      </c>
      <c r="P1046" s="1">
        <v>44333</v>
      </c>
      <c r="Q1046">
        <v>2.7</v>
      </c>
      <c r="R1046" s="2">
        <f t="shared" si="69"/>
        <v>2.7</v>
      </c>
      <c r="T1046" s="1">
        <v>44333</v>
      </c>
      <c r="U1046">
        <v>3.4</v>
      </c>
      <c r="V1046" s="1">
        <v>44333</v>
      </c>
      <c r="W1046">
        <v>3.028</v>
      </c>
    </row>
    <row r="1047" spans="14:23" x14ac:dyDescent="0.2">
      <c r="N1047" s="1">
        <v>44334</v>
      </c>
      <c r="O1047">
        <v>2.7</v>
      </c>
      <c r="P1047" s="1">
        <v>44334</v>
      </c>
      <c r="Q1047">
        <v>2.7</v>
      </c>
      <c r="R1047" s="2">
        <f t="shared" si="69"/>
        <v>2.7</v>
      </c>
      <c r="T1047" s="1">
        <v>44334</v>
      </c>
      <c r="U1047">
        <v>3.4</v>
      </c>
      <c r="V1047" s="1">
        <v>44334</v>
      </c>
      <c r="W1047">
        <v>3.028</v>
      </c>
    </row>
    <row r="1048" spans="14:23" x14ac:dyDescent="0.2">
      <c r="N1048" s="1">
        <v>44335</v>
      </c>
      <c r="O1048">
        <v>2.7</v>
      </c>
      <c r="P1048" s="1">
        <v>44335</v>
      </c>
      <c r="Q1048">
        <v>2.7</v>
      </c>
      <c r="R1048" s="2">
        <f t="shared" si="69"/>
        <v>2.7</v>
      </c>
      <c r="T1048" s="1">
        <v>44335</v>
      </c>
      <c r="U1048">
        <v>3.4</v>
      </c>
      <c r="V1048" s="1">
        <v>44335</v>
      </c>
      <c r="W1048">
        <v>3.028</v>
      </c>
    </row>
    <row r="1049" spans="14:23" x14ac:dyDescent="0.2">
      <c r="N1049" s="1">
        <v>44336</v>
      </c>
      <c r="O1049">
        <v>2.7</v>
      </c>
      <c r="P1049" s="1">
        <v>44336</v>
      </c>
      <c r="Q1049">
        <v>2.7</v>
      </c>
      <c r="R1049" s="2">
        <f t="shared" si="69"/>
        <v>2.7</v>
      </c>
      <c r="T1049" s="1">
        <v>44336</v>
      </c>
      <c r="U1049">
        <v>3.4</v>
      </c>
      <c r="V1049" s="1">
        <v>44336</v>
      </c>
      <c r="W1049">
        <v>3.028</v>
      </c>
    </row>
    <row r="1050" spans="14:23" x14ac:dyDescent="0.2">
      <c r="N1050" s="1">
        <v>44337</v>
      </c>
      <c r="O1050">
        <v>2.7</v>
      </c>
      <c r="P1050" s="1">
        <v>44337</v>
      </c>
      <c r="Q1050">
        <v>2.7</v>
      </c>
      <c r="R1050" s="2">
        <f t="shared" si="69"/>
        <v>2.7</v>
      </c>
      <c r="T1050" s="1">
        <v>44337</v>
      </c>
      <c r="U1050">
        <v>3.4</v>
      </c>
      <c r="V1050" s="1">
        <v>44337</v>
      </c>
      <c r="W1050">
        <v>3.028</v>
      </c>
    </row>
    <row r="1051" spans="14:23" x14ac:dyDescent="0.2">
      <c r="N1051" s="1">
        <v>44340</v>
      </c>
      <c r="O1051">
        <v>2.7</v>
      </c>
      <c r="P1051" s="1">
        <v>44340</v>
      </c>
      <c r="Q1051">
        <v>2.7</v>
      </c>
      <c r="R1051" s="2">
        <f t="shared" si="69"/>
        <v>2.7</v>
      </c>
      <c r="T1051" s="1">
        <v>44340</v>
      </c>
      <c r="U1051">
        <v>3.4</v>
      </c>
      <c r="V1051" s="1">
        <v>44340</v>
      </c>
      <c r="W1051">
        <v>3.02</v>
      </c>
    </row>
    <row r="1052" spans="14:23" x14ac:dyDescent="0.2">
      <c r="N1052" s="1">
        <v>44341</v>
      </c>
      <c r="O1052">
        <v>2.7</v>
      </c>
      <c r="P1052" s="1">
        <v>44341</v>
      </c>
      <c r="Q1052">
        <v>2.7</v>
      </c>
      <c r="R1052" s="2">
        <f t="shared" si="69"/>
        <v>2.7</v>
      </c>
      <c r="T1052" s="1">
        <v>44341</v>
      </c>
      <c r="U1052">
        <v>3.4</v>
      </c>
      <c r="V1052" s="1">
        <v>44341</v>
      </c>
      <c r="W1052">
        <v>3.02</v>
      </c>
    </row>
    <row r="1053" spans="14:23" x14ac:dyDescent="0.2">
      <c r="N1053" s="1">
        <v>44342</v>
      </c>
      <c r="O1053">
        <v>2.7</v>
      </c>
      <c r="P1053" s="1">
        <v>44342</v>
      </c>
      <c r="Q1053">
        <v>2.7</v>
      </c>
      <c r="R1053" s="2">
        <f t="shared" si="69"/>
        <v>2.7</v>
      </c>
      <c r="T1053" s="1">
        <v>44342</v>
      </c>
      <c r="U1053">
        <v>3.4</v>
      </c>
      <c r="V1053" s="1">
        <v>44342</v>
      </c>
      <c r="W1053">
        <v>3.02</v>
      </c>
    </row>
    <row r="1054" spans="14:23" x14ac:dyDescent="0.2">
      <c r="N1054" s="1">
        <v>44343</v>
      </c>
      <c r="O1054">
        <v>2.7</v>
      </c>
      <c r="P1054" s="1">
        <v>44343</v>
      </c>
      <c r="Q1054">
        <v>2.7</v>
      </c>
      <c r="R1054" s="2">
        <f t="shared" si="69"/>
        <v>2.7</v>
      </c>
      <c r="T1054" s="1">
        <v>44343</v>
      </c>
      <c r="U1054">
        <v>3.4</v>
      </c>
      <c r="V1054" s="1">
        <v>44343</v>
      </c>
      <c r="W1054">
        <v>3.02</v>
      </c>
    </row>
    <row r="1055" spans="14:23" x14ac:dyDescent="0.2">
      <c r="N1055" s="1">
        <v>44344</v>
      </c>
      <c r="O1055">
        <v>2.7</v>
      </c>
      <c r="P1055" s="1">
        <v>44344</v>
      </c>
      <c r="Q1055">
        <v>2.7</v>
      </c>
      <c r="R1055" s="2">
        <f t="shared" si="69"/>
        <v>2.7</v>
      </c>
      <c r="T1055" s="1">
        <v>44344</v>
      </c>
      <c r="U1055">
        <v>3.4</v>
      </c>
      <c r="V1055" s="1">
        <v>44344</v>
      </c>
      <c r="W1055">
        <v>3.02</v>
      </c>
    </row>
    <row r="1056" spans="14:23" x14ac:dyDescent="0.2">
      <c r="N1056" s="1">
        <v>44347</v>
      </c>
      <c r="O1056">
        <v>3</v>
      </c>
      <c r="P1056" s="1">
        <v>44347</v>
      </c>
      <c r="Q1056">
        <v>3.1</v>
      </c>
      <c r="R1056" s="2">
        <f t="shared" si="69"/>
        <v>3.1</v>
      </c>
      <c r="T1056" s="1">
        <v>44347</v>
      </c>
      <c r="U1056">
        <v>4.5999999999999996</v>
      </c>
      <c r="V1056" s="1">
        <v>44347</v>
      </c>
      <c r="W1056">
        <v>3.0270000000000001</v>
      </c>
    </row>
    <row r="1057" spans="14:23" x14ac:dyDescent="0.2">
      <c r="N1057" s="1">
        <v>44348</v>
      </c>
      <c r="O1057">
        <v>3</v>
      </c>
      <c r="P1057" s="1">
        <v>44348</v>
      </c>
      <c r="Q1057">
        <v>3.1</v>
      </c>
      <c r="R1057" s="2">
        <f t="shared" si="69"/>
        <v>3.1</v>
      </c>
      <c r="T1057" s="1">
        <v>44348</v>
      </c>
      <c r="U1057">
        <v>4.5999999999999996</v>
      </c>
      <c r="V1057" s="1">
        <v>44348</v>
      </c>
      <c r="W1057">
        <v>3.0270000000000001</v>
      </c>
    </row>
    <row r="1058" spans="14:23" x14ac:dyDescent="0.2">
      <c r="N1058" s="1">
        <v>44349</v>
      </c>
      <c r="O1058">
        <v>3</v>
      </c>
      <c r="P1058" s="1">
        <v>44349</v>
      </c>
      <c r="Q1058">
        <v>3.1</v>
      </c>
      <c r="R1058" s="2">
        <f t="shared" si="69"/>
        <v>3.1</v>
      </c>
      <c r="T1058" s="1">
        <v>44349</v>
      </c>
      <c r="U1058">
        <v>4.5999999999999996</v>
      </c>
      <c r="V1058" s="1">
        <v>44349</v>
      </c>
      <c r="W1058">
        <v>3.0270000000000001</v>
      </c>
    </row>
    <row r="1059" spans="14:23" x14ac:dyDescent="0.2">
      <c r="N1059" s="1">
        <v>44350</v>
      </c>
      <c r="O1059">
        <v>3</v>
      </c>
      <c r="P1059" s="1">
        <v>44350</v>
      </c>
      <c r="Q1059">
        <v>3.1</v>
      </c>
      <c r="R1059" s="2">
        <f t="shared" si="69"/>
        <v>3.1</v>
      </c>
      <c r="T1059" s="1">
        <v>44350</v>
      </c>
      <c r="U1059">
        <v>4.5999999999999996</v>
      </c>
      <c r="V1059" s="1">
        <v>44350</v>
      </c>
      <c r="W1059">
        <v>3.0270000000000001</v>
      </c>
    </row>
    <row r="1060" spans="14:23" x14ac:dyDescent="0.2">
      <c r="N1060" s="1">
        <v>44351</v>
      </c>
      <c r="O1060">
        <v>3</v>
      </c>
      <c r="P1060" s="1">
        <v>44351</v>
      </c>
      <c r="Q1060">
        <v>3.1</v>
      </c>
      <c r="R1060" s="2">
        <f t="shared" si="69"/>
        <v>3.1</v>
      </c>
      <c r="T1060" s="1">
        <v>44351</v>
      </c>
      <c r="U1060">
        <v>4.5999999999999996</v>
      </c>
      <c r="V1060" s="1">
        <v>44351</v>
      </c>
      <c r="W1060">
        <v>3.0270000000000001</v>
      </c>
    </row>
    <row r="1061" spans="14:23" x14ac:dyDescent="0.2">
      <c r="N1061" s="1">
        <v>44354</v>
      </c>
      <c r="O1061">
        <v>3</v>
      </c>
      <c r="P1061" s="1">
        <v>44354</v>
      </c>
      <c r="Q1061">
        <v>3.1</v>
      </c>
      <c r="R1061" s="2">
        <f t="shared" si="69"/>
        <v>3.1</v>
      </c>
      <c r="T1061" s="1">
        <v>44354</v>
      </c>
      <c r="U1061">
        <v>4.5999999999999996</v>
      </c>
      <c r="V1061" s="1">
        <v>44354</v>
      </c>
      <c r="W1061">
        <v>3.0350000000000001</v>
      </c>
    </row>
    <row r="1062" spans="14:23" x14ac:dyDescent="0.2">
      <c r="N1062" s="1">
        <v>44355</v>
      </c>
      <c r="O1062">
        <v>3</v>
      </c>
      <c r="P1062" s="1">
        <v>44355</v>
      </c>
      <c r="Q1062">
        <v>3.1</v>
      </c>
      <c r="R1062" s="2">
        <f t="shared" si="69"/>
        <v>3.1</v>
      </c>
      <c r="T1062" s="1">
        <v>44355</v>
      </c>
      <c r="U1062">
        <v>4.5999999999999996</v>
      </c>
      <c r="V1062" s="1">
        <v>44355</v>
      </c>
      <c r="W1062">
        <v>3.0350000000000001</v>
      </c>
    </row>
    <row r="1063" spans="14:23" x14ac:dyDescent="0.2">
      <c r="N1063" s="1">
        <v>44356</v>
      </c>
      <c r="O1063">
        <v>3</v>
      </c>
      <c r="P1063" s="1">
        <v>44356</v>
      </c>
      <c r="Q1063">
        <v>3.1</v>
      </c>
      <c r="R1063" s="2">
        <f t="shared" si="69"/>
        <v>3.1</v>
      </c>
      <c r="T1063" s="1">
        <v>44356</v>
      </c>
      <c r="U1063">
        <v>4.5999999999999996</v>
      </c>
      <c r="V1063" s="1">
        <v>44356</v>
      </c>
      <c r="W1063">
        <v>3.0350000000000001</v>
      </c>
    </row>
    <row r="1064" spans="14:23" x14ac:dyDescent="0.2">
      <c r="N1064" s="1">
        <v>44357</v>
      </c>
      <c r="O1064">
        <v>3</v>
      </c>
      <c r="P1064" s="1">
        <v>44357</v>
      </c>
      <c r="Q1064">
        <v>3.1</v>
      </c>
      <c r="R1064" s="2">
        <f t="shared" si="69"/>
        <v>3.1</v>
      </c>
      <c r="T1064" s="1">
        <v>44357</v>
      </c>
      <c r="U1064">
        <v>4.5999999999999996</v>
      </c>
      <c r="V1064" s="1">
        <v>44357</v>
      </c>
      <c r="W1064">
        <v>3.0350000000000001</v>
      </c>
    </row>
    <row r="1065" spans="14:23" x14ac:dyDescent="0.2">
      <c r="N1065" s="1">
        <v>44358</v>
      </c>
      <c r="O1065">
        <v>3</v>
      </c>
      <c r="P1065" s="1">
        <v>44358</v>
      </c>
      <c r="Q1065">
        <v>3.1</v>
      </c>
      <c r="R1065" s="2">
        <f t="shared" si="69"/>
        <v>3.1</v>
      </c>
      <c r="T1065" s="1">
        <v>44358</v>
      </c>
      <c r="U1065">
        <v>4.5999999999999996</v>
      </c>
      <c r="V1065" s="1">
        <v>44358</v>
      </c>
      <c r="W1065">
        <v>3.0350000000000001</v>
      </c>
    </row>
    <row r="1066" spans="14:23" x14ac:dyDescent="0.2">
      <c r="N1066" s="1">
        <v>44361</v>
      </c>
      <c r="O1066">
        <v>3</v>
      </c>
      <c r="P1066" s="1">
        <v>44361</v>
      </c>
      <c r="Q1066">
        <v>3.1</v>
      </c>
      <c r="R1066" s="2">
        <f t="shared" si="69"/>
        <v>3.1</v>
      </c>
      <c r="T1066" s="1">
        <v>44361</v>
      </c>
      <c r="U1066">
        <v>4.5999999999999996</v>
      </c>
      <c r="V1066" s="1">
        <v>44361</v>
      </c>
      <c r="W1066">
        <v>3.069</v>
      </c>
    </row>
    <row r="1067" spans="14:23" x14ac:dyDescent="0.2">
      <c r="N1067" s="1">
        <v>44362</v>
      </c>
      <c r="O1067">
        <v>3</v>
      </c>
      <c r="P1067" s="1">
        <v>44362</v>
      </c>
      <c r="Q1067">
        <v>3.1</v>
      </c>
      <c r="R1067" s="2">
        <f t="shared" si="69"/>
        <v>3</v>
      </c>
      <c r="T1067" s="1">
        <v>44362</v>
      </c>
      <c r="U1067">
        <v>4.5999999999999996</v>
      </c>
      <c r="V1067" s="1">
        <v>44362</v>
      </c>
      <c r="W1067">
        <v>3.069</v>
      </c>
    </row>
    <row r="1068" spans="14:23" x14ac:dyDescent="0.2">
      <c r="N1068" s="1">
        <v>44363</v>
      </c>
      <c r="O1068">
        <v>3</v>
      </c>
      <c r="P1068" s="1">
        <v>44363</v>
      </c>
      <c r="Q1068">
        <v>3.1</v>
      </c>
      <c r="R1068" s="2">
        <f t="shared" si="69"/>
        <v>3</v>
      </c>
      <c r="T1068" s="1">
        <v>44363</v>
      </c>
      <c r="U1068">
        <v>4.5999999999999996</v>
      </c>
      <c r="V1068" s="1">
        <v>44363</v>
      </c>
      <c r="W1068">
        <v>3.069</v>
      </c>
    </row>
    <row r="1069" spans="14:23" x14ac:dyDescent="0.2">
      <c r="N1069" s="1">
        <v>44364</v>
      </c>
      <c r="O1069">
        <v>3</v>
      </c>
      <c r="P1069" s="1">
        <v>44364</v>
      </c>
      <c r="Q1069">
        <v>3.1</v>
      </c>
      <c r="R1069" s="2">
        <f t="shared" si="69"/>
        <v>3</v>
      </c>
      <c r="T1069" s="1">
        <v>44364</v>
      </c>
      <c r="U1069">
        <v>4.5999999999999996</v>
      </c>
      <c r="V1069" s="1">
        <v>44364</v>
      </c>
      <c r="W1069">
        <v>3.069</v>
      </c>
    </row>
    <row r="1070" spans="14:23" x14ac:dyDescent="0.2">
      <c r="N1070" s="1">
        <v>44365</v>
      </c>
      <c r="O1070">
        <v>3</v>
      </c>
      <c r="P1070" s="1">
        <v>44365</v>
      </c>
      <c r="Q1070">
        <v>3.1</v>
      </c>
      <c r="R1070" s="2">
        <f t="shared" si="69"/>
        <v>3</v>
      </c>
      <c r="T1070" s="1">
        <v>44365</v>
      </c>
      <c r="U1070">
        <v>4.5999999999999996</v>
      </c>
      <c r="V1070" s="1">
        <v>44365</v>
      </c>
      <c r="W1070">
        <v>3.069</v>
      </c>
    </row>
    <row r="1071" spans="14:23" x14ac:dyDescent="0.2">
      <c r="N1071" s="1">
        <v>44368</v>
      </c>
      <c r="O1071">
        <v>3</v>
      </c>
      <c r="P1071" s="1">
        <v>44368</v>
      </c>
      <c r="Q1071">
        <v>3.1</v>
      </c>
      <c r="R1071" s="2">
        <f t="shared" si="69"/>
        <v>3</v>
      </c>
      <c r="T1071" s="1">
        <v>44368</v>
      </c>
      <c r="U1071">
        <v>4.5999999999999996</v>
      </c>
      <c r="V1071" s="1">
        <v>44368</v>
      </c>
      <c r="W1071">
        <v>3.06</v>
      </c>
    </row>
    <row r="1072" spans="14:23" x14ac:dyDescent="0.2">
      <c r="N1072" s="1">
        <v>44369</v>
      </c>
      <c r="O1072">
        <v>3</v>
      </c>
      <c r="P1072" s="1">
        <v>44369</v>
      </c>
      <c r="Q1072">
        <v>3.1</v>
      </c>
      <c r="R1072" s="2">
        <f t="shared" si="69"/>
        <v>3</v>
      </c>
      <c r="T1072" s="1">
        <v>44369</v>
      </c>
      <c r="U1072">
        <v>4.5999999999999996</v>
      </c>
      <c r="V1072" s="1">
        <v>44369</v>
      </c>
      <c r="W1072">
        <v>3.06</v>
      </c>
    </row>
    <row r="1073" spans="14:23" x14ac:dyDescent="0.2">
      <c r="N1073" s="1">
        <v>44370</v>
      </c>
      <c r="O1073">
        <v>3</v>
      </c>
      <c r="P1073" s="1">
        <v>44370</v>
      </c>
      <c r="Q1073">
        <v>3.1</v>
      </c>
      <c r="R1073" s="2">
        <f t="shared" si="69"/>
        <v>3</v>
      </c>
      <c r="T1073" s="1">
        <v>44370</v>
      </c>
      <c r="U1073">
        <v>4.5999999999999996</v>
      </c>
      <c r="V1073" s="1">
        <v>44370</v>
      </c>
      <c r="W1073">
        <v>3.06</v>
      </c>
    </row>
    <row r="1074" spans="14:23" x14ac:dyDescent="0.2">
      <c r="N1074" s="1">
        <v>44371</v>
      </c>
      <c r="O1074">
        <v>3</v>
      </c>
      <c r="P1074" s="1">
        <v>44371</v>
      </c>
      <c r="Q1074">
        <v>3.1</v>
      </c>
      <c r="R1074" s="2">
        <f t="shared" si="69"/>
        <v>3</v>
      </c>
      <c r="T1074" s="1">
        <v>44371</v>
      </c>
      <c r="U1074">
        <v>4.5999999999999996</v>
      </c>
      <c r="V1074" s="1">
        <v>44371</v>
      </c>
      <c r="W1074">
        <v>3.06</v>
      </c>
    </row>
    <row r="1075" spans="14:23" x14ac:dyDescent="0.2">
      <c r="N1075" s="1">
        <v>44372</v>
      </c>
      <c r="O1075">
        <v>3</v>
      </c>
      <c r="P1075" s="1">
        <v>44372</v>
      </c>
      <c r="Q1075">
        <v>3.1</v>
      </c>
      <c r="R1075" s="2">
        <f t="shared" si="69"/>
        <v>3</v>
      </c>
      <c r="T1075" s="1">
        <v>44372</v>
      </c>
      <c r="U1075">
        <v>4.5999999999999996</v>
      </c>
      <c r="V1075" s="1">
        <v>44372</v>
      </c>
      <c r="W1075">
        <v>3.06</v>
      </c>
    </row>
    <row r="1076" spans="14:23" x14ac:dyDescent="0.2">
      <c r="N1076" s="1">
        <v>44375</v>
      </c>
      <c r="O1076">
        <v>3</v>
      </c>
      <c r="P1076" s="1">
        <v>44375</v>
      </c>
      <c r="Q1076">
        <v>3.1</v>
      </c>
      <c r="R1076" s="2">
        <f t="shared" si="69"/>
        <v>3</v>
      </c>
      <c r="T1076" s="1">
        <v>44375</v>
      </c>
      <c r="U1076">
        <v>4.5999999999999996</v>
      </c>
      <c r="V1076" s="1">
        <v>44375</v>
      </c>
      <c r="W1076">
        <v>3.0910000000000002</v>
      </c>
    </row>
    <row r="1077" spans="14:23" x14ac:dyDescent="0.2">
      <c r="N1077" s="1">
        <v>44376</v>
      </c>
      <c r="O1077">
        <v>3</v>
      </c>
      <c r="P1077" s="1">
        <v>44376</v>
      </c>
      <c r="Q1077">
        <v>3.1</v>
      </c>
      <c r="R1077" s="2">
        <f t="shared" si="69"/>
        <v>3</v>
      </c>
      <c r="T1077" s="1">
        <v>44376</v>
      </c>
      <c r="U1077">
        <v>4.5999999999999996</v>
      </c>
      <c r="V1077" s="1">
        <v>44376</v>
      </c>
      <c r="W1077">
        <v>3.0910000000000002</v>
      </c>
    </row>
    <row r="1078" spans="14:23" x14ac:dyDescent="0.2">
      <c r="N1078" s="1">
        <v>44377</v>
      </c>
      <c r="O1078">
        <v>2.8</v>
      </c>
      <c r="P1078" s="1">
        <v>44377</v>
      </c>
      <c r="Q1078">
        <v>2.8</v>
      </c>
      <c r="R1078" s="2">
        <f t="shared" si="69"/>
        <v>2.8</v>
      </c>
      <c r="T1078" s="1">
        <v>44377</v>
      </c>
      <c r="U1078">
        <v>4.2</v>
      </c>
      <c r="V1078" s="1">
        <v>44377</v>
      </c>
      <c r="W1078">
        <v>3.0910000000000002</v>
      </c>
    </row>
    <row r="1079" spans="14:23" x14ac:dyDescent="0.2">
      <c r="N1079" s="1">
        <v>44378</v>
      </c>
      <c r="O1079">
        <v>2.8</v>
      </c>
      <c r="P1079" s="1">
        <v>44378</v>
      </c>
      <c r="Q1079">
        <v>2.8</v>
      </c>
      <c r="R1079" s="2">
        <f t="shared" si="69"/>
        <v>2.8</v>
      </c>
      <c r="T1079" s="1">
        <v>44378</v>
      </c>
      <c r="U1079">
        <v>4.2</v>
      </c>
      <c r="V1079" s="1">
        <v>44378</v>
      </c>
      <c r="W1079">
        <v>3.0910000000000002</v>
      </c>
    </row>
    <row r="1080" spans="14:23" x14ac:dyDescent="0.2">
      <c r="N1080" s="1">
        <v>44379</v>
      </c>
      <c r="O1080">
        <v>2.8</v>
      </c>
      <c r="P1080" s="1">
        <v>44379</v>
      </c>
      <c r="Q1080">
        <v>2.8</v>
      </c>
      <c r="R1080" s="2">
        <f t="shared" si="69"/>
        <v>2.8</v>
      </c>
      <c r="T1080" s="1">
        <v>44379</v>
      </c>
      <c r="U1080">
        <v>4.2</v>
      </c>
      <c r="V1080" s="1">
        <v>44379</v>
      </c>
      <c r="W1080">
        <v>3.0910000000000002</v>
      </c>
    </row>
    <row r="1081" spans="14:23" x14ac:dyDescent="0.2">
      <c r="N1081" s="1">
        <v>44382</v>
      </c>
      <c r="O1081">
        <v>2.8</v>
      </c>
      <c r="P1081" s="1">
        <v>44382</v>
      </c>
      <c r="Q1081">
        <v>2.8</v>
      </c>
      <c r="R1081" s="2">
        <f t="shared" si="69"/>
        <v>2.8</v>
      </c>
      <c r="T1081" s="1">
        <v>44382</v>
      </c>
      <c r="U1081">
        <v>4.2</v>
      </c>
      <c r="V1081" s="1">
        <v>44382</v>
      </c>
      <c r="W1081">
        <v>3.1219999999999999</v>
      </c>
    </row>
    <row r="1082" spans="14:23" x14ac:dyDescent="0.2">
      <c r="N1082" s="1">
        <v>44383</v>
      </c>
      <c r="O1082">
        <v>2.8</v>
      </c>
      <c r="P1082" s="1">
        <v>44383</v>
      </c>
      <c r="Q1082">
        <v>2.8</v>
      </c>
      <c r="R1082" s="2">
        <f t="shared" si="69"/>
        <v>2.8</v>
      </c>
      <c r="T1082" s="1">
        <v>44383</v>
      </c>
      <c r="U1082">
        <v>4.2</v>
      </c>
      <c r="V1082" s="1">
        <v>44383</v>
      </c>
      <c r="W1082">
        <v>3.1219999999999999</v>
      </c>
    </row>
    <row r="1083" spans="14:23" x14ac:dyDescent="0.2">
      <c r="N1083" s="1">
        <v>44384</v>
      </c>
      <c r="O1083">
        <v>2.8</v>
      </c>
      <c r="P1083" s="1">
        <v>44384</v>
      </c>
      <c r="Q1083">
        <v>2.8</v>
      </c>
      <c r="R1083" s="2">
        <f t="shared" si="69"/>
        <v>2.8</v>
      </c>
      <c r="T1083" s="1">
        <v>44384</v>
      </c>
      <c r="U1083">
        <v>4.2</v>
      </c>
      <c r="V1083" s="1">
        <v>44384</v>
      </c>
      <c r="W1083">
        <v>3.1219999999999999</v>
      </c>
    </row>
    <row r="1084" spans="14:23" x14ac:dyDescent="0.2">
      <c r="N1084" s="1">
        <v>44385</v>
      </c>
      <c r="O1084">
        <v>2.8</v>
      </c>
      <c r="P1084" s="1">
        <v>44385</v>
      </c>
      <c r="Q1084">
        <v>2.8</v>
      </c>
      <c r="R1084" s="2">
        <f t="shared" si="69"/>
        <v>2.8</v>
      </c>
      <c r="T1084" s="1">
        <v>44385</v>
      </c>
      <c r="U1084">
        <v>4.2</v>
      </c>
      <c r="V1084" s="1">
        <v>44385</v>
      </c>
      <c r="W1084">
        <v>3.1219999999999999</v>
      </c>
    </row>
    <row r="1085" spans="14:23" x14ac:dyDescent="0.2">
      <c r="N1085" s="1">
        <v>44386</v>
      </c>
      <c r="O1085">
        <v>2.8</v>
      </c>
      <c r="P1085" s="1">
        <v>44386</v>
      </c>
      <c r="Q1085">
        <v>2.8</v>
      </c>
      <c r="R1085" s="2">
        <f t="shared" si="69"/>
        <v>2.8</v>
      </c>
      <c r="T1085" s="1">
        <v>44386</v>
      </c>
      <c r="U1085">
        <v>4.2</v>
      </c>
      <c r="V1085" s="1">
        <v>44386</v>
      </c>
      <c r="W1085">
        <v>3.1219999999999999</v>
      </c>
    </row>
    <row r="1086" spans="14:23" x14ac:dyDescent="0.2">
      <c r="N1086" s="1">
        <v>44389</v>
      </c>
      <c r="O1086">
        <v>2.8</v>
      </c>
      <c r="P1086" s="1">
        <v>44389</v>
      </c>
      <c r="Q1086">
        <v>2.8</v>
      </c>
      <c r="R1086" s="2">
        <f t="shared" si="69"/>
        <v>2.8</v>
      </c>
      <c r="T1086" s="1">
        <v>44389</v>
      </c>
      <c r="U1086">
        <v>4.2</v>
      </c>
      <c r="V1086" s="1">
        <v>44389</v>
      </c>
      <c r="W1086">
        <v>3.133</v>
      </c>
    </row>
    <row r="1087" spans="14:23" x14ac:dyDescent="0.2">
      <c r="N1087" s="1">
        <v>44390</v>
      </c>
      <c r="O1087">
        <v>2.8</v>
      </c>
      <c r="P1087" s="1">
        <v>44390</v>
      </c>
      <c r="Q1087">
        <v>2.8</v>
      </c>
      <c r="R1087" s="2">
        <f t="shared" si="69"/>
        <v>2.8</v>
      </c>
      <c r="T1087" s="1">
        <v>44390</v>
      </c>
      <c r="U1087">
        <v>4.2</v>
      </c>
      <c r="V1087" s="1">
        <v>44390</v>
      </c>
      <c r="W1087">
        <v>3.133</v>
      </c>
    </row>
    <row r="1088" spans="14:23" x14ac:dyDescent="0.2">
      <c r="N1088" s="1">
        <v>44391</v>
      </c>
      <c r="O1088">
        <v>2.8</v>
      </c>
      <c r="P1088" s="1">
        <v>44391</v>
      </c>
      <c r="Q1088">
        <v>2.8</v>
      </c>
      <c r="R1088" s="2">
        <f t="shared" si="69"/>
        <v>2.8</v>
      </c>
      <c r="T1088" s="1">
        <v>44391</v>
      </c>
      <c r="U1088">
        <v>4.2</v>
      </c>
      <c r="V1088" s="1">
        <v>44391</v>
      </c>
      <c r="W1088">
        <v>3.133</v>
      </c>
    </row>
    <row r="1089" spans="14:23" x14ac:dyDescent="0.2">
      <c r="N1089" s="1">
        <v>44392</v>
      </c>
      <c r="O1089">
        <v>2.8</v>
      </c>
      <c r="P1089" s="1">
        <v>44392</v>
      </c>
      <c r="Q1089">
        <v>2.8</v>
      </c>
      <c r="R1089" s="2">
        <f t="shared" si="69"/>
        <v>2.8</v>
      </c>
      <c r="T1089" s="1">
        <v>44392</v>
      </c>
      <c r="U1089">
        <v>4.2</v>
      </c>
      <c r="V1089" s="1">
        <v>44392</v>
      </c>
      <c r="W1089">
        <v>3.133</v>
      </c>
    </row>
    <row r="1090" spans="14:23" x14ac:dyDescent="0.2">
      <c r="N1090" s="1">
        <v>44393</v>
      </c>
      <c r="O1090">
        <v>2.8</v>
      </c>
      <c r="P1090" s="1">
        <v>44393</v>
      </c>
      <c r="Q1090">
        <v>2.8</v>
      </c>
      <c r="R1090" s="2">
        <f t="shared" si="69"/>
        <v>2.8</v>
      </c>
      <c r="T1090" s="1">
        <v>44393</v>
      </c>
      <c r="U1090">
        <v>4.2</v>
      </c>
      <c r="V1090" s="1">
        <v>44393</v>
      </c>
      <c r="W1090">
        <v>3.133</v>
      </c>
    </row>
    <row r="1091" spans="14:23" x14ac:dyDescent="0.2">
      <c r="N1091" s="1">
        <v>44396</v>
      </c>
      <c r="O1091">
        <v>2.8</v>
      </c>
      <c r="P1091" s="1">
        <v>44396</v>
      </c>
      <c r="Q1091">
        <v>2.8</v>
      </c>
      <c r="R1091" s="2">
        <f t="shared" si="69"/>
        <v>2.8</v>
      </c>
      <c r="T1091" s="1">
        <v>44396</v>
      </c>
      <c r="U1091">
        <v>4.2</v>
      </c>
      <c r="V1091" s="1">
        <v>44396</v>
      </c>
      <c r="W1091">
        <v>3.153</v>
      </c>
    </row>
    <row r="1092" spans="14:23" x14ac:dyDescent="0.2">
      <c r="N1092" s="1">
        <v>44397</v>
      </c>
      <c r="O1092">
        <v>2.8</v>
      </c>
      <c r="P1092" s="1">
        <v>44397</v>
      </c>
      <c r="Q1092">
        <v>2.8</v>
      </c>
      <c r="R1092" s="2">
        <f t="shared" si="69"/>
        <v>2.8</v>
      </c>
      <c r="T1092" s="1">
        <v>44397</v>
      </c>
      <c r="U1092">
        <v>4.2</v>
      </c>
      <c r="V1092" s="1">
        <v>44397</v>
      </c>
      <c r="W1092">
        <v>3.153</v>
      </c>
    </row>
    <row r="1093" spans="14:23" x14ac:dyDescent="0.2">
      <c r="N1093" s="1">
        <v>44398</v>
      </c>
      <c r="O1093">
        <v>2.8</v>
      </c>
      <c r="P1093" s="1">
        <v>44398</v>
      </c>
      <c r="Q1093">
        <v>2.8</v>
      </c>
      <c r="R1093" s="2">
        <f t="shared" si="69"/>
        <v>2.8</v>
      </c>
      <c r="T1093" s="1">
        <v>44398</v>
      </c>
      <c r="U1093">
        <v>4.2</v>
      </c>
      <c r="V1093" s="1">
        <v>44398</v>
      </c>
      <c r="W1093">
        <v>3.153</v>
      </c>
    </row>
    <row r="1094" spans="14:23" x14ac:dyDescent="0.2">
      <c r="N1094" s="1">
        <v>44399</v>
      </c>
      <c r="O1094">
        <v>2.8</v>
      </c>
      <c r="P1094" s="1">
        <v>44399</v>
      </c>
      <c r="Q1094">
        <v>2.8</v>
      </c>
      <c r="R1094" s="2">
        <f t="shared" si="69"/>
        <v>2.8</v>
      </c>
      <c r="T1094" s="1">
        <v>44399</v>
      </c>
      <c r="U1094">
        <v>4.2</v>
      </c>
      <c r="V1094" s="1">
        <v>44399</v>
      </c>
      <c r="W1094">
        <v>3.153</v>
      </c>
    </row>
    <row r="1095" spans="14:23" x14ac:dyDescent="0.2">
      <c r="N1095" s="1">
        <v>44400</v>
      </c>
      <c r="O1095">
        <v>2.8</v>
      </c>
      <c r="P1095" s="1">
        <v>44400</v>
      </c>
      <c r="Q1095">
        <v>2.8</v>
      </c>
      <c r="R1095" s="2">
        <f t="shared" si="69"/>
        <v>2.8</v>
      </c>
      <c r="T1095" s="1">
        <v>44400</v>
      </c>
      <c r="U1095">
        <v>4.2</v>
      </c>
      <c r="V1095" s="1">
        <v>44400</v>
      </c>
      <c r="W1095">
        <v>3.153</v>
      </c>
    </row>
    <row r="1096" spans="14:23" x14ac:dyDescent="0.2">
      <c r="N1096" s="1">
        <v>44403</v>
      </c>
      <c r="O1096">
        <v>2.8</v>
      </c>
      <c r="P1096" s="1">
        <v>44403</v>
      </c>
      <c r="Q1096">
        <v>2.8</v>
      </c>
      <c r="R1096" s="2">
        <f t="shared" si="69"/>
        <v>2.8</v>
      </c>
      <c r="T1096" s="1">
        <v>44403</v>
      </c>
      <c r="U1096">
        <v>4.2</v>
      </c>
      <c r="V1096" s="1">
        <v>44403</v>
      </c>
      <c r="W1096">
        <v>3.1360000000000001</v>
      </c>
    </row>
    <row r="1097" spans="14:23" x14ac:dyDescent="0.2">
      <c r="N1097" s="1">
        <v>44404</v>
      </c>
      <c r="O1097">
        <v>2.8</v>
      </c>
      <c r="P1097" s="1">
        <v>44404</v>
      </c>
      <c r="Q1097">
        <v>2.8</v>
      </c>
      <c r="R1097" s="2">
        <f t="shared" si="69"/>
        <v>2.8</v>
      </c>
      <c r="T1097" s="1">
        <v>44404</v>
      </c>
      <c r="U1097">
        <v>4.2</v>
      </c>
      <c r="V1097" s="1">
        <v>44404</v>
      </c>
      <c r="W1097">
        <v>3.1360000000000001</v>
      </c>
    </row>
    <row r="1098" spans="14:23" x14ac:dyDescent="0.2">
      <c r="N1098" s="1">
        <v>44405</v>
      </c>
      <c r="O1098">
        <v>2.8</v>
      </c>
      <c r="P1098" s="1">
        <v>44405</v>
      </c>
      <c r="Q1098">
        <v>2.8</v>
      </c>
      <c r="R1098" s="2">
        <f t="shared" si="69"/>
        <v>2.8</v>
      </c>
      <c r="T1098" s="1">
        <v>44405</v>
      </c>
      <c r="U1098">
        <v>4.2</v>
      </c>
      <c r="V1098" s="1">
        <v>44405</v>
      </c>
      <c r="W1098">
        <v>3.1360000000000001</v>
      </c>
    </row>
    <row r="1099" spans="14:23" x14ac:dyDescent="0.2">
      <c r="N1099" s="1">
        <v>44406</v>
      </c>
      <c r="O1099">
        <v>2.8</v>
      </c>
      <c r="P1099" s="1">
        <v>44406</v>
      </c>
      <c r="Q1099">
        <v>2.8</v>
      </c>
      <c r="R1099" s="2">
        <f t="shared" si="69"/>
        <v>2.8</v>
      </c>
      <c r="T1099" s="1">
        <v>44406</v>
      </c>
      <c r="U1099">
        <v>4.2</v>
      </c>
      <c r="V1099" s="1">
        <v>44406</v>
      </c>
      <c r="W1099">
        <v>3.1360000000000001</v>
      </c>
    </row>
    <row r="1100" spans="14:23" x14ac:dyDescent="0.2">
      <c r="N1100" s="1">
        <v>44407</v>
      </c>
      <c r="O1100">
        <v>2.8</v>
      </c>
      <c r="P1100" s="1">
        <v>44407</v>
      </c>
      <c r="Q1100">
        <v>2.8</v>
      </c>
      <c r="R1100" s="2">
        <f t="shared" ref="R1100:R1163" si="70">IF(OR(Q1100&lt;&gt;Q1099,O1100&lt;&gt;O1099),Q1100,IF(OR(O1088&lt;&gt;O1089, Q1088&lt;&gt;Q1089), O1100, R1099))</f>
        <v>2.8</v>
      </c>
      <c r="T1100" s="1">
        <v>44407</v>
      </c>
      <c r="U1100">
        <v>4.2</v>
      </c>
      <c r="V1100" s="1">
        <v>44407</v>
      </c>
      <c r="W1100">
        <v>3.1360000000000001</v>
      </c>
    </row>
    <row r="1101" spans="14:23" x14ac:dyDescent="0.2">
      <c r="N1101" s="1">
        <v>44410</v>
      </c>
      <c r="O1101">
        <v>2.8</v>
      </c>
      <c r="P1101" s="1">
        <v>44410</v>
      </c>
      <c r="Q1101">
        <v>2.9</v>
      </c>
      <c r="R1101" s="2">
        <f t="shared" si="70"/>
        <v>2.9</v>
      </c>
      <c r="T1101" s="1">
        <v>44410</v>
      </c>
      <c r="U1101">
        <v>4.7</v>
      </c>
      <c r="V1101" s="1">
        <v>44410</v>
      </c>
      <c r="W1101">
        <v>3.1589999999999998</v>
      </c>
    </row>
    <row r="1102" spans="14:23" x14ac:dyDescent="0.2">
      <c r="N1102" s="1">
        <v>44411</v>
      </c>
      <c r="O1102">
        <v>2.8</v>
      </c>
      <c r="P1102" s="1">
        <v>44411</v>
      </c>
      <c r="Q1102">
        <v>2.9</v>
      </c>
      <c r="R1102" s="2">
        <f t="shared" si="70"/>
        <v>2.9</v>
      </c>
      <c r="T1102" s="1">
        <v>44411</v>
      </c>
      <c r="U1102">
        <v>4.7</v>
      </c>
      <c r="V1102" s="1">
        <v>44411</v>
      </c>
      <c r="W1102">
        <v>3.1589999999999998</v>
      </c>
    </row>
    <row r="1103" spans="14:23" x14ac:dyDescent="0.2">
      <c r="N1103" s="1">
        <v>44412</v>
      </c>
      <c r="O1103">
        <v>2.8</v>
      </c>
      <c r="P1103" s="1">
        <v>44412</v>
      </c>
      <c r="Q1103">
        <v>2.9</v>
      </c>
      <c r="R1103" s="2">
        <f t="shared" si="70"/>
        <v>2.9</v>
      </c>
      <c r="T1103" s="1">
        <v>44412</v>
      </c>
      <c r="U1103">
        <v>4.7</v>
      </c>
      <c r="V1103" s="1">
        <v>44412</v>
      </c>
      <c r="W1103">
        <v>3.1589999999999998</v>
      </c>
    </row>
    <row r="1104" spans="14:23" x14ac:dyDescent="0.2">
      <c r="N1104" s="1">
        <v>44413</v>
      </c>
      <c r="O1104">
        <v>2.8</v>
      </c>
      <c r="P1104" s="1">
        <v>44413</v>
      </c>
      <c r="Q1104">
        <v>2.9</v>
      </c>
      <c r="R1104" s="2">
        <f t="shared" si="70"/>
        <v>2.9</v>
      </c>
      <c r="T1104" s="1">
        <v>44413</v>
      </c>
      <c r="U1104">
        <v>4.7</v>
      </c>
      <c r="V1104" s="1">
        <v>44413</v>
      </c>
      <c r="W1104">
        <v>3.1589999999999998</v>
      </c>
    </row>
    <row r="1105" spans="14:23" x14ac:dyDescent="0.2">
      <c r="N1105" s="1">
        <v>44414</v>
      </c>
      <c r="O1105">
        <v>2.8</v>
      </c>
      <c r="P1105" s="1">
        <v>44414</v>
      </c>
      <c r="Q1105">
        <v>2.9</v>
      </c>
      <c r="R1105" s="2">
        <f t="shared" si="70"/>
        <v>2.9</v>
      </c>
      <c r="T1105" s="1">
        <v>44414</v>
      </c>
      <c r="U1105">
        <v>4.7</v>
      </c>
      <c r="V1105" s="1">
        <v>44414</v>
      </c>
      <c r="W1105">
        <v>3.1589999999999998</v>
      </c>
    </row>
    <row r="1106" spans="14:23" x14ac:dyDescent="0.2">
      <c r="N1106" s="1">
        <v>44417</v>
      </c>
      <c r="O1106">
        <v>2.8</v>
      </c>
      <c r="P1106" s="1">
        <v>44417</v>
      </c>
      <c r="Q1106">
        <v>2.9</v>
      </c>
      <c r="R1106" s="2">
        <f t="shared" si="70"/>
        <v>2.9</v>
      </c>
      <c r="T1106" s="1">
        <v>44417</v>
      </c>
      <c r="U1106">
        <v>4.7</v>
      </c>
      <c r="V1106" s="1">
        <v>44417</v>
      </c>
      <c r="W1106">
        <v>3.1720000000000002</v>
      </c>
    </row>
    <row r="1107" spans="14:23" x14ac:dyDescent="0.2">
      <c r="N1107" s="1">
        <v>44418</v>
      </c>
      <c r="O1107">
        <v>2.8</v>
      </c>
      <c r="P1107" s="1">
        <v>44418</v>
      </c>
      <c r="Q1107">
        <v>2.9</v>
      </c>
      <c r="R1107" s="2">
        <f t="shared" si="70"/>
        <v>2.9</v>
      </c>
      <c r="T1107" s="1">
        <v>44418</v>
      </c>
      <c r="U1107">
        <v>4.7</v>
      </c>
      <c r="V1107" s="1">
        <v>44418</v>
      </c>
      <c r="W1107">
        <v>3.1720000000000002</v>
      </c>
    </row>
    <row r="1108" spans="14:23" x14ac:dyDescent="0.2">
      <c r="N1108" s="1">
        <v>44419</v>
      </c>
      <c r="O1108">
        <v>2.8</v>
      </c>
      <c r="P1108" s="1">
        <v>44419</v>
      </c>
      <c r="Q1108">
        <v>2.9</v>
      </c>
      <c r="R1108" s="2">
        <f t="shared" si="70"/>
        <v>2.9</v>
      </c>
      <c r="T1108" s="1">
        <v>44419</v>
      </c>
      <c r="U1108">
        <v>4.7</v>
      </c>
      <c r="V1108" s="1">
        <v>44419</v>
      </c>
      <c r="W1108">
        <v>3.1720000000000002</v>
      </c>
    </row>
    <row r="1109" spans="14:23" x14ac:dyDescent="0.2">
      <c r="N1109" s="1">
        <v>44420</v>
      </c>
      <c r="O1109">
        <v>2.8</v>
      </c>
      <c r="P1109" s="1">
        <v>44420</v>
      </c>
      <c r="Q1109">
        <v>2.9</v>
      </c>
      <c r="R1109" s="2">
        <f t="shared" si="70"/>
        <v>2.9</v>
      </c>
      <c r="T1109" s="1">
        <v>44420</v>
      </c>
      <c r="U1109">
        <v>4.7</v>
      </c>
      <c r="V1109" s="1">
        <v>44420</v>
      </c>
      <c r="W1109">
        <v>3.1720000000000002</v>
      </c>
    </row>
    <row r="1110" spans="14:23" x14ac:dyDescent="0.2">
      <c r="N1110" s="1">
        <v>44421</v>
      </c>
      <c r="O1110">
        <v>2.8</v>
      </c>
      <c r="P1110" s="1">
        <v>44421</v>
      </c>
      <c r="Q1110">
        <v>2.9</v>
      </c>
      <c r="R1110" s="2">
        <f t="shared" si="70"/>
        <v>2.9</v>
      </c>
      <c r="T1110" s="1">
        <v>44421</v>
      </c>
      <c r="U1110">
        <v>4.7</v>
      </c>
      <c r="V1110" s="1">
        <v>44421</v>
      </c>
      <c r="W1110">
        <v>3.1720000000000002</v>
      </c>
    </row>
    <row r="1111" spans="14:23" x14ac:dyDescent="0.2">
      <c r="N1111" s="1">
        <v>44424</v>
      </c>
      <c r="O1111">
        <v>2.8</v>
      </c>
      <c r="P1111" s="1">
        <v>44424</v>
      </c>
      <c r="Q1111">
        <v>2.9</v>
      </c>
      <c r="R1111" s="2">
        <f t="shared" si="70"/>
        <v>2.9</v>
      </c>
      <c r="T1111" s="1">
        <v>44424</v>
      </c>
      <c r="U1111">
        <v>4.7</v>
      </c>
      <c r="V1111" s="1">
        <v>44424</v>
      </c>
      <c r="W1111">
        <v>3.1739999999999999</v>
      </c>
    </row>
    <row r="1112" spans="14:23" x14ac:dyDescent="0.2">
      <c r="N1112" s="1">
        <v>44425</v>
      </c>
      <c r="O1112">
        <v>2.8</v>
      </c>
      <c r="P1112" s="1">
        <v>44425</v>
      </c>
      <c r="Q1112">
        <v>2.9</v>
      </c>
      <c r="R1112" s="2">
        <f t="shared" si="70"/>
        <v>2.8</v>
      </c>
      <c r="T1112" s="1">
        <v>44425</v>
      </c>
      <c r="U1112">
        <v>4.7</v>
      </c>
      <c r="V1112" s="1">
        <v>44425</v>
      </c>
      <c r="W1112">
        <v>3.1739999999999999</v>
      </c>
    </row>
    <row r="1113" spans="14:23" x14ac:dyDescent="0.2">
      <c r="N1113" s="1">
        <v>44426</v>
      </c>
      <c r="O1113">
        <v>2.8</v>
      </c>
      <c r="P1113" s="1">
        <v>44426</v>
      </c>
      <c r="Q1113">
        <v>2.9</v>
      </c>
      <c r="R1113" s="2">
        <f t="shared" si="70"/>
        <v>2.8</v>
      </c>
      <c r="T1113" s="1">
        <v>44426</v>
      </c>
      <c r="U1113">
        <v>4.7</v>
      </c>
      <c r="V1113" s="1">
        <v>44426</v>
      </c>
      <c r="W1113">
        <v>3.1739999999999999</v>
      </c>
    </row>
    <row r="1114" spans="14:23" x14ac:dyDescent="0.2">
      <c r="N1114" s="1">
        <v>44427</v>
      </c>
      <c r="O1114">
        <v>2.8</v>
      </c>
      <c r="P1114" s="1">
        <v>44427</v>
      </c>
      <c r="Q1114">
        <v>2.9</v>
      </c>
      <c r="R1114" s="2">
        <f t="shared" si="70"/>
        <v>2.8</v>
      </c>
      <c r="T1114" s="1">
        <v>44427</v>
      </c>
      <c r="U1114">
        <v>4.7</v>
      </c>
      <c r="V1114" s="1">
        <v>44427</v>
      </c>
      <c r="W1114">
        <v>3.1739999999999999</v>
      </c>
    </row>
    <row r="1115" spans="14:23" x14ac:dyDescent="0.2">
      <c r="N1115" s="1">
        <v>44428</v>
      </c>
      <c r="O1115">
        <v>2.8</v>
      </c>
      <c r="P1115" s="1">
        <v>44428</v>
      </c>
      <c r="Q1115">
        <v>2.9</v>
      </c>
      <c r="R1115" s="2">
        <f t="shared" si="70"/>
        <v>2.8</v>
      </c>
      <c r="T1115" s="1">
        <v>44428</v>
      </c>
      <c r="U1115">
        <v>4.7</v>
      </c>
      <c r="V1115" s="1">
        <v>44428</v>
      </c>
      <c r="W1115">
        <v>3.1739999999999999</v>
      </c>
    </row>
    <row r="1116" spans="14:23" x14ac:dyDescent="0.2">
      <c r="N1116" s="1">
        <v>44431</v>
      </c>
      <c r="O1116">
        <v>2.8</v>
      </c>
      <c r="P1116" s="1">
        <v>44431</v>
      </c>
      <c r="Q1116">
        <v>2.9</v>
      </c>
      <c r="R1116" s="2">
        <f t="shared" si="70"/>
        <v>2.8</v>
      </c>
      <c r="T1116" s="1">
        <v>44431</v>
      </c>
      <c r="U1116">
        <v>4.7</v>
      </c>
      <c r="V1116" s="1">
        <v>44431</v>
      </c>
      <c r="W1116">
        <v>3.145</v>
      </c>
    </row>
    <row r="1117" spans="14:23" x14ac:dyDescent="0.2">
      <c r="N1117" s="1">
        <v>44432</v>
      </c>
      <c r="O1117">
        <v>2.8</v>
      </c>
      <c r="P1117" s="1">
        <v>44432</v>
      </c>
      <c r="Q1117">
        <v>2.9</v>
      </c>
      <c r="R1117" s="2">
        <f t="shared" si="70"/>
        <v>2.8</v>
      </c>
      <c r="T1117" s="1">
        <v>44432</v>
      </c>
      <c r="U1117">
        <v>4.7</v>
      </c>
      <c r="V1117" s="1">
        <v>44432</v>
      </c>
      <c r="W1117">
        <v>3.145</v>
      </c>
    </row>
    <row r="1118" spans="14:23" x14ac:dyDescent="0.2">
      <c r="N1118" s="1">
        <v>44433</v>
      </c>
      <c r="O1118">
        <v>2.8</v>
      </c>
      <c r="P1118" s="1">
        <v>44433</v>
      </c>
      <c r="Q1118">
        <v>2.9</v>
      </c>
      <c r="R1118" s="2">
        <f t="shared" si="70"/>
        <v>2.8</v>
      </c>
      <c r="T1118" s="1">
        <v>44433</v>
      </c>
      <c r="U1118">
        <v>4.7</v>
      </c>
      <c r="V1118" s="1">
        <v>44433</v>
      </c>
      <c r="W1118">
        <v>3.145</v>
      </c>
    </row>
    <row r="1119" spans="14:23" x14ac:dyDescent="0.2">
      <c r="N1119" s="1">
        <v>44434</v>
      </c>
      <c r="O1119">
        <v>2.8</v>
      </c>
      <c r="P1119" s="1">
        <v>44434</v>
      </c>
      <c r="Q1119">
        <v>2.9</v>
      </c>
      <c r="R1119" s="2">
        <f t="shared" si="70"/>
        <v>2.8</v>
      </c>
      <c r="T1119" s="1">
        <v>44434</v>
      </c>
      <c r="U1119">
        <v>4.7</v>
      </c>
      <c r="V1119" s="1">
        <v>44434</v>
      </c>
      <c r="W1119">
        <v>3.145</v>
      </c>
    </row>
    <row r="1120" spans="14:23" x14ac:dyDescent="0.2">
      <c r="N1120" s="1">
        <v>44435</v>
      </c>
      <c r="O1120">
        <v>2.8</v>
      </c>
      <c r="P1120" s="1">
        <v>44435</v>
      </c>
      <c r="Q1120">
        <v>2.9</v>
      </c>
      <c r="R1120" s="2">
        <f t="shared" si="70"/>
        <v>2.8</v>
      </c>
      <c r="T1120" s="1">
        <v>44435</v>
      </c>
      <c r="U1120">
        <v>4.7</v>
      </c>
      <c r="V1120" s="1">
        <v>44435</v>
      </c>
      <c r="W1120">
        <v>3.145</v>
      </c>
    </row>
    <row r="1121" spans="14:23" x14ac:dyDescent="0.2">
      <c r="N1121" s="1">
        <v>44438</v>
      </c>
      <c r="O1121">
        <v>2.8</v>
      </c>
      <c r="P1121" s="1">
        <v>44438</v>
      </c>
      <c r="Q1121">
        <v>2.9</v>
      </c>
      <c r="R1121" s="2">
        <f t="shared" si="70"/>
        <v>2.8</v>
      </c>
      <c r="T1121" s="1">
        <v>44438</v>
      </c>
      <c r="U1121">
        <v>4.7</v>
      </c>
      <c r="V1121" s="1">
        <v>44438</v>
      </c>
      <c r="W1121">
        <v>3.1389999999999998</v>
      </c>
    </row>
    <row r="1122" spans="14:23" x14ac:dyDescent="0.2">
      <c r="N1122" s="1">
        <v>44439</v>
      </c>
      <c r="O1122">
        <v>2.9</v>
      </c>
      <c r="P1122" s="1">
        <v>44439</v>
      </c>
      <c r="Q1122">
        <v>3</v>
      </c>
      <c r="R1122" s="2">
        <f t="shared" si="70"/>
        <v>3</v>
      </c>
      <c r="T1122" s="1">
        <v>44439</v>
      </c>
      <c r="U1122">
        <v>4.5999999999999996</v>
      </c>
      <c r="V1122" s="1">
        <v>44439</v>
      </c>
      <c r="W1122">
        <v>3.1389999999999998</v>
      </c>
    </row>
    <row r="1123" spans="14:23" x14ac:dyDescent="0.2">
      <c r="N1123" s="1">
        <v>44440</v>
      </c>
      <c r="O1123">
        <v>2.9</v>
      </c>
      <c r="P1123" s="1">
        <v>44440</v>
      </c>
      <c r="Q1123">
        <v>3</v>
      </c>
      <c r="R1123" s="2">
        <f t="shared" si="70"/>
        <v>3</v>
      </c>
      <c r="T1123" s="1">
        <v>44440</v>
      </c>
      <c r="U1123">
        <v>4.5999999999999996</v>
      </c>
      <c r="V1123" s="1">
        <v>44440</v>
      </c>
      <c r="W1123">
        <v>3.1389999999999998</v>
      </c>
    </row>
    <row r="1124" spans="14:23" x14ac:dyDescent="0.2">
      <c r="N1124" s="1">
        <v>44441</v>
      </c>
      <c r="O1124">
        <v>2.9</v>
      </c>
      <c r="P1124" s="1">
        <v>44441</v>
      </c>
      <c r="Q1124">
        <v>3</v>
      </c>
      <c r="R1124" s="2">
        <f t="shared" si="70"/>
        <v>3</v>
      </c>
      <c r="T1124" s="1">
        <v>44441</v>
      </c>
      <c r="U1124">
        <v>4.5999999999999996</v>
      </c>
      <c r="V1124" s="1">
        <v>44441</v>
      </c>
      <c r="W1124">
        <v>3.1389999999999998</v>
      </c>
    </row>
    <row r="1125" spans="14:23" x14ac:dyDescent="0.2">
      <c r="N1125" s="1">
        <v>44442</v>
      </c>
      <c r="O1125">
        <v>2.9</v>
      </c>
      <c r="P1125" s="1">
        <v>44442</v>
      </c>
      <c r="Q1125">
        <v>3</v>
      </c>
      <c r="R1125" s="2">
        <f t="shared" si="70"/>
        <v>3</v>
      </c>
      <c r="T1125" s="1">
        <v>44442</v>
      </c>
      <c r="U1125">
        <v>4.5999999999999996</v>
      </c>
      <c r="V1125" s="1">
        <v>44442</v>
      </c>
      <c r="W1125">
        <v>3.1389999999999998</v>
      </c>
    </row>
    <row r="1126" spans="14:23" x14ac:dyDescent="0.2">
      <c r="N1126" s="1">
        <v>44445</v>
      </c>
      <c r="O1126">
        <v>2.9</v>
      </c>
      <c r="P1126" s="1">
        <v>44445</v>
      </c>
      <c r="Q1126">
        <v>3</v>
      </c>
      <c r="R1126" s="2">
        <f t="shared" si="70"/>
        <v>3</v>
      </c>
      <c r="T1126" s="1">
        <v>44445</v>
      </c>
      <c r="U1126">
        <v>4.5999999999999996</v>
      </c>
      <c r="V1126" s="1">
        <v>44445</v>
      </c>
      <c r="W1126">
        <v>3.1760000000000002</v>
      </c>
    </row>
    <row r="1127" spans="14:23" x14ac:dyDescent="0.2">
      <c r="N1127" s="1">
        <v>44446</v>
      </c>
      <c r="O1127">
        <v>2.9</v>
      </c>
      <c r="P1127" s="1">
        <v>44446</v>
      </c>
      <c r="Q1127">
        <v>3</v>
      </c>
      <c r="R1127" s="2">
        <f t="shared" si="70"/>
        <v>3</v>
      </c>
      <c r="T1127" s="1">
        <v>44446</v>
      </c>
      <c r="U1127">
        <v>4.5999999999999996</v>
      </c>
      <c r="V1127" s="1">
        <v>44446</v>
      </c>
      <c r="W1127">
        <v>3.1760000000000002</v>
      </c>
    </row>
    <row r="1128" spans="14:23" x14ac:dyDescent="0.2">
      <c r="N1128" s="1">
        <v>44447</v>
      </c>
      <c r="O1128">
        <v>2.9</v>
      </c>
      <c r="P1128" s="1">
        <v>44447</v>
      </c>
      <c r="Q1128">
        <v>3</v>
      </c>
      <c r="R1128" s="2">
        <f t="shared" si="70"/>
        <v>3</v>
      </c>
      <c r="T1128" s="1">
        <v>44447</v>
      </c>
      <c r="U1128">
        <v>4.5999999999999996</v>
      </c>
      <c r="V1128" s="1">
        <v>44447</v>
      </c>
      <c r="W1128">
        <v>3.1760000000000002</v>
      </c>
    </row>
    <row r="1129" spans="14:23" x14ac:dyDescent="0.2">
      <c r="N1129" s="1">
        <v>44448</v>
      </c>
      <c r="O1129">
        <v>2.9</v>
      </c>
      <c r="P1129" s="1">
        <v>44448</v>
      </c>
      <c r="Q1129">
        <v>3</v>
      </c>
      <c r="R1129" s="2">
        <f t="shared" si="70"/>
        <v>3</v>
      </c>
      <c r="T1129" s="1">
        <v>44448</v>
      </c>
      <c r="U1129">
        <v>4.5999999999999996</v>
      </c>
      <c r="V1129" s="1">
        <v>44448</v>
      </c>
      <c r="W1129">
        <v>3.1760000000000002</v>
      </c>
    </row>
    <row r="1130" spans="14:23" x14ac:dyDescent="0.2">
      <c r="N1130" s="1">
        <v>44449</v>
      </c>
      <c r="O1130">
        <v>2.9</v>
      </c>
      <c r="P1130" s="1">
        <v>44449</v>
      </c>
      <c r="Q1130">
        <v>3</v>
      </c>
      <c r="R1130" s="2">
        <f t="shared" si="70"/>
        <v>3</v>
      </c>
      <c r="T1130" s="1">
        <v>44449</v>
      </c>
      <c r="U1130">
        <v>4.5999999999999996</v>
      </c>
      <c r="V1130" s="1">
        <v>44449</v>
      </c>
      <c r="W1130">
        <v>3.1760000000000002</v>
      </c>
    </row>
    <row r="1131" spans="14:23" x14ac:dyDescent="0.2">
      <c r="N1131" s="1">
        <v>44452</v>
      </c>
      <c r="O1131">
        <v>2.9</v>
      </c>
      <c r="P1131" s="1">
        <v>44452</v>
      </c>
      <c r="Q1131">
        <v>3</v>
      </c>
      <c r="R1131" s="2">
        <f t="shared" si="70"/>
        <v>3</v>
      </c>
      <c r="T1131" s="1">
        <v>44452</v>
      </c>
      <c r="U1131">
        <v>4.5999999999999996</v>
      </c>
      <c r="V1131" s="1">
        <v>44452</v>
      </c>
      <c r="W1131">
        <v>3.165</v>
      </c>
    </row>
    <row r="1132" spans="14:23" x14ac:dyDescent="0.2">
      <c r="N1132" s="1">
        <v>44453</v>
      </c>
      <c r="O1132">
        <v>2.9</v>
      </c>
      <c r="P1132" s="1">
        <v>44453</v>
      </c>
      <c r="Q1132">
        <v>3</v>
      </c>
      <c r="R1132" s="2">
        <f t="shared" si="70"/>
        <v>3</v>
      </c>
      <c r="T1132" s="1">
        <v>44453</v>
      </c>
      <c r="U1132">
        <v>4.5999999999999996</v>
      </c>
      <c r="V1132" s="1">
        <v>44453</v>
      </c>
      <c r="W1132">
        <v>3.165</v>
      </c>
    </row>
    <row r="1133" spans="14:23" x14ac:dyDescent="0.2">
      <c r="N1133" s="1">
        <v>44454</v>
      </c>
      <c r="O1133">
        <v>2.9</v>
      </c>
      <c r="P1133" s="1">
        <v>44454</v>
      </c>
      <c r="Q1133">
        <v>3</v>
      </c>
      <c r="R1133" s="2">
        <f t="shared" si="70"/>
        <v>2.9</v>
      </c>
      <c r="T1133" s="1">
        <v>44454</v>
      </c>
      <c r="U1133">
        <v>4.5999999999999996</v>
      </c>
      <c r="V1133" s="1">
        <v>44454</v>
      </c>
      <c r="W1133">
        <v>3.165</v>
      </c>
    </row>
    <row r="1134" spans="14:23" x14ac:dyDescent="0.2">
      <c r="N1134" s="1">
        <v>44455</v>
      </c>
      <c r="O1134">
        <v>2.9</v>
      </c>
      <c r="P1134" s="1">
        <v>44455</v>
      </c>
      <c r="Q1134">
        <v>3</v>
      </c>
      <c r="R1134" s="2">
        <f t="shared" si="70"/>
        <v>2.9</v>
      </c>
      <c r="T1134" s="1">
        <v>44455</v>
      </c>
      <c r="U1134">
        <v>4.5999999999999996</v>
      </c>
      <c r="V1134" s="1">
        <v>44455</v>
      </c>
      <c r="W1134">
        <v>3.165</v>
      </c>
    </row>
    <row r="1135" spans="14:23" x14ac:dyDescent="0.2">
      <c r="N1135" s="1">
        <v>44456</v>
      </c>
      <c r="O1135">
        <v>2.9</v>
      </c>
      <c r="P1135" s="1">
        <v>44456</v>
      </c>
      <c r="Q1135">
        <v>3</v>
      </c>
      <c r="R1135" s="2">
        <f t="shared" si="70"/>
        <v>2.9</v>
      </c>
      <c r="T1135" s="1">
        <v>44456</v>
      </c>
      <c r="U1135">
        <v>4.5999999999999996</v>
      </c>
      <c r="V1135" s="1">
        <v>44456</v>
      </c>
      <c r="W1135">
        <v>3.165</v>
      </c>
    </row>
    <row r="1136" spans="14:23" x14ac:dyDescent="0.2">
      <c r="N1136" s="1">
        <v>44459</v>
      </c>
      <c r="O1136">
        <v>2.9</v>
      </c>
      <c r="P1136" s="1">
        <v>44459</v>
      </c>
      <c r="Q1136">
        <v>3</v>
      </c>
      <c r="R1136" s="2">
        <f t="shared" si="70"/>
        <v>2.9</v>
      </c>
      <c r="T1136" s="1">
        <v>44459</v>
      </c>
      <c r="U1136">
        <v>4.5999999999999996</v>
      </c>
      <c r="V1136" s="1">
        <v>44459</v>
      </c>
      <c r="W1136">
        <v>3.1840000000000002</v>
      </c>
    </row>
    <row r="1137" spans="14:23" x14ac:dyDescent="0.2">
      <c r="N1137" s="1">
        <v>44460</v>
      </c>
      <c r="O1137">
        <v>2.9</v>
      </c>
      <c r="P1137" s="1">
        <v>44460</v>
      </c>
      <c r="Q1137">
        <v>3</v>
      </c>
      <c r="R1137" s="2">
        <f t="shared" si="70"/>
        <v>2.9</v>
      </c>
      <c r="T1137" s="1">
        <v>44460</v>
      </c>
      <c r="U1137">
        <v>4.5999999999999996</v>
      </c>
      <c r="V1137" s="1">
        <v>44460</v>
      </c>
      <c r="W1137">
        <v>3.1840000000000002</v>
      </c>
    </row>
    <row r="1138" spans="14:23" x14ac:dyDescent="0.2">
      <c r="N1138" s="1">
        <v>44461</v>
      </c>
      <c r="O1138">
        <v>2.9</v>
      </c>
      <c r="P1138" s="1">
        <v>44461</v>
      </c>
      <c r="Q1138">
        <v>3</v>
      </c>
      <c r="R1138" s="2">
        <f t="shared" si="70"/>
        <v>2.9</v>
      </c>
      <c r="T1138" s="1">
        <v>44461</v>
      </c>
      <c r="U1138">
        <v>4.5999999999999996</v>
      </c>
      <c r="V1138" s="1">
        <v>44461</v>
      </c>
      <c r="W1138">
        <v>3.1840000000000002</v>
      </c>
    </row>
    <row r="1139" spans="14:23" x14ac:dyDescent="0.2">
      <c r="N1139" s="1">
        <v>44462</v>
      </c>
      <c r="O1139">
        <v>2.9</v>
      </c>
      <c r="P1139" s="1">
        <v>44462</v>
      </c>
      <c r="Q1139">
        <v>3</v>
      </c>
      <c r="R1139" s="2">
        <f t="shared" si="70"/>
        <v>2.9</v>
      </c>
      <c r="T1139" s="1">
        <v>44462</v>
      </c>
      <c r="U1139">
        <v>4.5999999999999996</v>
      </c>
      <c r="V1139" s="1">
        <v>44462</v>
      </c>
      <c r="W1139">
        <v>3.1840000000000002</v>
      </c>
    </row>
    <row r="1140" spans="14:23" x14ac:dyDescent="0.2">
      <c r="N1140" s="1">
        <v>44463</v>
      </c>
      <c r="O1140">
        <v>2.9</v>
      </c>
      <c r="P1140" s="1">
        <v>44463</v>
      </c>
      <c r="Q1140">
        <v>3</v>
      </c>
      <c r="R1140" s="2">
        <f t="shared" si="70"/>
        <v>2.9</v>
      </c>
      <c r="T1140" s="1">
        <v>44463</v>
      </c>
      <c r="U1140">
        <v>4.5999999999999996</v>
      </c>
      <c r="V1140" s="1">
        <v>44463</v>
      </c>
      <c r="W1140">
        <v>3.1840000000000002</v>
      </c>
    </row>
    <row r="1141" spans="14:23" x14ac:dyDescent="0.2">
      <c r="N1141" s="1">
        <v>44466</v>
      </c>
      <c r="O1141">
        <v>2.9</v>
      </c>
      <c r="P1141" s="1">
        <v>44466</v>
      </c>
      <c r="Q1141">
        <v>3</v>
      </c>
      <c r="R1141" s="2">
        <f t="shared" si="70"/>
        <v>2.9</v>
      </c>
      <c r="T1141" s="1">
        <v>44466</v>
      </c>
      <c r="U1141">
        <v>4.5999999999999996</v>
      </c>
      <c r="V1141" s="1">
        <v>44466</v>
      </c>
      <c r="W1141">
        <v>3.1749999999999998</v>
      </c>
    </row>
    <row r="1142" spans="14:23" x14ac:dyDescent="0.2">
      <c r="N1142" s="1">
        <v>44467</v>
      </c>
      <c r="O1142">
        <v>2.9</v>
      </c>
      <c r="P1142" s="1">
        <v>44467</v>
      </c>
      <c r="Q1142">
        <v>3</v>
      </c>
      <c r="R1142" s="2">
        <f t="shared" si="70"/>
        <v>2.9</v>
      </c>
      <c r="T1142" s="1">
        <v>44467</v>
      </c>
      <c r="U1142">
        <v>4.5999999999999996</v>
      </c>
      <c r="V1142" s="1">
        <v>44467</v>
      </c>
      <c r="W1142">
        <v>3.1749999999999998</v>
      </c>
    </row>
    <row r="1143" spans="14:23" x14ac:dyDescent="0.2">
      <c r="N1143" s="1">
        <v>44468</v>
      </c>
      <c r="O1143">
        <v>2.9</v>
      </c>
      <c r="P1143" s="1">
        <v>44468</v>
      </c>
      <c r="Q1143">
        <v>3</v>
      </c>
      <c r="R1143" s="2">
        <f t="shared" si="70"/>
        <v>2.9</v>
      </c>
      <c r="T1143" s="1">
        <v>44468</v>
      </c>
      <c r="U1143">
        <v>4.5999999999999996</v>
      </c>
      <c r="V1143" s="1">
        <v>44468</v>
      </c>
      <c r="W1143">
        <v>3.1749999999999998</v>
      </c>
    </row>
    <row r="1144" spans="14:23" x14ac:dyDescent="0.2">
      <c r="N1144" s="1">
        <v>44469</v>
      </c>
      <c r="O1144">
        <v>3</v>
      </c>
      <c r="P1144" s="1">
        <v>44469</v>
      </c>
      <c r="Q1144">
        <v>2.9</v>
      </c>
      <c r="R1144" s="2">
        <f t="shared" si="70"/>
        <v>2.9</v>
      </c>
      <c r="T1144" s="1">
        <v>44469</v>
      </c>
      <c r="U1144">
        <v>4.5999999999999996</v>
      </c>
      <c r="V1144" s="1">
        <v>44469</v>
      </c>
      <c r="W1144">
        <v>3.1749999999999998</v>
      </c>
    </row>
    <row r="1145" spans="14:23" x14ac:dyDescent="0.2">
      <c r="N1145" s="1">
        <v>44470</v>
      </c>
      <c r="O1145">
        <v>3</v>
      </c>
      <c r="P1145" s="1">
        <v>44470</v>
      </c>
      <c r="Q1145">
        <v>2.9</v>
      </c>
      <c r="R1145" s="2">
        <f t="shared" si="70"/>
        <v>2.9</v>
      </c>
      <c r="T1145" s="1">
        <v>44470</v>
      </c>
      <c r="U1145">
        <v>4.5999999999999996</v>
      </c>
      <c r="V1145" s="1">
        <v>44470</v>
      </c>
      <c r="W1145">
        <v>3.1749999999999998</v>
      </c>
    </row>
    <row r="1146" spans="14:23" x14ac:dyDescent="0.2">
      <c r="N1146" s="1">
        <v>44473</v>
      </c>
      <c r="O1146">
        <v>3</v>
      </c>
      <c r="P1146" s="1">
        <v>44473</v>
      </c>
      <c r="Q1146">
        <v>2.9</v>
      </c>
      <c r="R1146" s="2">
        <f t="shared" si="70"/>
        <v>2.9</v>
      </c>
      <c r="T1146" s="1">
        <v>44473</v>
      </c>
      <c r="U1146">
        <v>4.5999999999999996</v>
      </c>
      <c r="V1146" s="1">
        <v>44473</v>
      </c>
      <c r="W1146">
        <v>3.19</v>
      </c>
    </row>
    <row r="1147" spans="14:23" x14ac:dyDescent="0.2">
      <c r="N1147" s="1">
        <v>44474</v>
      </c>
      <c r="O1147">
        <v>3</v>
      </c>
      <c r="P1147" s="1">
        <v>44474</v>
      </c>
      <c r="Q1147">
        <v>2.9</v>
      </c>
      <c r="R1147" s="2">
        <f t="shared" si="70"/>
        <v>2.9</v>
      </c>
      <c r="T1147" s="1">
        <v>44474</v>
      </c>
      <c r="U1147">
        <v>4.5999999999999996</v>
      </c>
      <c r="V1147" s="1">
        <v>44474</v>
      </c>
      <c r="W1147">
        <v>3.19</v>
      </c>
    </row>
    <row r="1148" spans="14:23" x14ac:dyDescent="0.2">
      <c r="N1148" s="1">
        <v>44475</v>
      </c>
      <c r="O1148">
        <v>3</v>
      </c>
      <c r="P1148" s="1">
        <v>44475</v>
      </c>
      <c r="Q1148">
        <v>2.9</v>
      </c>
      <c r="R1148" s="2">
        <f t="shared" si="70"/>
        <v>2.9</v>
      </c>
      <c r="T1148" s="1">
        <v>44475</v>
      </c>
      <c r="U1148">
        <v>4.5999999999999996</v>
      </c>
      <c r="V1148" s="1">
        <v>44475</v>
      </c>
      <c r="W1148">
        <v>3.19</v>
      </c>
    </row>
    <row r="1149" spans="14:23" x14ac:dyDescent="0.2">
      <c r="N1149" s="1">
        <v>44476</v>
      </c>
      <c r="O1149">
        <v>3</v>
      </c>
      <c r="P1149" s="1">
        <v>44476</v>
      </c>
      <c r="Q1149">
        <v>2.9</v>
      </c>
      <c r="R1149" s="2">
        <f t="shared" si="70"/>
        <v>2.9</v>
      </c>
      <c r="T1149" s="1">
        <v>44476</v>
      </c>
      <c r="U1149">
        <v>4.5999999999999996</v>
      </c>
      <c r="V1149" s="1">
        <v>44476</v>
      </c>
      <c r="W1149">
        <v>3.19</v>
      </c>
    </row>
    <row r="1150" spans="14:23" x14ac:dyDescent="0.2">
      <c r="N1150" s="1">
        <v>44477</v>
      </c>
      <c r="O1150">
        <v>3</v>
      </c>
      <c r="P1150" s="1">
        <v>44477</v>
      </c>
      <c r="Q1150">
        <v>2.9</v>
      </c>
      <c r="R1150" s="2">
        <f t="shared" si="70"/>
        <v>2.9</v>
      </c>
      <c r="T1150" s="1">
        <v>44477</v>
      </c>
      <c r="U1150">
        <v>4.5999999999999996</v>
      </c>
      <c r="V1150" s="1">
        <v>44477</v>
      </c>
      <c r="W1150">
        <v>3.19</v>
      </c>
    </row>
    <row r="1151" spans="14:23" x14ac:dyDescent="0.2">
      <c r="N1151" s="1">
        <v>44480</v>
      </c>
      <c r="O1151">
        <v>3</v>
      </c>
      <c r="P1151" s="1">
        <v>44480</v>
      </c>
      <c r="Q1151">
        <v>2.9</v>
      </c>
      <c r="R1151" s="2">
        <f t="shared" si="70"/>
        <v>2.9</v>
      </c>
      <c r="T1151" s="1">
        <v>44480</v>
      </c>
      <c r="U1151">
        <v>4.5999999999999996</v>
      </c>
      <c r="V1151" s="1">
        <v>44480</v>
      </c>
      <c r="W1151">
        <v>3.2669999999999999</v>
      </c>
    </row>
    <row r="1152" spans="14:23" x14ac:dyDescent="0.2">
      <c r="N1152" s="1">
        <v>44481</v>
      </c>
      <c r="O1152">
        <v>3</v>
      </c>
      <c r="P1152" s="1">
        <v>44481</v>
      </c>
      <c r="Q1152">
        <v>2.9</v>
      </c>
      <c r="R1152" s="2">
        <f t="shared" si="70"/>
        <v>2.9</v>
      </c>
      <c r="T1152" s="1">
        <v>44481</v>
      </c>
      <c r="U1152">
        <v>4.5999999999999996</v>
      </c>
      <c r="V1152" s="1">
        <v>44481</v>
      </c>
      <c r="W1152">
        <v>3.2669999999999999</v>
      </c>
    </row>
    <row r="1153" spans="14:23" x14ac:dyDescent="0.2">
      <c r="N1153" s="1">
        <v>44482</v>
      </c>
      <c r="O1153">
        <v>3</v>
      </c>
      <c r="P1153" s="1">
        <v>44482</v>
      </c>
      <c r="Q1153">
        <v>2.9</v>
      </c>
      <c r="R1153" s="2">
        <f t="shared" si="70"/>
        <v>2.9</v>
      </c>
      <c r="T1153" s="1">
        <v>44482</v>
      </c>
      <c r="U1153">
        <v>4.5999999999999996</v>
      </c>
      <c r="V1153" s="1">
        <v>44482</v>
      </c>
      <c r="W1153">
        <v>3.2669999999999999</v>
      </c>
    </row>
    <row r="1154" spans="14:23" x14ac:dyDescent="0.2">
      <c r="N1154" s="1">
        <v>44483</v>
      </c>
      <c r="O1154">
        <v>3</v>
      </c>
      <c r="P1154" s="1">
        <v>44483</v>
      </c>
      <c r="Q1154">
        <v>2.9</v>
      </c>
      <c r="R1154" s="2">
        <f t="shared" si="70"/>
        <v>2.9</v>
      </c>
      <c r="T1154" s="1">
        <v>44483</v>
      </c>
      <c r="U1154">
        <v>4.5999999999999996</v>
      </c>
      <c r="V1154" s="1">
        <v>44483</v>
      </c>
      <c r="W1154">
        <v>3.2669999999999999</v>
      </c>
    </row>
    <row r="1155" spans="14:23" x14ac:dyDescent="0.2">
      <c r="N1155" s="1">
        <v>44484</v>
      </c>
      <c r="O1155">
        <v>3</v>
      </c>
      <c r="P1155" s="1">
        <v>44484</v>
      </c>
      <c r="Q1155">
        <v>2.9</v>
      </c>
      <c r="R1155" s="2">
        <f t="shared" si="70"/>
        <v>3</v>
      </c>
      <c r="T1155" s="1">
        <v>44484</v>
      </c>
      <c r="U1155">
        <v>4.5999999999999996</v>
      </c>
      <c r="V1155" s="1">
        <v>44484</v>
      </c>
      <c r="W1155">
        <v>3.2669999999999999</v>
      </c>
    </row>
    <row r="1156" spans="14:23" x14ac:dyDescent="0.2">
      <c r="N1156" s="1">
        <v>44487</v>
      </c>
      <c r="O1156">
        <v>3</v>
      </c>
      <c r="P1156" s="1">
        <v>44487</v>
      </c>
      <c r="Q1156">
        <v>2.9</v>
      </c>
      <c r="R1156" s="2">
        <f t="shared" si="70"/>
        <v>3</v>
      </c>
      <c r="T1156" s="1">
        <v>44487</v>
      </c>
      <c r="U1156">
        <v>4.5999999999999996</v>
      </c>
      <c r="V1156" s="1">
        <v>44487</v>
      </c>
      <c r="W1156">
        <v>3.3220000000000001</v>
      </c>
    </row>
    <row r="1157" spans="14:23" x14ac:dyDescent="0.2">
      <c r="N1157" s="1">
        <v>44488</v>
      </c>
      <c r="O1157">
        <v>3</v>
      </c>
      <c r="P1157" s="1">
        <v>44488</v>
      </c>
      <c r="Q1157">
        <v>2.9</v>
      </c>
      <c r="R1157" s="2">
        <f t="shared" si="70"/>
        <v>3</v>
      </c>
      <c r="T1157" s="1">
        <v>44488</v>
      </c>
      <c r="U1157">
        <v>4.5999999999999996</v>
      </c>
      <c r="V1157" s="1">
        <v>44488</v>
      </c>
      <c r="W1157">
        <v>3.3220000000000001</v>
      </c>
    </row>
    <row r="1158" spans="14:23" x14ac:dyDescent="0.2">
      <c r="N1158" s="1">
        <v>44489</v>
      </c>
      <c r="O1158">
        <v>3</v>
      </c>
      <c r="P1158" s="1">
        <v>44489</v>
      </c>
      <c r="Q1158">
        <v>2.9</v>
      </c>
      <c r="R1158" s="2">
        <f t="shared" si="70"/>
        <v>3</v>
      </c>
      <c r="T1158" s="1">
        <v>44489</v>
      </c>
      <c r="U1158">
        <v>4.5999999999999996</v>
      </c>
      <c r="V1158" s="1">
        <v>44489</v>
      </c>
      <c r="W1158">
        <v>3.3220000000000001</v>
      </c>
    </row>
    <row r="1159" spans="14:23" x14ac:dyDescent="0.2">
      <c r="N1159" s="1">
        <v>44490</v>
      </c>
      <c r="O1159">
        <v>3</v>
      </c>
      <c r="P1159" s="1">
        <v>44490</v>
      </c>
      <c r="Q1159">
        <v>2.9</v>
      </c>
      <c r="R1159" s="2">
        <f t="shared" si="70"/>
        <v>3</v>
      </c>
      <c r="T1159" s="1">
        <v>44490</v>
      </c>
      <c r="U1159">
        <v>4.5999999999999996</v>
      </c>
      <c r="V1159" s="1">
        <v>44490</v>
      </c>
      <c r="W1159">
        <v>3.3220000000000001</v>
      </c>
    </row>
    <row r="1160" spans="14:23" x14ac:dyDescent="0.2">
      <c r="N1160" s="1">
        <v>44491</v>
      </c>
      <c r="O1160">
        <v>3</v>
      </c>
      <c r="P1160" s="1">
        <v>44491</v>
      </c>
      <c r="Q1160">
        <v>2.9</v>
      </c>
      <c r="R1160" s="2">
        <f t="shared" si="70"/>
        <v>3</v>
      </c>
      <c r="T1160" s="1">
        <v>44491</v>
      </c>
      <c r="U1160">
        <v>4.5999999999999996</v>
      </c>
      <c r="V1160" s="1">
        <v>44491</v>
      </c>
      <c r="W1160">
        <v>3.3220000000000001</v>
      </c>
    </row>
    <row r="1161" spans="14:23" x14ac:dyDescent="0.2">
      <c r="N1161" s="1">
        <v>44494</v>
      </c>
      <c r="O1161">
        <v>3</v>
      </c>
      <c r="P1161" s="1">
        <v>44494</v>
      </c>
      <c r="Q1161">
        <v>2.9</v>
      </c>
      <c r="R1161" s="2">
        <f t="shared" si="70"/>
        <v>3</v>
      </c>
      <c r="T1161" s="1">
        <v>44494</v>
      </c>
      <c r="U1161">
        <v>4.5999999999999996</v>
      </c>
      <c r="V1161" s="1">
        <v>44494</v>
      </c>
      <c r="W1161">
        <v>3.383</v>
      </c>
    </row>
    <row r="1162" spans="14:23" x14ac:dyDescent="0.2">
      <c r="N1162" s="1">
        <v>44495</v>
      </c>
      <c r="O1162">
        <v>3</v>
      </c>
      <c r="P1162" s="1">
        <v>44495</v>
      </c>
      <c r="Q1162">
        <v>2.9</v>
      </c>
      <c r="R1162" s="2">
        <f t="shared" si="70"/>
        <v>3</v>
      </c>
      <c r="T1162" s="1">
        <v>44495</v>
      </c>
      <c r="U1162">
        <v>4.5999999999999996</v>
      </c>
      <c r="V1162" s="1">
        <v>44495</v>
      </c>
      <c r="W1162">
        <v>3.383</v>
      </c>
    </row>
    <row r="1163" spans="14:23" x14ac:dyDescent="0.2">
      <c r="N1163" s="1">
        <v>44496</v>
      </c>
      <c r="O1163">
        <v>3</v>
      </c>
      <c r="P1163" s="1">
        <v>44496</v>
      </c>
      <c r="Q1163">
        <v>2.9</v>
      </c>
      <c r="R1163" s="2">
        <f t="shared" si="70"/>
        <v>3</v>
      </c>
      <c r="T1163" s="1">
        <v>44496</v>
      </c>
      <c r="U1163">
        <v>4.5999999999999996</v>
      </c>
      <c r="V1163" s="1">
        <v>44496</v>
      </c>
      <c r="W1163">
        <v>3.383</v>
      </c>
    </row>
    <row r="1164" spans="14:23" x14ac:dyDescent="0.2">
      <c r="N1164" s="1">
        <v>44497</v>
      </c>
      <c r="O1164">
        <v>3</v>
      </c>
      <c r="P1164" s="1">
        <v>44497</v>
      </c>
      <c r="Q1164">
        <v>2.9</v>
      </c>
      <c r="R1164" s="2">
        <f t="shared" ref="R1164:R1227" si="71">IF(OR(Q1164&lt;&gt;Q1163,O1164&lt;&gt;O1163),Q1164,IF(OR(O1152&lt;&gt;O1153, Q1152&lt;&gt;Q1153), O1164, R1163))</f>
        <v>3</v>
      </c>
      <c r="T1164" s="1">
        <v>44497</v>
      </c>
      <c r="U1164">
        <v>4.5999999999999996</v>
      </c>
      <c r="V1164" s="1">
        <v>44497</v>
      </c>
      <c r="W1164">
        <v>3.383</v>
      </c>
    </row>
    <row r="1165" spans="14:23" x14ac:dyDescent="0.2">
      <c r="N1165" s="1">
        <v>44498</v>
      </c>
      <c r="O1165">
        <v>3</v>
      </c>
      <c r="P1165" s="1">
        <v>44498</v>
      </c>
      <c r="Q1165">
        <v>2.9</v>
      </c>
      <c r="R1165" s="2">
        <f t="shared" si="71"/>
        <v>3</v>
      </c>
      <c r="T1165" s="1">
        <v>44498</v>
      </c>
      <c r="U1165">
        <v>4.5999999999999996</v>
      </c>
      <c r="V1165" s="1">
        <v>44498</v>
      </c>
      <c r="W1165">
        <v>3.383</v>
      </c>
    </row>
    <row r="1166" spans="14:23" x14ac:dyDescent="0.2">
      <c r="N1166" s="1">
        <v>44501</v>
      </c>
      <c r="O1166">
        <v>2.9</v>
      </c>
      <c r="P1166" s="1">
        <v>44501</v>
      </c>
      <c r="Q1166">
        <v>2.8</v>
      </c>
      <c r="R1166" s="2">
        <f t="shared" si="71"/>
        <v>2.8</v>
      </c>
      <c r="T1166" s="1">
        <v>44501</v>
      </c>
      <c r="U1166">
        <v>4.8</v>
      </c>
      <c r="V1166" s="1">
        <v>44501</v>
      </c>
      <c r="W1166">
        <v>3.39</v>
      </c>
    </row>
    <row r="1167" spans="14:23" x14ac:dyDescent="0.2">
      <c r="N1167" s="1">
        <v>44502</v>
      </c>
      <c r="O1167">
        <v>2.9</v>
      </c>
      <c r="P1167" s="1">
        <v>44502</v>
      </c>
      <c r="Q1167">
        <v>2.8</v>
      </c>
      <c r="R1167" s="2">
        <f t="shared" si="71"/>
        <v>2.8</v>
      </c>
      <c r="T1167" s="1">
        <v>44502</v>
      </c>
      <c r="U1167">
        <v>4.8</v>
      </c>
      <c r="V1167" s="1">
        <v>44502</v>
      </c>
      <c r="W1167">
        <v>3.39</v>
      </c>
    </row>
    <row r="1168" spans="14:23" x14ac:dyDescent="0.2">
      <c r="N1168" s="1">
        <v>44503</v>
      </c>
      <c r="O1168">
        <v>2.9</v>
      </c>
      <c r="P1168" s="1">
        <v>44503</v>
      </c>
      <c r="Q1168">
        <v>2.8</v>
      </c>
      <c r="R1168" s="2">
        <f t="shared" si="71"/>
        <v>2.8</v>
      </c>
      <c r="T1168" s="1">
        <v>44503</v>
      </c>
      <c r="U1168">
        <v>4.8</v>
      </c>
      <c r="V1168" s="1">
        <v>44503</v>
      </c>
      <c r="W1168">
        <v>3.39</v>
      </c>
    </row>
    <row r="1169" spans="14:23" x14ac:dyDescent="0.2">
      <c r="N1169" s="1">
        <v>44504</v>
      </c>
      <c r="O1169">
        <v>2.9</v>
      </c>
      <c r="P1169" s="1">
        <v>44504</v>
      </c>
      <c r="Q1169">
        <v>2.8</v>
      </c>
      <c r="R1169" s="2">
        <f t="shared" si="71"/>
        <v>2.8</v>
      </c>
      <c r="T1169" s="1">
        <v>44504</v>
      </c>
      <c r="U1169">
        <v>4.8</v>
      </c>
      <c r="V1169" s="1">
        <v>44504</v>
      </c>
      <c r="W1169">
        <v>3.39</v>
      </c>
    </row>
    <row r="1170" spans="14:23" x14ac:dyDescent="0.2">
      <c r="N1170" s="1">
        <v>44505</v>
      </c>
      <c r="O1170">
        <v>2.9</v>
      </c>
      <c r="P1170" s="1">
        <v>44505</v>
      </c>
      <c r="Q1170">
        <v>2.8</v>
      </c>
      <c r="R1170" s="2">
        <f t="shared" si="71"/>
        <v>2.8</v>
      </c>
      <c r="T1170" s="1">
        <v>44505</v>
      </c>
      <c r="U1170">
        <v>4.8</v>
      </c>
      <c r="V1170" s="1">
        <v>44505</v>
      </c>
      <c r="W1170">
        <v>3.39</v>
      </c>
    </row>
    <row r="1171" spans="14:23" x14ac:dyDescent="0.2">
      <c r="N1171" s="1">
        <v>44508</v>
      </c>
      <c r="O1171">
        <v>2.9</v>
      </c>
      <c r="P1171" s="1">
        <v>44508</v>
      </c>
      <c r="Q1171">
        <v>2.8</v>
      </c>
      <c r="R1171" s="2">
        <f t="shared" si="71"/>
        <v>2.8</v>
      </c>
      <c r="T1171" s="1">
        <v>44508</v>
      </c>
      <c r="U1171">
        <v>4.8</v>
      </c>
      <c r="V1171" s="1">
        <v>44508</v>
      </c>
      <c r="W1171">
        <v>3.41</v>
      </c>
    </row>
    <row r="1172" spans="14:23" x14ac:dyDescent="0.2">
      <c r="N1172" s="1">
        <v>44509</v>
      </c>
      <c r="O1172">
        <v>2.9</v>
      </c>
      <c r="P1172" s="1">
        <v>44509</v>
      </c>
      <c r="Q1172">
        <v>2.8</v>
      </c>
      <c r="R1172" s="2">
        <f t="shared" si="71"/>
        <v>2.8</v>
      </c>
      <c r="T1172" s="1">
        <v>44509</v>
      </c>
      <c r="U1172">
        <v>4.8</v>
      </c>
      <c r="V1172" s="1">
        <v>44509</v>
      </c>
      <c r="W1172">
        <v>3.41</v>
      </c>
    </row>
    <row r="1173" spans="14:23" x14ac:dyDescent="0.2">
      <c r="N1173" s="1">
        <v>44510</v>
      </c>
      <c r="O1173">
        <v>2.9</v>
      </c>
      <c r="P1173" s="1">
        <v>44510</v>
      </c>
      <c r="Q1173">
        <v>2.8</v>
      </c>
      <c r="R1173" s="2">
        <f t="shared" si="71"/>
        <v>2.8</v>
      </c>
      <c r="T1173" s="1">
        <v>44510</v>
      </c>
      <c r="U1173">
        <v>4.8</v>
      </c>
      <c r="V1173" s="1">
        <v>44510</v>
      </c>
      <c r="W1173">
        <v>3.41</v>
      </c>
    </row>
    <row r="1174" spans="14:23" x14ac:dyDescent="0.2">
      <c r="N1174" s="1">
        <v>44511</v>
      </c>
      <c r="O1174">
        <v>2.9</v>
      </c>
      <c r="P1174" s="1">
        <v>44511</v>
      </c>
      <c r="Q1174">
        <v>2.8</v>
      </c>
      <c r="R1174" s="2">
        <f t="shared" si="71"/>
        <v>2.8</v>
      </c>
      <c r="T1174" s="1">
        <v>44511</v>
      </c>
      <c r="U1174">
        <v>4.8</v>
      </c>
      <c r="V1174" s="1">
        <v>44511</v>
      </c>
      <c r="W1174">
        <v>3.41</v>
      </c>
    </row>
    <row r="1175" spans="14:23" x14ac:dyDescent="0.2">
      <c r="N1175" s="1">
        <v>44512</v>
      </c>
      <c r="O1175">
        <v>2.9</v>
      </c>
      <c r="P1175" s="1">
        <v>44512</v>
      </c>
      <c r="Q1175">
        <v>2.8</v>
      </c>
      <c r="R1175" s="2">
        <f t="shared" si="71"/>
        <v>2.8</v>
      </c>
      <c r="T1175" s="1">
        <v>44512</v>
      </c>
      <c r="U1175">
        <v>4.8</v>
      </c>
      <c r="V1175" s="1">
        <v>44512</v>
      </c>
      <c r="W1175">
        <v>3.41</v>
      </c>
    </row>
    <row r="1176" spans="14:23" x14ac:dyDescent="0.2">
      <c r="N1176" s="1">
        <v>44515</v>
      </c>
      <c r="O1176">
        <v>2.9</v>
      </c>
      <c r="P1176" s="1">
        <v>44515</v>
      </c>
      <c r="Q1176">
        <v>2.8</v>
      </c>
      <c r="R1176" s="2">
        <f t="shared" si="71"/>
        <v>2.8</v>
      </c>
      <c r="T1176" s="1">
        <v>44515</v>
      </c>
      <c r="U1176">
        <v>4.8</v>
      </c>
      <c r="V1176" s="1">
        <v>44515</v>
      </c>
      <c r="W1176">
        <v>3.399</v>
      </c>
    </row>
    <row r="1177" spans="14:23" x14ac:dyDescent="0.2">
      <c r="N1177" s="1">
        <v>44516</v>
      </c>
      <c r="O1177">
        <v>2.9</v>
      </c>
      <c r="P1177" s="1">
        <v>44516</v>
      </c>
      <c r="Q1177">
        <v>2.8</v>
      </c>
      <c r="R1177" s="2">
        <f t="shared" si="71"/>
        <v>2.9</v>
      </c>
      <c r="T1177" s="1">
        <v>44516</v>
      </c>
      <c r="U1177">
        <v>4.8</v>
      </c>
      <c r="V1177" s="1">
        <v>44516</v>
      </c>
      <c r="W1177">
        <v>3.399</v>
      </c>
    </row>
    <row r="1178" spans="14:23" x14ac:dyDescent="0.2">
      <c r="N1178" s="1">
        <v>44517</v>
      </c>
      <c r="O1178">
        <v>2.9</v>
      </c>
      <c r="P1178" s="1">
        <v>44517</v>
      </c>
      <c r="Q1178">
        <v>2.8</v>
      </c>
      <c r="R1178" s="2">
        <f t="shared" si="71"/>
        <v>2.9</v>
      </c>
      <c r="T1178" s="1">
        <v>44517</v>
      </c>
      <c r="U1178">
        <v>4.8</v>
      </c>
      <c r="V1178" s="1">
        <v>44517</v>
      </c>
      <c r="W1178">
        <v>3.399</v>
      </c>
    </row>
    <row r="1179" spans="14:23" x14ac:dyDescent="0.2">
      <c r="N1179" s="1">
        <v>44518</v>
      </c>
      <c r="O1179">
        <v>2.9</v>
      </c>
      <c r="P1179" s="1">
        <v>44518</v>
      </c>
      <c r="Q1179">
        <v>2.8</v>
      </c>
      <c r="R1179" s="2">
        <f t="shared" si="71"/>
        <v>2.9</v>
      </c>
      <c r="T1179" s="1">
        <v>44518</v>
      </c>
      <c r="U1179">
        <v>4.8</v>
      </c>
      <c r="V1179" s="1">
        <v>44518</v>
      </c>
      <c r="W1179">
        <v>3.399</v>
      </c>
    </row>
    <row r="1180" spans="14:23" x14ac:dyDescent="0.2">
      <c r="N1180" s="1">
        <v>44519</v>
      </c>
      <c r="O1180">
        <v>2.9</v>
      </c>
      <c r="P1180" s="1">
        <v>44519</v>
      </c>
      <c r="Q1180">
        <v>2.8</v>
      </c>
      <c r="R1180" s="2">
        <f t="shared" si="71"/>
        <v>2.9</v>
      </c>
      <c r="T1180" s="1">
        <v>44519</v>
      </c>
      <c r="U1180">
        <v>4.8</v>
      </c>
      <c r="V1180" s="1">
        <v>44519</v>
      </c>
      <c r="W1180">
        <v>3.399</v>
      </c>
    </row>
    <row r="1181" spans="14:23" x14ac:dyDescent="0.2">
      <c r="N1181" s="1">
        <v>44522</v>
      </c>
      <c r="O1181">
        <v>2.9</v>
      </c>
      <c r="P1181" s="1">
        <v>44522</v>
      </c>
      <c r="Q1181">
        <v>2.8</v>
      </c>
      <c r="R1181" s="2">
        <f t="shared" si="71"/>
        <v>2.9</v>
      </c>
      <c r="T1181" s="1">
        <v>44522</v>
      </c>
      <c r="U1181">
        <v>4.8</v>
      </c>
      <c r="V1181" s="1">
        <v>44522</v>
      </c>
      <c r="W1181">
        <v>3.395</v>
      </c>
    </row>
    <row r="1182" spans="14:23" x14ac:dyDescent="0.2">
      <c r="N1182" s="1">
        <v>44523</v>
      </c>
      <c r="O1182">
        <v>2.9</v>
      </c>
      <c r="P1182" s="1">
        <v>44523</v>
      </c>
      <c r="Q1182">
        <v>2.8</v>
      </c>
      <c r="R1182" s="2">
        <f t="shared" si="71"/>
        <v>2.9</v>
      </c>
      <c r="T1182" s="1">
        <v>44523</v>
      </c>
      <c r="U1182">
        <v>4.8</v>
      </c>
      <c r="V1182" s="1">
        <v>44523</v>
      </c>
      <c r="W1182">
        <v>3.395</v>
      </c>
    </row>
    <row r="1183" spans="14:23" x14ac:dyDescent="0.2">
      <c r="N1183" s="1">
        <v>44524</v>
      </c>
      <c r="O1183">
        <v>2.9</v>
      </c>
      <c r="P1183" s="1">
        <v>44524</v>
      </c>
      <c r="Q1183">
        <v>2.8</v>
      </c>
      <c r="R1183" s="2">
        <f t="shared" si="71"/>
        <v>2.9</v>
      </c>
      <c r="T1183" s="1">
        <v>44524</v>
      </c>
      <c r="U1183">
        <v>4.8</v>
      </c>
      <c r="V1183" s="1">
        <v>44524</v>
      </c>
      <c r="W1183">
        <v>3.395</v>
      </c>
    </row>
    <row r="1184" spans="14:23" x14ac:dyDescent="0.2">
      <c r="N1184" s="1">
        <v>44525</v>
      </c>
      <c r="O1184">
        <v>2.9</v>
      </c>
      <c r="P1184" s="1">
        <v>44525</v>
      </c>
      <c r="Q1184">
        <v>2.8</v>
      </c>
      <c r="R1184" s="2">
        <f t="shared" si="71"/>
        <v>2.9</v>
      </c>
      <c r="T1184" s="1">
        <v>44525</v>
      </c>
      <c r="U1184">
        <v>4.8</v>
      </c>
      <c r="V1184" s="1">
        <v>44525</v>
      </c>
      <c r="W1184">
        <v>3.395</v>
      </c>
    </row>
    <row r="1185" spans="14:23" x14ac:dyDescent="0.2">
      <c r="N1185" s="1">
        <v>44526</v>
      </c>
      <c r="O1185">
        <v>2.9</v>
      </c>
      <c r="P1185" s="1">
        <v>44526</v>
      </c>
      <c r="Q1185">
        <v>2.8</v>
      </c>
      <c r="R1185" s="2">
        <f t="shared" si="71"/>
        <v>2.9</v>
      </c>
      <c r="T1185" s="1">
        <v>44526</v>
      </c>
      <c r="U1185">
        <v>4.8</v>
      </c>
      <c r="V1185" s="1">
        <v>44526</v>
      </c>
      <c r="W1185">
        <v>3.395</v>
      </c>
    </row>
    <row r="1186" spans="14:23" x14ac:dyDescent="0.2">
      <c r="N1186" s="1">
        <v>44529</v>
      </c>
      <c r="O1186">
        <v>2.9</v>
      </c>
      <c r="P1186" s="1">
        <v>44529</v>
      </c>
      <c r="Q1186">
        <v>2.8</v>
      </c>
      <c r="R1186" s="2">
        <f t="shared" si="71"/>
        <v>2.9</v>
      </c>
      <c r="T1186" s="1">
        <v>44529</v>
      </c>
      <c r="U1186">
        <v>4.8</v>
      </c>
      <c r="V1186" s="1">
        <v>44529</v>
      </c>
      <c r="W1186">
        <v>3.38</v>
      </c>
    </row>
    <row r="1187" spans="14:23" x14ac:dyDescent="0.2">
      <c r="N1187" s="1">
        <v>44530</v>
      </c>
      <c r="O1187">
        <v>3</v>
      </c>
      <c r="P1187" s="1">
        <v>44530</v>
      </c>
      <c r="Q1187">
        <v>2.9</v>
      </c>
      <c r="R1187" s="2">
        <f t="shared" si="71"/>
        <v>2.9</v>
      </c>
      <c r="T1187" s="1">
        <v>44530</v>
      </c>
      <c r="U1187">
        <v>4.9000000000000004</v>
      </c>
      <c r="V1187" s="1">
        <v>44530</v>
      </c>
      <c r="W1187">
        <v>3.38</v>
      </c>
    </row>
    <row r="1188" spans="14:23" x14ac:dyDescent="0.2">
      <c r="N1188" s="1">
        <v>44531</v>
      </c>
      <c r="O1188">
        <v>3</v>
      </c>
      <c r="P1188" s="1">
        <v>44531</v>
      </c>
      <c r="Q1188">
        <v>2.9</v>
      </c>
      <c r="R1188" s="2">
        <f t="shared" si="71"/>
        <v>2.9</v>
      </c>
      <c r="T1188" s="1">
        <v>44531</v>
      </c>
      <c r="U1188">
        <v>4.9000000000000004</v>
      </c>
      <c r="V1188" s="1">
        <v>44531</v>
      </c>
      <c r="W1188">
        <v>3.38</v>
      </c>
    </row>
    <row r="1189" spans="14:23" x14ac:dyDescent="0.2">
      <c r="N1189" s="1">
        <v>44532</v>
      </c>
      <c r="O1189">
        <v>3</v>
      </c>
      <c r="P1189" s="1">
        <v>44532</v>
      </c>
      <c r="Q1189">
        <v>2.9</v>
      </c>
      <c r="R1189" s="2">
        <f t="shared" si="71"/>
        <v>2.9</v>
      </c>
      <c r="T1189" s="1">
        <v>44532</v>
      </c>
      <c r="U1189">
        <v>4.9000000000000004</v>
      </c>
      <c r="V1189" s="1">
        <v>44532</v>
      </c>
      <c r="W1189">
        <v>3.38</v>
      </c>
    </row>
    <row r="1190" spans="14:23" x14ac:dyDescent="0.2">
      <c r="N1190" s="1">
        <v>44533</v>
      </c>
      <c r="O1190">
        <v>3</v>
      </c>
      <c r="P1190" s="1">
        <v>44533</v>
      </c>
      <c r="Q1190">
        <v>2.9</v>
      </c>
      <c r="R1190" s="2">
        <f t="shared" si="71"/>
        <v>2.9</v>
      </c>
      <c r="T1190" s="1">
        <v>44533</v>
      </c>
      <c r="U1190">
        <v>4.9000000000000004</v>
      </c>
      <c r="V1190" s="1">
        <v>44533</v>
      </c>
      <c r="W1190">
        <v>3.38</v>
      </c>
    </row>
    <row r="1191" spans="14:23" x14ac:dyDescent="0.2">
      <c r="N1191" s="1">
        <v>44536</v>
      </c>
      <c r="O1191">
        <v>3</v>
      </c>
      <c r="P1191" s="1">
        <v>44536</v>
      </c>
      <c r="Q1191">
        <v>2.9</v>
      </c>
      <c r="R1191" s="2">
        <f t="shared" si="71"/>
        <v>2.9</v>
      </c>
      <c r="T1191" s="1">
        <v>44536</v>
      </c>
      <c r="U1191">
        <v>4.9000000000000004</v>
      </c>
      <c r="V1191" s="1">
        <v>44536</v>
      </c>
      <c r="W1191">
        <v>3.3410000000000002</v>
      </c>
    </row>
    <row r="1192" spans="14:23" x14ac:dyDescent="0.2">
      <c r="N1192" s="1">
        <v>44537</v>
      </c>
      <c r="O1192">
        <v>3</v>
      </c>
      <c r="P1192" s="1">
        <v>44537</v>
      </c>
      <c r="Q1192">
        <v>2.9</v>
      </c>
      <c r="R1192" s="2">
        <f t="shared" si="71"/>
        <v>2.9</v>
      </c>
      <c r="T1192" s="1">
        <v>44537</v>
      </c>
      <c r="U1192">
        <v>4.9000000000000004</v>
      </c>
      <c r="V1192" s="1">
        <v>44537</v>
      </c>
      <c r="W1192">
        <v>3.3410000000000002</v>
      </c>
    </row>
    <row r="1193" spans="14:23" x14ac:dyDescent="0.2">
      <c r="N1193" s="1">
        <v>44538</v>
      </c>
      <c r="O1193">
        <v>3</v>
      </c>
      <c r="P1193" s="1">
        <v>44538</v>
      </c>
      <c r="Q1193">
        <v>2.9</v>
      </c>
      <c r="R1193" s="2">
        <f t="shared" si="71"/>
        <v>2.9</v>
      </c>
      <c r="T1193" s="1">
        <v>44538</v>
      </c>
      <c r="U1193">
        <v>4.9000000000000004</v>
      </c>
      <c r="V1193" s="1">
        <v>44538</v>
      </c>
      <c r="W1193">
        <v>3.3410000000000002</v>
      </c>
    </row>
    <row r="1194" spans="14:23" x14ac:dyDescent="0.2">
      <c r="N1194" s="1">
        <v>44539</v>
      </c>
      <c r="O1194">
        <v>3</v>
      </c>
      <c r="P1194" s="1">
        <v>44539</v>
      </c>
      <c r="Q1194">
        <v>2.9</v>
      </c>
      <c r="R1194" s="2">
        <f t="shared" si="71"/>
        <v>2.9</v>
      </c>
      <c r="T1194" s="1">
        <v>44539</v>
      </c>
      <c r="U1194">
        <v>4.9000000000000004</v>
      </c>
      <c r="V1194" s="1">
        <v>44539</v>
      </c>
      <c r="W1194">
        <v>3.3410000000000002</v>
      </c>
    </row>
    <row r="1195" spans="14:23" x14ac:dyDescent="0.2">
      <c r="N1195" s="1">
        <v>44540</v>
      </c>
      <c r="O1195">
        <v>3</v>
      </c>
      <c r="P1195" s="1">
        <v>44540</v>
      </c>
      <c r="Q1195">
        <v>2.9</v>
      </c>
      <c r="R1195" s="2">
        <f t="shared" si="71"/>
        <v>2.9</v>
      </c>
      <c r="T1195" s="1">
        <v>44540</v>
      </c>
      <c r="U1195">
        <v>4.9000000000000004</v>
      </c>
      <c r="V1195" s="1">
        <v>44540</v>
      </c>
      <c r="W1195">
        <v>3.3410000000000002</v>
      </c>
    </row>
    <row r="1196" spans="14:23" x14ac:dyDescent="0.2">
      <c r="N1196" s="1">
        <v>44543</v>
      </c>
      <c r="O1196">
        <v>3</v>
      </c>
      <c r="P1196" s="1">
        <v>44543</v>
      </c>
      <c r="Q1196">
        <v>2.9</v>
      </c>
      <c r="R1196" s="2">
        <f t="shared" si="71"/>
        <v>2.9</v>
      </c>
      <c r="T1196" s="1">
        <v>44543</v>
      </c>
      <c r="U1196">
        <v>4.9000000000000004</v>
      </c>
      <c r="V1196" s="1">
        <v>44543</v>
      </c>
      <c r="W1196">
        <v>3.3149999999999999</v>
      </c>
    </row>
    <row r="1197" spans="14:23" x14ac:dyDescent="0.2">
      <c r="N1197" s="1">
        <v>44544</v>
      </c>
      <c r="O1197">
        <v>3</v>
      </c>
      <c r="P1197" s="1">
        <v>44544</v>
      </c>
      <c r="Q1197">
        <v>2.9</v>
      </c>
      <c r="R1197" s="2">
        <f t="shared" si="71"/>
        <v>2.9</v>
      </c>
      <c r="T1197" s="1">
        <v>44544</v>
      </c>
      <c r="U1197">
        <v>4.9000000000000004</v>
      </c>
      <c r="V1197" s="1">
        <v>44544</v>
      </c>
      <c r="W1197">
        <v>3.3149999999999999</v>
      </c>
    </row>
    <row r="1198" spans="14:23" x14ac:dyDescent="0.2">
      <c r="N1198" s="1">
        <v>44545</v>
      </c>
      <c r="O1198">
        <v>3</v>
      </c>
      <c r="P1198" s="1">
        <v>44545</v>
      </c>
      <c r="Q1198">
        <v>2.9</v>
      </c>
      <c r="R1198" s="2">
        <f t="shared" si="71"/>
        <v>3</v>
      </c>
      <c r="T1198" s="1">
        <v>44545</v>
      </c>
      <c r="U1198">
        <v>4.9000000000000004</v>
      </c>
      <c r="V1198" s="1">
        <v>44545</v>
      </c>
      <c r="W1198">
        <v>3.3149999999999999</v>
      </c>
    </row>
    <row r="1199" spans="14:23" x14ac:dyDescent="0.2">
      <c r="N1199" s="1">
        <v>44546</v>
      </c>
      <c r="O1199">
        <v>3</v>
      </c>
      <c r="P1199" s="1">
        <v>44546</v>
      </c>
      <c r="Q1199">
        <v>2.9</v>
      </c>
      <c r="R1199" s="2">
        <f t="shared" si="71"/>
        <v>3</v>
      </c>
      <c r="T1199" s="1">
        <v>44546</v>
      </c>
      <c r="U1199">
        <v>4.9000000000000004</v>
      </c>
      <c r="V1199" s="1">
        <v>44546</v>
      </c>
      <c r="W1199">
        <v>3.3149999999999999</v>
      </c>
    </row>
    <row r="1200" spans="14:23" x14ac:dyDescent="0.2">
      <c r="N1200" s="1">
        <v>44547</v>
      </c>
      <c r="O1200">
        <v>3</v>
      </c>
      <c r="P1200" s="1">
        <v>44547</v>
      </c>
      <c r="Q1200">
        <v>2.9</v>
      </c>
      <c r="R1200" s="2">
        <f t="shared" si="71"/>
        <v>3</v>
      </c>
      <c r="T1200" s="1">
        <v>44547</v>
      </c>
      <c r="U1200">
        <v>4.9000000000000004</v>
      </c>
      <c r="V1200" s="1">
        <v>44547</v>
      </c>
      <c r="W1200">
        <v>3.3149999999999999</v>
      </c>
    </row>
    <row r="1201" spans="14:23" x14ac:dyDescent="0.2">
      <c r="N1201" s="1">
        <v>44550</v>
      </c>
      <c r="O1201">
        <v>3</v>
      </c>
      <c r="P1201" s="1">
        <v>44550</v>
      </c>
      <c r="Q1201">
        <v>2.9</v>
      </c>
      <c r="R1201" s="2">
        <f t="shared" si="71"/>
        <v>3</v>
      </c>
      <c r="T1201" s="1">
        <v>44550</v>
      </c>
      <c r="U1201">
        <v>4.9000000000000004</v>
      </c>
      <c r="V1201" s="1">
        <v>44550</v>
      </c>
      <c r="W1201">
        <v>3.2949999999999999</v>
      </c>
    </row>
    <row r="1202" spans="14:23" x14ac:dyDescent="0.2">
      <c r="N1202" s="1">
        <v>44551</v>
      </c>
      <c r="O1202">
        <v>3</v>
      </c>
      <c r="P1202" s="1">
        <v>44551</v>
      </c>
      <c r="Q1202">
        <v>2.9</v>
      </c>
      <c r="R1202" s="2">
        <f t="shared" si="71"/>
        <v>3</v>
      </c>
      <c r="T1202" s="1">
        <v>44551</v>
      </c>
      <c r="U1202">
        <v>4.9000000000000004</v>
      </c>
      <c r="V1202" s="1">
        <v>44551</v>
      </c>
      <c r="W1202">
        <v>3.2949999999999999</v>
      </c>
    </row>
    <row r="1203" spans="14:23" x14ac:dyDescent="0.2">
      <c r="N1203" s="1">
        <v>44552</v>
      </c>
      <c r="O1203">
        <v>3</v>
      </c>
      <c r="P1203" s="1">
        <v>44552</v>
      </c>
      <c r="Q1203">
        <v>2.9</v>
      </c>
      <c r="R1203" s="2">
        <f t="shared" si="71"/>
        <v>3</v>
      </c>
      <c r="T1203" s="1">
        <v>44552</v>
      </c>
      <c r="U1203">
        <v>4.9000000000000004</v>
      </c>
      <c r="V1203" s="1">
        <v>44552</v>
      </c>
      <c r="W1203">
        <v>3.2949999999999999</v>
      </c>
    </row>
    <row r="1204" spans="14:23" x14ac:dyDescent="0.2">
      <c r="N1204" s="1">
        <v>44553</v>
      </c>
      <c r="O1204">
        <v>3</v>
      </c>
      <c r="P1204" s="1">
        <v>44553</v>
      </c>
      <c r="Q1204">
        <v>2.9</v>
      </c>
      <c r="R1204" s="2">
        <f t="shared" si="71"/>
        <v>3</v>
      </c>
      <c r="T1204" s="1">
        <v>44553</v>
      </c>
      <c r="U1204">
        <v>4.9000000000000004</v>
      </c>
      <c r="V1204" s="1">
        <v>44553</v>
      </c>
      <c r="W1204">
        <v>3.2949999999999999</v>
      </c>
    </row>
    <row r="1205" spans="14:23" x14ac:dyDescent="0.2">
      <c r="N1205" s="1">
        <v>44554</v>
      </c>
      <c r="O1205">
        <v>3</v>
      </c>
      <c r="P1205" s="1">
        <v>44554</v>
      </c>
      <c r="Q1205">
        <v>2.9</v>
      </c>
      <c r="R1205" s="2">
        <f t="shared" si="71"/>
        <v>3</v>
      </c>
      <c r="T1205" s="1">
        <v>44554</v>
      </c>
      <c r="U1205">
        <v>4.9000000000000004</v>
      </c>
      <c r="V1205" s="1">
        <v>44554</v>
      </c>
      <c r="W1205">
        <v>3.2949999999999999</v>
      </c>
    </row>
    <row r="1206" spans="14:23" x14ac:dyDescent="0.2">
      <c r="N1206" s="1">
        <v>44557</v>
      </c>
      <c r="O1206">
        <v>3</v>
      </c>
      <c r="P1206" s="1">
        <v>44557</v>
      </c>
      <c r="Q1206">
        <v>2.9</v>
      </c>
      <c r="R1206" s="2">
        <f t="shared" si="71"/>
        <v>3</v>
      </c>
      <c r="T1206" s="1">
        <v>44557</v>
      </c>
      <c r="U1206">
        <v>4.9000000000000004</v>
      </c>
      <c r="V1206" s="1">
        <v>44557</v>
      </c>
      <c r="W1206">
        <v>3.2749999999999999</v>
      </c>
    </row>
    <row r="1207" spans="14:23" x14ac:dyDescent="0.2">
      <c r="N1207" s="1">
        <v>44558</v>
      </c>
      <c r="O1207">
        <v>3</v>
      </c>
      <c r="P1207" s="1">
        <v>44558</v>
      </c>
      <c r="Q1207">
        <v>2.9</v>
      </c>
      <c r="R1207" s="2">
        <f t="shared" si="71"/>
        <v>3</v>
      </c>
      <c r="T1207" s="1">
        <v>44558</v>
      </c>
      <c r="U1207">
        <v>4.9000000000000004</v>
      </c>
      <c r="V1207" s="1">
        <v>44558</v>
      </c>
      <c r="W1207">
        <v>3.2749999999999999</v>
      </c>
    </row>
    <row r="1208" spans="14:23" x14ac:dyDescent="0.2">
      <c r="N1208" s="1">
        <v>44559</v>
      </c>
      <c r="O1208">
        <v>3</v>
      </c>
      <c r="P1208" s="1">
        <v>44559</v>
      </c>
      <c r="Q1208">
        <v>2.9</v>
      </c>
      <c r="R1208" s="2">
        <f t="shared" si="71"/>
        <v>3</v>
      </c>
      <c r="T1208" s="1">
        <v>44559</v>
      </c>
      <c r="U1208">
        <v>4.9000000000000004</v>
      </c>
      <c r="V1208" s="1">
        <v>44559</v>
      </c>
      <c r="W1208">
        <v>3.2749999999999999</v>
      </c>
    </row>
    <row r="1209" spans="14:23" x14ac:dyDescent="0.2">
      <c r="N1209" s="1">
        <v>44560</v>
      </c>
      <c r="O1209">
        <v>3</v>
      </c>
      <c r="P1209" s="1">
        <v>44560</v>
      </c>
      <c r="Q1209">
        <v>2.9</v>
      </c>
      <c r="R1209" s="2">
        <f t="shared" si="71"/>
        <v>3</v>
      </c>
      <c r="T1209" s="1">
        <v>44560</v>
      </c>
      <c r="U1209">
        <v>4.9000000000000004</v>
      </c>
      <c r="V1209" s="1">
        <v>44560</v>
      </c>
      <c r="W1209">
        <v>3.2749999999999999</v>
      </c>
    </row>
    <row r="1210" spans="14:23" x14ac:dyDescent="0.2">
      <c r="N1210" s="1">
        <v>44561</v>
      </c>
      <c r="O1210">
        <v>2.9</v>
      </c>
      <c r="P1210" s="1">
        <v>44561</v>
      </c>
      <c r="Q1210">
        <v>3</v>
      </c>
      <c r="R1210" s="2">
        <f t="shared" si="71"/>
        <v>3</v>
      </c>
      <c r="T1210" s="1">
        <v>44561</v>
      </c>
      <c r="U1210">
        <v>4.8</v>
      </c>
      <c r="V1210" s="1">
        <v>44561</v>
      </c>
      <c r="W1210">
        <v>3.2749999999999999</v>
      </c>
    </row>
    <row r="1211" spans="14:23" x14ac:dyDescent="0.2">
      <c r="N1211" s="1">
        <v>44564</v>
      </c>
      <c r="O1211">
        <v>2.9</v>
      </c>
      <c r="P1211" s="1">
        <v>44564</v>
      </c>
      <c r="Q1211">
        <v>3</v>
      </c>
      <c r="R1211" s="2">
        <f t="shared" si="71"/>
        <v>3</v>
      </c>
      <c r="T1211" s="1">
        <v>44564</v>
      </c>
      <c r="U1211">
        <v>4.8</v>
      </c>
      <c r="V1211" s="1">
        <v>44564</v>
      </c>
      <c r="W1211">
        <v>3.2810000000000001</v>
      </c>
    </row>
    <row r="1212" spans="14:23" x14ac:dyDescent="0.2">
      <c r="N1212" s="1">
        <v>44565</v>
      </c>
      <c r="O1212">
        <v>2.9</v>
      </c>
      <c r="P1212" s="1">
        <v>44565</v>
      </c>
      <c r="Q1212">
        <v>3</v>
      </c>
      <c r="R1212" s="2">
        <f t="shared" si="71"/>
        <v>3</v>
      </c>
      <c r="T1212" s="1">
        <v>44565</v>
      </c>
      <c r="U1212">
        <v>4.8</v>
      </c>
      <c r="V1212" s="1">
        <v>44565</v>
      </c>
      <c r="W1212">
        <v>3.2810000000000001</v>
      </c>
    </row>
    <row r="1213" spans="14:23" x14ac:dyDescent="0.2">
      <c r="N1213" s="1">
        <v>44566</v>
      </c>
      <c r="O1213">
        <v>2.9</v>
      </c>
      <c r="P1213" s="1">
        <v>44566</v>
      </c>
      <c r="Q1213">
        <v>3</v>
      </c>
      <c r="R1213" s="2">
        <f t="shared" si="71"/>
        <v>3</v>
      </c>
      <c r="T1213" s="1">
        <v>44566</v>
      </c>
      <c r="U1213">
        <v>4.8</v>
      </c>
      <c r="V1213" s="1">
        <v>44566</v>
      </c>
      <c r="W1213">
        <v>3.2810000000000001</v>
      </c>
    </row>
    <row r="1214" spans="14:23" x14ac:dyDescent="0.2">
      <c r="N1214" s="1">
        <v>44567</v>
      </c>
      <c r="O1214">
        <v>2.9</v>
      </c>
      <c r="P1214" s="1">
        <v>44567</v>
      </c>
      <c r="Q1214">
        <v>3</v>
      </c>
      <c r="R1214" s="2">
        <f t="shared" si="71"/>
        <v>3</v>
      </c>
      <c r="T1214" s="1">
        <v>44567</v>
      </c>
      <c r="U1214">
        <v>4.8</v>
      </c>
      <c r="V1214" s="1">
        <v>44567</v>
      </c>
      <c r="W1214">
        <v>3.2810000000000001</v>
      </c>
    </row>
    <row r="1215" spans="14:23" x14ac:dyDescent="0.2">
      <c r="N1215" s="1">
        <v>44568</v>
      </c>
      <c r="O1215">
        <v>2.9</v>
      </c>
      <c r="P1215" s="1">
        <v>44568</v>
      </c>
      <c r="Q1215">
        <v>3</v>
      </c>
      <c r="R1215" s="2">
        <f t="shared" si="71"/>
        <v>3</v>
      </c>
      <c r="T1215" s="1">
        <v>44568</v>
      </c>
      <c r="U1215">
        <v>4.8</v>
      </c>
      <c r="V1215" s="1">
        <v>44568</v>
      </c>
      <c r="W1215">
        <v>3.2810000000000001</v>
      </c>
    </row>
    <row r="1216" spans="14:23" x14ac:dyDescent="0.2">
      <c r="N1216" s="1">
        <v>44571</v>
      </c>
      <c r="O1216">
        <v>2.9</v>
      </c>
      <c r="P1216" s="1">
        <v>44571</v>
      </c>
      <c r="Q1216">
        <v>3</v>
      </c>
      <c r="R1216" s="2">
        <f t="shared" si="71"/>
        <v>3</v>
      </c>
      <c r="T1216" s="1">
        <v>44571</v>
      </c>
      <c r="U1216">
        <v>4.8</v>
      </c>
      <c r="V1216" s="1">
        <v>44571</v>
      </c>
      <c r="W1216">
        <v>3.2949999999999999</v>
      </c>
    </row>
    <row r="1217" spans="14:23" x14ac:dyDescent="0.2">
      <c r="N1217" s="1">
        <v>44572</v>
      </c>
      <c r="O1217">
        <v>2.9</v>
      </c>
      <c r="P1217" s="1">
        <v>44572</v>
      </c>
      <c r="Q1217">
        <v>3</v>
      </c>
      <c r="R1217" s="2">
        <f t="shared" si="71"/>
        <v>3</v>
      </c>
      <c r="T1217" s="1">
        <v>44572</v>
      </c>
      <c r="U1217">
        <v>4.8</v>
      </c>
      <c r="V1217" s="1">
        <v>44572</v>
      </c>
      <c r="W1217">
        <v>3.2949999999999999</v>
      </c>
    </row>
    <row r="1218" spans="14:23" x14ac:dyDescent="0.2">
      <c r="N1218" s="1">
        <v>44573</v>
      </c>
      <c r="O1218">
        <v>2.9</v>
      </c>
      <c r="P1218" s="1">
        <v>44573</v>
      </c>
      <c r="Q1218">
        <v>3</v>
      </c>
      <c r="R1218" s="2">
        <f t="shared" si="71"/>
        <v>3</v>
      </c>
      <c r="T1218" s="1">
        <v>44573</v>
      </c>
      <c r="U1218">
        <v>4.8</v>
      </c>
      <c r="V1218" s="1">
        <v>44573</v>
      </c>
      <c r="W1218">
        <v>3.2949999999999999</v>
      </c>
    </row>
    <row r="1219" spans="14:23" x14ac:dyDescent="0.2">
      <c r="N1219" s="1">
        <v>44574</v>
      </c>
      <c r="O1219">
        <v>2.9</v>
      </c>
      <c r="P1219" s="1">
        <v>44574</v>
      </c>
      <c r="Q1219">
        <v>3</v>
      </c>
      <c r="R1219" s="2">
        <f t="shared" si="71"/>
        <v>3</v>
      </c>
      <c r="T1219" s="1">
        <v>44574</v>
      </c>
      <c r="U1219">
        <v>4.8</v>
      </c>
      <c r="V1219" s="1">
        <v>44574</v>
      </c>
      <c r="W1219">
        <v>3.2949999999999999</v>
      </c>
    </row>
    <row r="1220" spans="14:23" x14ac:dyDescent="0.2">
      <c r="N1220" s="1">
        <v>44575</v>
      </c>
      <c r="O1220">
        <v>2.9</v>
      </c>
      <c r="P1220" s="1">
        <v>44575</v>
      </c>
      <c r="Q1220">
        <v>3</v>
      </c>
      <c r="R1220" s="2">
        <f t="shared" si="71"/>
        <v>3</v>
      </c>
      <c r="T1220" s="1">
        <v>44575</v>
      </c>
      <c r="U1220">
        <v>4.8</v>
      </c>
      <c r="V1220" s="1">
        <v>44575</v>
      </c>
      <c r="W1220">
        <v>3.2949999999999999</v>
      </c>
    </row>
    <row r="1221" spans="14:23" x14ac:dyDescent="0.2">
      <c r="N1221" s="1">
        <v>44578</v>
      </c>
      <c r="O1221">
        <v>2.9</v>
      </c>
      <c r="P1221" s="1">
        <v>44578</v>
      </c>
      <c r="Q1221">
        <v>3</v>
      </c>
      <c r="R1221" s="2">
        <f t="shared" si="71"/>
        <v>2.9</v>
      </c>
      <c r="T1221" s="1">
        <v>44578</v>
      </c>
      <c r="U1221">
        <v>4.8</v>
      </c>
      <c r="V1221" s="1">
        <v>44578</v>
      </c>
      <c r="W1221">
        <v>3.306</v>
      </c>
    </row>
    <row r="1222" spans="14:23" x14ac:dyDescent="0.2">
      <c r="N1222" s="1">
        <v>44579</v>
      </c>
      <c r="O1222">
        <v>2.9</v>
      </c>
      <c r="P1222" s="1">
        <v>44579</v>
      </c>
      <c r="Q1222">
        <v>3</v>
      </c>
      <c r="R1222" s="2">
        <f t="shared" si="71"/>
        <v>2.9</v>
      </c>
      <c r="T1222" s="1">
        <v>44579</v>
      </c>
      <c r="U1222">
        <v>4.8</v>
      </c>
      <c r="V1222" s="1">
        <v>44579</v>
      </c>
      <c r="W1222">
        <v>3.306</v>
      </c>
    </row>
    <row r="1223" spans="14:23" x14ac:dyDescent="0.2">
      <c r="N1223" s="1">
        <v>44580</v>
      </c>
      <c r="O1223">
        <v>2.9</v>
      </c>
      <c r="P1223" s="1">
        <v>44580</v>
      </c>
      <c r="Q1223">
        <v>3</v>
      </c>
      <c r="R1223" s="2">
        <f t="shared" si="71"/>
        <v>2.9</v>
      </c>
      <c r="T1223" s="1">
        <v>44580</v>
      </c>
      <c r="U1223">
        <v>4.8</v>
      </c>
      <c r="V1223" s="1">
        <v>44580</v>
      </c>
      <c r="W1223">
        <v>3.306</v>
      </c>
    </row>
    <row r="1224" spans="14:23" x14ac:dyDescent="0.2">
      <c r="N1224" s="1">
        <v>44581</v>
      </c>
      <c r="O1224">
        <v>2.9</v>
      </c>
      <c r="P1224" s="1">
        <v>44581</v>
      </c>
      <c r="Q1224">
        <v>3</v>
      </c>
      <c r="R1224" s="2">
        <f t="shared" si="71"/>
        <v>2.9</v>
      </c>
      <c r="T1224" s="1">
        <v>44581</v>
      </c>
      <c r="U1224">
        <v>4.8</v>
      </c>
      <c r="V1224" s="1">
        <v>44581</v>
      </c>
      <c r="W1224">
        <v>3.306</v>
      </c>
    </row>
    <row r="1225" spans="14:23" x14ac:dyDescent="0.2">
      <c r="N1225" s="1">
        <v>44582</v>
      </c>
      <c r="O1225">
        <v>2.9</v>
      </c>
      <c r="P1225" s="1">
        <v>44582</v>
      </c>
      <c r="Q1225">
        <v>3</v>
      </c>
      <c r="R1225" s="2">
        <f t="shared" si="71"/>
        <v>2.9</v>
      </c>
      <c r="T1225" s="1">
        <v>44582</v>
      </c>
      <c r="U1225">
        <v>4.8</v>
      </c>
      <c r="V1225" s="1">
        <v>44582</v>
      </c>
      <c r="W1225">
        <v>3.306</v>
      </c>
    </row>
    <row r="1226" spans="14:23" x14ac:dyDescent="0.2">
      <c r="N1226" s="1">
        <v>44585</v>
      </c>
      <c r="O1226">
        <v>2.9</v>
      </c>
      <c r="P1226" s="1">
        <v>44585</v>
      </c>
      <c r="Q1226">
        <v>3</v>
      </c>
      <c r="R1226" s="2">
        <f t="shared" si="71"/>
        <v>2.9</v>
      </c>
      <c r="T1226" s="1">
        <v>44585</v>
      </c>
      <c r="U1226">
        <v>4.8</v>
      </c>
      <c r="V1226" s="1">
        <v>44585</v>
      </c>
      <c r="W1226">
        <v>3.323</v>
      </c>
    </row>
    <row r="1227" spans="14:23" x14ac:dyDescent="0.2">
      <c r="N1227" s="1">
        <v>44586</v>
      </c>
      <c r="O1227">
        <v>2.9</v>
      </c>
      <c r="P1227" s="1">
        <v>44586</v>
      </c>
      <c r="Q1227">
        <v>3</v>
      </c>
      <c r="R1227" s="2">
        <f t="shared" si="71"/>
        <v>2.9</v>
      </c>
      <c r="T1227" s="1">
        <v>44586</v>
      </c>
      <c r="U1227">
        <v>4.8</v>
      </c>
      <c r="V1227" s="1">
        <v>44586</v>
      </c>
      <c r="W1227">
        <v>3.323</v>
      </c>
    </row>
    <row r="1228" spans="14:23" x14ac:dyDescent="0.2">
      <c r="N1228" s="1">
        <v>44587</v>
      </c>
      <c r="O1228">
        <v>2.9</v>
      </c>
      <c r="P1228" s="1">
        <v>44587</v>
      </c>
      <c r="Q1228">
        <v>3</v>
      </c>
      <c r="R1228" s="2">
        <f t="shared" ref="R1228:R1291" si="72">IF(OR(Q1228&lt;&gt;Q1227,O1228&lt;&gt;O1227),Q1228,IF(OR(O1216&lt;&gt;O1217, Q1216&lt;&gt;Q1217), O1228, R1227))</f>
        <v>2.9</v>
      </c>
      <c r="T1228" s="1">
        <v>44587</v>
      </c>
      <c r="U1228">
        <v>4.8</v>
      </c>
      <c r="V1228" s="1">
        <v>44587</v>
      </c>
      <c r="W1228">
        <v>3.323</v>
      </c>
    </row>
    <row r="1229" spans="14:23" x14ac:dyDescent="0.2">
      <c r="N1229" s="1">
        <v>44588</v>
      </c>
      <c r="O1229">
        <v>2.9</v>
      </c>
      <c r="P1229" s="1">
        <v>44588</v>
      </c>
      <c r="Q1229">
        <v>3</v>
      </c>
      <c r="R1229" s="2">
        <f t="shared" si="72"/>
        <v>2.9</v>
      </c>
      <c r="T1229" s="1">
        <v>44588</v>
      </c>
      <c r="U1229">
        <v>4.8</v>
      </c>
      <c r="V1229" s="1">
        <v>44588</v>
      </c>
      <c r="W1229">
        <v>3.323</v>
      </c>
    </row>
    <row r="1230" spans="14:23" x14ac:dyDescent="0.2">
      <c r="N1230" s="1">
        <v>44589</v>
      </c>
      <c r="O1230">
        <v>2.9</v>
      </c>
      <c r="P1230" s="1">
        <v>44589</v>
      </c>
      <c r="Q1230">
        <v>3</v>
      </c>
      <c r="R1230" s="2">
        <f t="shared" si="72"/>
        <v>2.9</v>
      </c>
      <c r="T1230" s="1">
        <v>44589</v>
      </c>
      <c r="U1230">
        <v>4.8</v>
      </c>
      <c r="V1230" s="1">
        <v>44589</v>
      </c>
      <c r="W1230">
        <v>3.323</v>
      </c>
    </row>
    <row r="1231" spans="14:23" x14ac:dyDescent="0.2">
      <c r="N1231" s="1">
        <v>44592</v>
      </c>
      <c r="O1231">
        <v>3.1</v>
      </c>
      <c r="P1231" s="1">
        <v>44592</v>
      </c>
      <c r="Q1231">
        <v>3.1</v>
      </c>
      <c r="R1231" s="2">
        <f t="shared" si="72"/>
        <v>3.1</v>
      </c>
      <c r="T1231" s="1">
        <v>44592</v>
      </c>
      <c r="U1231">
        <v>4.9000000000000004</v>
      </c>
      <c r="V1231" s="1">
        <v>44592</v>
      </c>
      <c r="W1231">
        <v>3.3679999999999999</v>
      </c>
    </row>
    <row r="1232" spans="14:23" x14ac:dyDescent="0.2">
      <c r="N1232" s="1">
        <v>44593</v>
      </c>
      <c r="O1232">
        <v>3.1</v>
      </c>
      <c r="P1232" s="1">
        <v>44593</v>
      </c>
      <c r="Q1232">
        <v>3.1</v>
      </c>
      <c r="R1232" s="2">
        <f t="shared" si="72"/>
        <v>3.1</v>
      </c>
      <c r="T1232" s="1">
        <v>44593</v>
      </c>
      <c r="U1232">
        <v>4.9000000000000004</v>
      </c>
      <c r="V1232" s="1">
        <v>44593</v>
      </c>
      <c r="W1232">
        <v>3.3679999999999999</v>
      </c>
    </row>
    <row r="1233" spans="14:23" x14ac:dyDescent="0.2">
      <c r="N1233" s="1">
        <v>44594</v>
      </c>
      <c r="O1233">
        <v>3.1</v>
      </c>
      <c r="P1233" s="1">
        <v>44594</v>
      </c>
      <c r="Q1233">
        <v>3.1</v>
      </c>
      <c r="R1233" s="2">
        <f t="shared" si="72"/>
        <v>3.1</v>
      </c>
      <c r="T1233" s="1">
        <v>44594</v>
      </c>
      <c r="U1233">
        <v>4.9000000000000004</v>
      </c>
      <c r="V1233" s="1">
        <v>44594</v>
      </c>
      <c r="W1233">
        <v>3.3679999999999999</v>
      </c>
    </row>
    <row r="1234" spans="14:23" x14ac:dyDescent="0.2">
      <c r="N1234" s="1">
        <v>44595</v>
      </c>
      <c r="O1234">
        <v>3.1</v>
      </c>
      <c r="P1234" s="1">
        <v>44595</v>
      </c>
      <c r="Q1234">
        <v>3.1</v>
      </c>
      <c r="R1234" s="2">
        <f t="shared" si="72"/>
        <v>3.1</v>
      </c>
      <c r="T1234" s="1">
        <v>44595</v>
      </c>
      <c r="U1234">
        <v>4.9000000000000004</v>
      </c>
      <c r="V1234" s="1">
        <v>44595</v>
      </c>
      <c r="W1234">
        <v>3.3679999999999999</v>
      </c>
    </row>
    <row r="1235" spans="14:23" x14ac:dyDescent="0.2">
      <c r="N1235" s="1">
        <v>44596</v>
      </c>
      <c r="O1235">
        <v>3.1</v>
      </c>
      <c r="P1235" s="1">
        <v>44596</v>
      </c>
      <c r="Q1235">
        <v>3.1</v>
      </c>
      <c r="R1235" s="2">
        <f t="shared" si="72"/>
        <v>3.1</v>
      </c>
      <c r="T1235" s="1">
        <v>44596</v>
      </c>
      <c r="U1235">
        <v>4.9000000000000004</v>
      </c>
      <c r="V1235" s="1">
        <v>44596</v>
      </c>
      <c r="W1235">
        <v>3.3679999999999999</v>
      </c>
    </row>
    <row r="1236" spans="14:23" x14ac:dyDescent="0.2">
      <c r="N1236" s="1">
        <v>44599</v>
      </c>
      <c r="O1236">
        <v>3.1</v>
      </c>
      <c r="P1236" s="1">
        <v>44599</v>
      </c>
      <c r="Q1236">
        <v>3.1</v>
      </c>
      <c r="R1236" s="2">
        <f t="shared" si="72"/>
        <v>3.1</v>
      </c>
      <c r="T1236" s="1">
        <v>44599</v>
      </c>
      <c r="U1236">
        <v>4.9000000000000004</v>
      </c>
      <c r="V1236" s="1">
        <v>44599</v>
      </c>
      <c r="W1236">
        <v>3.444</v>
      </c>
    </row>
    <row r="1237" spans="14:23" x14ac:dyDescent="0.2">
      <c r="N1237" s="1">
        <v>44600</v>
      </c>
      <c r="O1237">
        <v>3.1</v>
      </c>
      <c r="P1237" s="1">
        <v>44600</v>
      </c>
      <c r="Q1237">
        <v>3.1</v>
      </c>
      <c r="R1237" s="2">
        <f t="shared" si="72"/>
        <v>3.1</v>
      </c>
      <c r="T1237" s="1">
        <v>44600</v>
      </c>
      <c r="U1237">
        <v>4.9000000000000004</v>
      </c>
      <c r="V1237" s="1">
        <v>44600</v>
      </c>
      <c r="W1237">
        <v>3.444</v>
      </c>
    </row>
    <row r="1238" spans="14:23" x14ac:dyDescent="0.2">
      <c r="N1238" s="1">
        <v>44601</v>
      </c>
      <c r="O1238">
        <v>3.1</v>
      </c>
      <c r="P1238" s="1">
        <v>44601</v>
      </c>
      <c r="Q1238">
        <v>3.1</v>
      </c>
      <c r="R1238" s="2">
        <f t="shared" si="72"/>
        <v>3.1</v>
      </c>
      <c r="T1238" s="1">
        <v>44601</v>
      </c>
      <c r="U1238">
        <v>4.9000000000000004</v>
      </c>
      <c r="V1238" s="1">
        <v>44601</v>
      </c>
      <c r="W1238">
        <v>3.444</v>
      </c>
    </row>
    <row r="1239" spans="14:23" x14ac:dyDescent="0.2">
      <c r="N1239" s="1">
        <v>44602</v>
      </c>
      <c r="O1239">
        <v>3.1</v>
      </c>
      <c r="P1239" s="1">
        <v>44602</v>
      </c>
      <c r="Q1239">
        <v>3.1</v>
      </c>
      <c r="R1239" s="2">
        <f t="shared" si="72"/>
        <v>3.1</v>
      </c>
      <c r="T1239" s="1">
        <v>44602</v>
      </c>
      <c r="U1239">
        <v>4.9000000000000004</v>
      </c>
      <c r="V1239" s="1">
        <v>44602</v>
      </c>
      <c r="W1239">
        <v>3.444</v>
      </c>
    </row>
    <row r="1240" spans="14:23" x14ac:dyDescent="0.2">
      <c r="N1240" s="1">
        <v>44603</v>
      </c>
      <c r="O1240">
        <v>3.1</v>
      </c>
      <c r="P1240" s="1">
        <v>44603</v>
      </c>
      <c r="Q1240">
        <v>3.1</v>
      </c>
      <c r="R1240" s="2">
        <f t="shared" si="72"/>
        <v>3.1</v>
      </c>
      <c r="T1240" s="1">
        <v>44603</v>
      </c>
      <c r="U1240">
        <v>4.9000000000000004</v>
      </c>
      <c r="V1240" s="1">
        <v>44603</v>
      </c>
      <c r="W1240">
        <v>3.444</v>
      </c>
    </row>
    <row r="1241" spans="14:23" x14ac:dyDescent="0.2">
      <c r="N1241" s="1">
        <v>44606</v>
      </c>
      <c r="O1241">
        <v>3.1</v>
      </c>
      <c r="P1241" s="1">
        <v>44606</v>
      </c>
      <c r="Q1241">
        <v>3.1</v>
      </c>
      <c r="R1241" s="2">
        <f t="shared" si="72"/>
        <v>3.1</v>
      </c>
      <c r="T1241" s="1">
        <v>44606</v>
      </c>
      <c r="U1241">
        <v>4.9000000000000004</v>
      </c>
      <c r="V1241" s="1">
        <v>44606</v>
      </c>
      <c r="W1241">
        <v>3.4870000000000001</v>
      </c>
    </row>
    <row r="1242" spans="14:23" x14ac:dyDescent="0.2">
      <c r="N1242" s="1">
        <v>44607</v>
      </c>
      <c r="O1242">
        <v>3.1</v>
      </c>
      <c r="P1242" s="1">
        <v>44607</v>
      </c>
      <c r="Q1242">
        <v>3.1</v>
      </c>
      <c r="R1242" s="2">
        <f t="shared" si="72"/>
        <v>3.1</v>
      </c>
      <c r="T1242" s="1">
        <v>44607</v>
      </c>
      <c r="U1242">
        <v>4.9000000000000004</v>
      </c>
      <c r="V1242" s="1">
        <v>44607</v>
      </c>
      <c r="W1242">
        <v>3.4870000000000001</v>
      </c>
    </row>
    <row r="1243" spans="14:23" x14ac:dyDescent="0.2">
      <c r="N1243" s="1">
        <v>44608</v>
      </c>
      <c r="O1243">
        <v>3.1</v>
      </c>
      <c r="P1243" s="1">
        <v>44608</v>
      </c>
      <c r="Q1243">
        <v>3.1</v>
      </c>
      <c r="R1243" s="2">
        <f t="shared" si="72"/>
        <v>3.1</v>
      </c>
      <c r="T1243" s="1">
        <v>44608</v>
      </c>
      <c r="U1243">
        <v>4.9000000000000004</v>
      </c>
      <c r="V1243" s="1">
        <v>44608</v>
      </c>
      <c r="W1243">
        <v>3.4870000000000001</v>
      </c>
    </row>
    <row r="1244" spans="14:23" x14ac:dyDescent="0.2">
      <c r="N1244" s="1">
        <v>44609</v>
      </c>
      <c r="O1244">
        <v>3.1</v>
      </c>
      <c r="P1244" s="1">
        <v>44609</v>
      </c>
      <c r="Q1244">
        <v>3.1</v>
      </c>
      <c r="R1244" s="2">
        <f t="shared" si="72"/>
        <v>3.1</v>
      </c>
      <c r="T1244" s="1">
        <v>44609</v>
      </c>
      <c r="U1244">
        <v>4.9000000000000004</v>
      </c>
      <c r="V1244" s="1">
        <v>44609</v>
      </c>
      <c r="W1244">
        <v>3.4870000000000001</v>
      </c>
    </row>
    <row r="1245" spans="14:23" x14ac:dyDescent="0.2">
      <c r="N1245" s="1">
        <v>44610</v>
      </c>
      <c r="O1245">
        <v>3.1</v>
      </c>
      <c r="P1245" s="1">
        <v>44610</v>
      </c>
      <c r="Q1245">
        <v>3.1</v>
      </c>
      <c r="R1245" s="2">
        <f t="shared" si="72"/>
        <v>3.1</v>
      </c>
      <c r="T1245" s="1">
        <v>44610</v>
      </c>
      <c r="U1245">
        <v>4.9000000000000004</v>
      </c>
      <c r="V1245" s="1">
        <v>44610</v>
      </c>
      <c r="W1245">
        <v>3.4870000000000001</v>
      </c>
    </row>
    <row r="1246" spans="14:23" x14ac:dyDescent="0.2">
      <c r="N1246" s="1">
        <v>44613</v>
      </c>
      <c r="O1246">
        <v>3.1</v>
      </c>
      <c r="P1246" s="1">
        <v>44613</v>
      </c>
      <c r="Q1246">
        <v>3.1</v>
      </c>
      <c r="R1246" s="2">
        <f t="shared" si="72"/>
        <v>3.1</v>
      </c>
      <c r="T1246" s="1">
        <v>44613</v>
      </c>
      <c r="U1246">
        <v>4.9000000000000004</v>
      </c>
      <c r="V1246" s="1">
        <v>44613</v>
      </c>
      <c r="W1246">
        <v>3.53</v>
      </c>
    </row>
    <row r="1247" spans="14:23" x14ac:dyDescent="0.2">
      <c r="N1247" s="1">
        <v>44614</v>
      </c>
      <c r="O1247">
        <v>3.1</v>
      </c>
      <c r="P1247" s="1">
        <v>44614</v>
      </c>
      <c r="Q1247">
        <v>3.1</v>
      </c>
      <c r="R1247" s="2">
        <f t="shared" si="72"/>
        <v>3.1</v>
      </c>
      <c r="T1247" s="1">
        <v>44614</v>
      </c>
      <c r="U1247">
        <v>4.9000000000000004</v>
      </c>
      <c r="V1247" s="1">
        <v>44614</v>
      </c>
      <c r="W1247">
        <v>3.53</v>
      </c>
    </row>
    <row r="1248" spans="14:23" x14ac:dyDescent="0.2">
      <c r="N1248" s="1">
        <v>44615</v>
      </c>
      <c r="O1248">
        <v>3.1</v>
      </c>
      <c r="P1248" s="1">
        <v>44615</v>
      </c>
      <c r="Q1248">
        <v>3.1</v>
      </c>
      <c r="R1248" s="2">
        <f t="shared" si="72"/>
        <v>3.1</v>
      </c>
      <c r="T1248" s="1">
        <v>44615</v>
      </c>
      <c r="U1248">
        <v>4.9000000000000004</v>
      </c>
      <c r="V1248" s="1">
        <v>44615</v>
      </c>
      <c r="W1248">
        <v>3.53</v>
      </c>
    </row>
    <row r="1249" spans="14:23" x14ac:dyDescent="0.2">
      <c r="N1249" s="1">
        <v>44616</v>
      </c>
      <c r="O1249">
        <v>3.1</v>
      </c>
      <c r="P1249" s="1">
        <v>44616</v>
      </c>
      <c r="Q1249">
        <v>3.1</v>
      </c>
      <c r="R1249" s="2">
        <f t="shared" si="72"/>
        <v>3.1</v>
      </c>
      <c r="T1249" s="1">
        <v>44616</v>
      </c>
      <c r="U1249">
        <v>4.9000000000000004</v>
      </c>
      <c r="V1249" s="1">
        <v>44616</v>
      </c>
      <c r="W1249">
        <v>3.53</v>
      </c>
    </row>
    <row r="1250" spans="14:23" x14ac:dyDescent="0.2">
      <c r="N1250" s="1">
        <v>44617</v>
      </c>
      <c r="O1250">
        <v>3.1</v>
      </c>
      <c r="P1250" s="1">
        <v>44617</v>
      </c>
      <c r="Q1250">
        <v>3.1</v>
      </c>
      <c r="R1250" s="2">
        <f t="shared" si="72"/>
        <v>3.1</v>
      </c>
      <c r="T1250" s="1">
        <v>44617</v>
      </c>
      <c r="U1250">
        <v>4.9000000000000004</v>
      </c>
      <c r="V1250" s="1">
        <v>44617</v>
      </c>
      <c r="W1250">
        <v>3.53</v>
      </c>
    </row>
    <row r="1251" spans="14:23" x14ac:dyDescent="0.2">
      <c r="N1251" s="1">
        <v>44620</v>
      </c>
      <c r="O1251">
        <v>3</v>
      </c>
      <c r="P1251" s="1">
        <v>44620</v>
      </c>
      <c r="Q1251">
        <v>3.1</v>
      </c>
      <c r="R1251" s="2">
        <f t="shared" si="72"/>
        <v>3.1</v>
      </c>
      <c r="T1251" s="1">
        <v>44620</v>
      </c>
      <c r="U1251">
        <v>4.9000000000000004</v>
      </c>
      <c r="V1251" s="1">
        <v>44620</v>
      </c>
      <c r="W1251">
        <v>3.6080000000000001</v>
      </c>
    </row>
    <row r="1252" spans="14:23" x14ac:dyDescent="0.2">
      <c r="N1252" s="1">
        <v>44621</v>
      </c>
      <c r="O1252">
        <v>3</v>
      </c>
      <c r="P1252" s="1">
        <v>44621</v>
      </c>
      <c r="Q1252">
        <v>3.1</v>
      </c>
      <c r="R1252" s="2">
        <f t="shared" si="72"/>
        <v>3.1</v>
      </c>
      <c r="T1252" s="1">
        <v>44621</v>
      </c>
      <c r="U1252">
        <v>4.9000000000000004</v>
      </c>
      <c r="V1252" s="1">
        <v>44621</v>
      </c>
      <c r="W1252">
        <v>3.6080000000000001</v>
      </c>
    </row>
    <row r="1253" spans="14:23" x14ac:dyDescent="0.2">
      <c r="N1253" s="1">
        <v>44622</v>
      </c>
      <c r="O1253">
        <v>3</v>
      </c>
      <c r="P1253" s="1">
        <v>44622</v>
      </c>
      <c r="Q1253">
        <v>3.1</v>
      </c>
      <c r="R1253" s="2">
        <f t="shared" si="72"/>
        <v>3.1</v>
      </c>
      <c r="T1253" s="1">
        <v>44622</v>
      </c>
      <c r="U1253">
        <v>4.9000000000000004</v>
      </c>
      <c r="V1253" s="1">
        <v>44622</v>
      </c>
      <c r="W1253">
        <v>3.6080000000000001</v>
      </c>
    </row>
    <row r="1254" spans="14:23" x14ac:dyDescent="0.2">
      <c r="N1254" s="1">
        <v>44623</v>
      </c>
      <c r="O1254">
        <v>3</v>
      </c>
      <c r="P1254" s="1">
        <v>44623</v>
      </c>
      <c r="Q1254">
        <v>3.1</v>
      </c>
      <c r="R1254" s="2">
        <f t="shared" si="72"/>
        <v>3.1</v>
      </c>
      <c r="T1254" s="1">
        <v>44623</v>
      </c>
      <c r="U1254">
        <v>4.9000000000000004</v>
      </c>
      <c r="V1254" s="1">
        <v>44623</v>
      </c>
      <c r="W1254">
        <v>3.6080000000000001</v>
      </c>
    </row>
    <row r="1255" spans="14:23" x14ac:dyDescent="0.2">
      <c r="N1255" s="1">
        <v>44624</v>
      </c>
      <c r="O1255">
        <v>3</v>
      </c>
      <c r="P1255" s="1">
        <v>44624</v>
      </c>
      <c r="Q1255">
        <v>3.1</v>
      </c>
      <c r="R1255" s="2">
        <f t="shared" si="72"/>
        <v>3.1</v>
      </c>
      <c r="T1255" s="1">
        <v>44624</v>
      </c>
      <c r="U1255">
        <v>4.9000000000000004</v>
      </c>
      <c r="V1255" s="1">
        <v>44624</v>
      </c>
      <c r="W1255">
        <v>3.6080000000000001</v>
      </c>
    </row>
    <row r="1256" spans="14:23" x14ac:dyDescent="0.2">
      <c r="N1256" s="1">
        <v>44627</v>
      </c>
      <c r="O1256">
        <v>3</v>
      </c>
      <c r="P1256" s="1">
        <v>44627</v>
      </c>
      <c r="Q1256">
        <v>3.1</v>
      </c>
      <c r="R1256" s="2">
        <f t="shared" si="72"/>
        <v>3.1</v>
      </c>
      <c r="T1256" s="1">
        <v>44627</v>
      </c>
      <c r="U1256">
        <v>4.9000000000000004</v>
      </c>
      <c r="V1256" s="1">
        <v>44627</v>
      </c>
      <c r="W1256">
        <v>4.1020000000000003</v>
      </c>
    </row>
    <row r="1257" spans="14:23" x14ac:dyDescent="0.2">
      <c r="N1257" s="1">
        <v>44628</v>
      </c>
      <c r="O1257">
        <v>3</v>
      </c>
      <c r="P1257" s="1">
        <v>44628</v>
      </c>
      <c r="Q1257">
        <v>3.1</v>
      </c>
      <c r="R1257" s="2">
        <f t="shared" si="72"/>
        <v>3.1</v>
      </c>
      <c r="T1257" s="1">
        <v>44628</v>
      </c>
      <c r="U1257">
        <v>4.9000000000000004</v>
      </c>
      <c r="V1257" s="1">
        <v>44628</v>
      </c>
      <c r="W1257">
        <v>4.1020000000000003</v>
      </c>
    </row>
    <row r="1258" spans="14:23" x14ac:dyDescent="0.2">
      <c r="N1258" s="1">
        <v>44629</v>
      </c>
      <c r="O1258">
        <v>3</v>
      </c>
      <c r="P1258" s="1">
        <v>44629</v>
      </c>
      <c r="Q1258">
        <v>3.1</v>
      </c>
      <c r="R1258" s="2">
        <f t="shared" si="72"/>
        <v>3.1</v>
      </c>
      <c r="T1258" s="1">
        <v>44629</v>
      </c>
      <c r="U1258">
        <v>4.9000000000000004</v>
      </c>
      <c r="V1258" s="1">
        <v>44629</v>
      </c>
      <c r="W1258">
        <v>4.1020000000000003</v>
      </c>
    </row>
    <row r="1259" spans="14:23" x14ac:dyDescent="0.2">
      <c r="N1259" s="1">
        <v>44630</v>
      </c>
      <c r="O1259">
        <v>3</v>
      </c>
      <c r="P1259" s="1">
        <v>44630</v>
      </c>
      <c r="Q1259">
        <v>3.1</v>
      </c>
      <c r="R1259" s="2">
        <f t="shared" si="72"/>
        <v>3.1</v>
      </c>
      <c r="T1259" s="1">
        <v>44630</v>
      </c>
      <c r="U1259">
        <v>4.9000000000000004</v>
      </c>
      <c r="V1259" s="1">
        <v>44630</v>
      </c>
      <c r="W1259">
        <v>4.1020000000000003</v>
      </c>
    </row>
    <row r="1260" spans="14:23" x14ac:dyDescent="0.2">
      <c r="N1260" s="1">
        <v>44631</v>
      </c>
      <c r="O1260">
        <v>3</v>
      </c>
      <c r="P1260" s="1">
        <v>44631</v>
      </c>
      <c r="Q1260">
        <v>3.1</v>
      </c>
      <c r="R1260" s="2">
        <f t="shared" si="72"/>
        <v>3.1</v>
      </c>
      <c r="T1260" s="1">
        <v>44631</v>
      </c>
      <c r="U1260">
        <v>4.9000000000000004</v>
      </c>
      <c r="V1260" s="1">
        <v>44631</v>
      </c>
      <c r="W1260">
        <v>4.1020000000000003</v>
      </c>
    </row>
    <row r="1261" spans="14:23" x14ac:dyDescent="0.2">
      <c r="N1261" s="1">
        <v>44634</v>
      </c>
      <c r="O1261">
        <v>3</v>
      </c>
      <c r="P1261" s="1">
        <v>44634</v>
      </c>
      <c r="Q1261">
        <v>3.1</v>
      </c>
      <c r="R1261" s="2">
        <f t="shared" si="72"/>
        <v>3.1</v>
      </c>
      <c r="T1261" s="1">
        <v>44634</v>
      </c>
      <c r="U1261">
        <v>4.9000000000000004</v>
      </c>
      <c r="V1261" s="1">
        <v>44634</v>
      </c>
      <c r="W1261">
        <v>4.3150000000000004</v>
      </c>
    </row>
    <row r="1262" spans="14:23" x14ac:dyDescent="0.2">
      <c r="N1262" s="1">
        <v>44635</v>
      </c>
      <c r="O1262">
        <v>3</v>
      </c>
      <c r="P1262" s="1">
        <v>44635</v>
      </c>
      <c r="Q1262">
        <v>3.1</v>
      </c>
      <c r="R1262" s="2">
        <f t="shared" si="72"/>
        <v>3</v>
      </c>
      <c r="T1262" s="1">
        <v>44635</v>
      </c>
      <c r="U1262">
        <v>4.9000000000000004</v>
      </c>
      <c r="V1262" s="1">
        <v>44635</v>
      </c>
      <c r="W1262">
        <v>4.3150000000000004</v>
      </c>
    </row>
    <row r="1263" spans="14:23" x14ac:dyDescent="0.2">
      <c r="N1263" s="1">
        <v>44636</v>
      </c>
      <c r="O1263">
        <v>3</v>
      </c>
      <c r="P1263" s="1">
        <v>44636</v>
      </c>
      <c r="Q1263">
        <v>3.1</v>
      </c>
      <c r="R1263" s="2">
        <f t="shared" si="72"/>
        <v>3</v>
      </c>
      <c r="T1263" s="1">
        <v>44636</v>
      </c>
      <c r="U1263">
        <v>4.9000000000000004</v>
      </c>
      <c r="V1263" s="1">
        <v>44636</v>
      </c>
      <c r="W1263">
        <v>4.3150000000000004</v>
      </c>
    </row>
    <row r="1264" spans="14:23" x14ac:dyDescent="0.2">
      <c r="N1264" s="1">
        <v>44637</v>
      </c>
      <c r="O1264">
        <v>3</v>
      </c>
      <c r="P1264" s="1">
        <v>44637</v>
      </c>
      <c r="Q1264">
        <v>3.1</v>
      </c>
      <c r="R1264" s="2">
        <f t="shared" si="72"/>
        <v>3</v>
      </c>
      <c r="T1264" s="1">
        <v>44637</v>
      </c>
      <c r="U1264">
        <v>4.9000000000000004</v>
      </c>
      <c r="V1264" s="1">
        <v>44637</v>
      </c>
      <c r="W1264">
        <v>4.3150000000000004</v>
      </c>
    </row>
    <row r="1265" spans="14:23" x14ac:dyDescent="0.2">
      <c r="N1265" s="1">
        <v>44638</v>
      </c>
      <c r="O1265">
        <v>3</v>
      </c>
      <c r="P1265" s="1">
        <v>44638</v>
      </c>
      <c r="Q1265">
        <v>3.1</v>
      </c>
      <c r="R1265" s="2">
        <f t="shared" si="72"/>
        <v>3</v>
      </c>
      <c r="T1265" s="1">
        <v>44638</v>
      </c>
      <c r="U1265">
        <v>4.9000000000000004</v>
      </c>
      <c r="V1265" s="1">
        <v>44638</v>
      </c>
      <c r="W1265">
        <v>4.3150000000000004</v>
      </c>
    </row>
    <row r="1266" spans="14:23" x14ac:dyDescent="0.2">
      <c r="N1266" s="1">
        <v>44641</v>
      </c>
      <c r="O1266">
        <v>3</v>
      </c>
      <c r="P1266" s="1">
        <v>44641</v>
      </c>
      <c r="Q1266">
        <v>3.1</v>
      </c>
      <c r="R1266" s="2">
        <f t="shared" si="72"/>
        <v>3</v>
      </c>
      <c r="T1266" s="1">
        <v>44641</v>
      </c>
      <c r="U1266">
        <v>4.9000000000000004</v>
      </c>
      <c r="V1266" s="1">
        <v>44641</v>
      </c>
      <c r="W1266">
        <v>4.2389999999999999</v>
      </c>
    </row>
    <row r="1267" spans="14:23" x14ac:dyDescent="0.2">
      <c r="N1267" s="1">
        <v>44642</v>
      </c>
      <c r="O1267">
        <v>3</v>
      </c>
      <c r="P1267" s="1">
        <v>44642</v>
      </c>
      <c r="Q1267">
        <v>3.1</v>
      </c>
      <c r="R1267" s="2">
        <f t="shared" si="72"/>
        <v>3</v>
      </c>
      <c r="T1267" s="1">
        <v>44642</v>
      </c>
      <c r="U1267">
        <v>4.9000000000000004</v>
      </c>
      <c r="V1267" s="1">
        <v>44642</v>
      </c>
      <c r="W1267">
        <v>4.2389999999999999</v>
      </c>
    </row>
    <row r="1268" spans="14:23" x14ac:dyDescent="0.2">
      <c r="N1268" s="1">
        <v>44643</v>
      </c>
      <c r="O1268">
        <v>3</v>
      </c>
      <c r="P1268" s="1">
        <v>44643</v>
      </c>
      <c r="Q1268">
        <v>3.1</v>
      </c>
      <c r="R1268" s="2">
        <f t="shared" si="72"/>
        <v>3</v>
      </c>
      <c r="T1268" s="1">
        <v>44643</v>
      </c>
      <c r="U1268">
        <v>4.9000000000000004</v>
      </c>
      <c r="V1268" s="1">
        <v>44643</v>
      </c>
      <c r="W1268">
        <v>4.2389999999999999</v>
      </c>
    </row>
    <row r="1269" spans="14:23" x14ac:dyDescent="0.2">
      <c r="N1269" s="1">
        <v>44644</v>
      </c>
      <c r="O1269">
        <v>3</v>
      </c>
      <c r="P1269" s="1">
        <v>44644</v>
      </c>
      <c r="Q1269">
        <v>3.1</v>
      </c>
      <c r="R1269" s="2">
        <f t="shared" si="72"/>
        <v>3</v>
      </c>
      <c r="T1269" s="1">
        <v>44644</v>
      </c>
      <c r="U1269">
        <v>4.9000000000000004</v>
      </c>
      <c r="V1269" s="1">
        <v>44644</v>
      </c>
      <c r="W1269">
        <v>4.2389999999999999</v>
      </c>
    </row>
    <row r="1270" spans="14:23" x14ac:dyDescent="0.2">
      <c r="N1270" s="1">
        <v>44645</v>
      </c>
      <c r="O1270">
        <v>3</v>
      </c>
      <c r="P1270" s="1">
        <v>44645</v>
      </c>
      <c r="Q1270">
        <v>3.1</v>
      </c>
      <c r="R1270" s="2">
        <f t="shared" si="72"/>
        <v>3</v>
      </c>
      <c r="T1270" s="1">
        <v>44645</v>
      </c>
      <c r="U1270">
        <v>4.9000000000000004</v>
      </c>
      <c r="V1270" s="1">
        <v>44645</v>
      </c>
      <c r="W1270">
        <v>4.2389999999999999</v>
      </c>
    </row>
    <row r="1271" spans="14:23" x14ac:dyDescent="0.2">
      <c r="N1271" s="1">
        <v>44648</v>
      </c>
      <c r="O1271">
        <v>3</v>
      </c>
      <c r="P1271" s="1">
        <v>44648</v>
      </c>
      <c r="Q1271">
        <v>3.1</v>
      </c>
      <c r="R1271" s="2">
        <f t="shared" si="72"/>
        <v>3</v>
      </c>
      <c r="T1271" s="1">
        <v>44648</v>
      </c>
      <c r="U1271">
        <v>4.9000000000000004</v>
      </c>
      <c r="V1271" s="1">
        <v>44648</v>
      </c>
      <c r="W1271">
        <v>4.2309999999999999</v>
      </c>
    </row>
    <row r="1272" spans="14:23" x14ac:dyDescent="0.2">
      <c r="N1272" s="1">
        <v>44649</v>
      </c>
      <c r="O1272">
        <v>3</v>
      </c>
      <c r="P1272" s="1">
        <v>44649</v>
      </c>
      <c r="Q1272">
        <v>3.1</v>
      </c>
      <c r="R1272" s="2">
        <f t="shared" si="72"/>
        <v>3</v>
      </c>
      <c r="T1272" s="1">
        <v>44649</v>
      </c>
      <c r="U1272">
        <v>4.9000000000000004</v>
      </c>
      <c r="V1272" s="1">
        <v>44649</v>
      </c>
      <c r="W1272">
        <v>4.2309999999999999</v>
      </c>
    </row>
    <row r="1273" spans="14:23" x14ac:dyDescent="0.2">
      <c r="N1273" s="1">
        <v>44650</v>
      </c>
      <c r="O1273">
        <v>3</v>
      </c>
      <c r="P1273" s="1">
        <v>44650</v>
      </c>
      <c r="Q1273">
        <v>3.1</v>
      </c>
      <c r="R1273" s="2">
        <f t="shared" si="72"/>
        <v>3</v>
      </c>
      <c r="T1273" s="1">
        <v>44650</v>
      </c>
      <c r="U1273">
        <v>4.9000000000000004</v>
      </c>
      <c r="V1273" s="1">
        <v>44650</v>
      </c>
      <c r="W1273">
        <v>4.2309999999999999</v>
      </c>
    </row>
    <row r="1274" spans="14:23" x14ac:dyDescent="0.2">
      <c r="N1274" s="1">
        <v>44651</v>
      </c>
      <c r="O1274">
        <v>3</v>
      </c>
      <c r="P1274" s="1">
        <v>44651</v>
      </c>
      <c r="Q1274">
        <v>3</v>
      </c>
      <c r="R1274" s="2">
        <f t="shared" si="72"/>
        <v>3</v>
      </c>
      <c r="T1274" s="1">
        <v>44651</v>
      </c>
      <c r="U1274">
        <v>5.4</v>
      </c>
      <c r="V1274" s="1">
        <v>44651</v>
      </c>
      <c r="W1274">
        <v>4.2309999999999999</v>
      </c>
    </row>
    <row r="1275" spans="14:23" x14ac:dyDescent="0.2">
      <c r="N1275" s="1">
        <v>44652</v>
      </c>
      <c r="O1275">
        <v>3</v>
      </c>
      <c r="P1275" s="1">
        <v>44652</v>
      </c>
      <c r="Q1275">
        <v>3</v>
      </c>
      <c r="R1275" s="2">
        <f t="shared" si="72"/>
        <v>3</v>
      </c>
      <c r="T1275" s="1">
        <v>44652</v>
      </c>
      <c r="U1275">
        <v>5.4</v>
      </c>
      <c r="V1275" s="1">
        <v>44652</v>
      </c>
      <c r="W1275">
        <v>4.2309999999999999</v>
      </c>
    </row>
    <row r="1276" spans="14:23" x14ac:dyDescent="0.2">
      <c r="N1276" s="1">
        <v>44655</v>
      </c>
      <c r="O1276">
        <v>3</v>
      </c>
      <c r="P1276" s="1">
        <v>44655</v>
      </c>
      <c r="Q1276">
        <v>3</v>
      </c>
      <c r="R1276" s="2">
        <f t="shared" si="72"/>
        <v>3</v>
      </c>
      <c r="T1276" s="1">
        <v>44655</v>
      </c>
      <c r="U1276">
        <v>5.4</v>
      </c>
      <c r="V1276" s="1">
        <v>44655</v>
      </c>
      <c r="W1276">
        <v>4.17</v>
      </c>
    </row>
    <row r="1277" spans="14:23" x14ac:dyDescent="0.2">
      <c r="N1277" s="1">
        <v>44656</v>
      </c>
      <c r="O1277">
        <v>3</v>
      </c>
      <c r="P1277" s="1">
        <v>44656</v>
      </c>
      <c r="Q1277">
        <v>3</v>
      </c>
      <c r="R1277" s="2">
        <f t="shared" si="72"/>
        <v>3</v>
      </c>
      <c r="T1277" s="1">
        <v>44656</v>
      </c>
      <c r="U1277">
        <v>5.4</v>
      </c>
      <c r="V1277" s="1">
        <v>44656</v>
      </c>
      <c r="W1277">
        <v>4.17</v>
      </c>
    </row>
    <row r="1278" spans="14:23" x14ac:dyDescent="0.2">
      <c r="N1278" s="1">
        <v>44657</v>
      </c>
      <c r="O1278">
        <v>3</v>
      </c>
      <c r="P1278" s="1">
        <v>44657</v>
      </c>
      <c r="Q1278">
        <v>3</v>
      </c>
      <c r="R1278" s="2">
        <f t="shared" si="72"/>
        <v>3</v>
      </c>
      <c r="T1278" s="1">
        <v>44657</v>
      </c>
      <c r="U1278">
        <v>5.4</v>
      </c>
      <c r="V1278" s="1">
        <v>44657</v>
      </c>
      <c r="W1278">
        <v>4.17</v>
      </c>
    </row>
    <row r="1279" spans="14:23" x14ac:dyDescent="0.2">
      <c r="N1279" s="1">
        <v>44658</v>
      </c>
      <c r="O1279">
        <v>3</v>
      </c>
      <c r="P1279" s="1">
        <v>44658</v>
      </c>
      <c r="Q1279">
        <v>3</v>
      </c>
      <c r="R1279" s="2">
        <f t="shared" si="72"/>
        <v>3</v>
      </c>
      <c r="T1279" s="1">
        <v>44658</v>
      </c>
      <c r="U1279">
        <v>5.4</v>
      </c>
      <c r="V1279" s="1">
        <v>44658</v>
      </c>
      <c r="W1279">
        <v>4.17</v>
      </c>
    </row>
    <row r="1280" spans="14:23" x14ac:dyDescent="0.2">
      <c r="N1280" s="1">
        <v>44659</v>
      </c>
      <c r="O1280">
        <v>3</v>
      </c>
      <c r="P1280" s="1">
        <v>44659</v>
      </c>
      <c r="Q1280">
        <v>3</v>
      </c>
      <c r="R1280" s="2">
        <f t="shared" si="72"/>
        <v>3</v>
      </c>
      <c r="T1280" s="1">
        <v>44659</v>
      </c>
      <c r="U1280">
        <v>5.4</v>
      </c>
      <c r="V1280" s="1">
        <v>44659</v>
      </c>
      <c r="W1280">
        <v>4.17</v>
      </c>
    </row>
    <row r="1281" spans="14:23" x14ac:dyDescent="0.2">
      <c r="N1281" s="1">
        <v>44662</v>
      </c>
      <c r="O1281">
        <v>3</v>
      </c>
      <c r="P1281" s="1">
        <v>44662</v>
      </c>
      <c r="Q1281">
        <v>3</v>
      </c>
      <c r="R1281" s="2">
        <f t="shared" si="72"/>
        <v>3</v>
      </c>
      <c r="T1281" s="1">
        <v>44662</v>
      </c>
      <c r="U1281">
        <v>5.4</v>
      </c>
      <c r="V1281" s="1">
        <v>44662</v>
      </c>
      <c r="W1281">
        <v>4.0910000000000002</v>
      </c>
    </row>
    <row r="1282" spans="14:23" x14ac:dyDescent="0.2">
      <c r="N1282" s="1">
        <v>44663</v>
      </c>
      <c r="O1282">
        <v>3</v>
      </c>
      <c r="P1282" s="1">
        <v>44663</v>
      </c>
      <c r="Q1282">
        <v>3</v>
      </c>
      <c r="R1282" s="2">
        <f t="shared" si="72"/>
        <v>3</v>
      </c>
      <c r="T1282" s="1">
        <v>44663</v>
      </c>
      <c r="U1282">
        <v>5.4</v>
      </c>
      <c r="V1282" s="1">
        <v>44663</v>
      </c>
      <c r="W1282">
        <v>4.0910000000000002</v>
      </c>
    </row>
    <row r="1283" spans="14:23" x14ac:dyDescent="0.2">
      <c r="N1283" s="1">
        <v>44664</v>
      </c>
      <c r="O1283">
        <v>3</v>
      </c>
      <c r="P1283" s="1">
        <v>44664</v>
      </c>
      <c r="Q1283">
        <v>3</v>
      </c>
      <c r="R1283" s="2">
        <f t="shared" si="72"/>
        <v>3</v>
      </c>
      <c r="T1283" s="1">
        <v>44664</v>
      </c>
      <c r="U1283">
        <v>5.4</v>
      </c>
      <c r="V1283" s="1">
        <v>44664</v>
      </c>
      <c r="W1283">
        <v>4.0910000000000002</v>
      </c>
    </row>
    <row r="1284" spans="14:23" x14ac:dyDescent="0.2">
      <c r="N1284" s="1">
        <v>44665</v>
      </c>
      <c r="O1284">
        <v>3</v>
      </c>
      <c r="P1284" s="1">
        <v>44665</v>
      </c>
      <c r="Q1284">
        <v>3</v>
      </c>
      <c r="R1284" s="2">
        <f t="shared" si="72"/>
        <v>3</v>
      </c>
      <c r="T1284" s="1">
        <v>44665</v>
      </c>
      <c r="U1284">
        <v>5.4</v>
      </c>
      <c r="V1284" s="1">
        <v>44665</v>
      </c>
      <c r="W1284">
        <v>4.0910000000000002</v>
      </c>
    </row>
    <row r="1285" spans="14:23" x14ac:dyDescent="0.2">
      <c r="N1285" s="1">
        <v>44666</v>
      </c>
      <c r="O1285">
        <v>3</v>
      </c>
      <c r="P1285" s="1">
        <v>44666</v>
      </c>
      <c r="Q1285">
        <v>3</v>
      </c>
      <c r="R1285" s="2">
        <f t="shared" si="72"/>
        <v>3</v>
      </c>
      <c r="T1285" s="1">
        <v>44666</v>
      </c>
      <c r="U1285">
        <v>5.4</v>
      </c>
      <c r="V1285" s="1">
        <v>44666</v>
      </c>
      <c r="W1285">
        <v>4.0910000000000002</v>
      </c>
    </row>
    <row r="1286" spans="14:23" x14ac:dyDescent="0.2">
      <c r="N1286" s="1">
        <v>44669</v>
      </c>
      <c r="O1286">
        <v>3</v>
      </c>
      <c r="P1286" s="1">
        <v>44669</v>
      </c>
      <c r="Q1286">
        <v>3</v>
      </c>
      <c r="R1286" s="2">
        <f t="shared" si="72"/>
        <v>3</v>
      </c>
      <c r="T1286" s="1">
        <v>44669</v>
      </c>
      <c r="U1286">
        <v>5.4</v>
      </c>
      <c r="V1286" s="1">
        <v>44669</v>
      </c>
      <c r="W1286">
        <v>4.0659999999999998</v>
      </c>
    </row>
    <row r="1287" spans="14:23" x14ac:dyDescent="0.2">
      <c r="N1287" s="1">
        <v>44670</v>
      </c>
      <c r="O1287">
        <v>3</v>
      </c>
      <c r="P1287" s="1">
        <v>44670</v>
      </c>
      <c r="Q1287">
        <v>3</v>
      </c>
      <c r="R1287" s="2">
        <f t="shared" si="72"/>
        <v>3</v>
      </c>
      <c r="T1287" s="1">
        <v>44670</v>
      </c>
      <c r="U1287">
        <v>5.4</v>
      </c>
      <c r="V1287" s="1">
        <v>44670</v>
      </c>
      <c r="W1287">
        <v>4.0659999999999998</v>
      </c>
    </row>
    <row r="1288" spans="14:23" x14ac:dyDescent="0.2">
      <c r="N1288" s="1">
        <v>44671</v>
      </c>
      <c r="O1288">
        <v>3</v>
      </c>
      <c r="P1288" s="1">
        <v>44671</v>
      </c>
      <c r="Q1288">
        <v>3</v>
      </c>
      <c r="R1288" s="2">
        <f t="shared" si="72"/>
        <v>3</v>
      </c>
      <c r="T1288" s="1">
        <v>44671</v>
      </c>
      <c r="U1288">
        <v>5.4</v>
      </c>
      <c r="V1288" s="1">
        <v>44671</v>
      </c>
      <c r="W1288">
        <v>4.0659999999999998</v>
      </c>
    </row>
    <row r="1289" spans="14:23" x14ac:dyDescent="0.2">
      <c r="N1289" s="1">
        <v>44672</v>
      </c>
      <c r="O1289">
        <v>3</v>
      </c>
      <c r="P1289" s="1">
        <v>44672</v>
      </c>
      <c r="Q1289">
        <v>3</v>
      </c>
      <c r="R1289" s="2">
        <f t="shared" si="72"/>
        <v>3</v>
      </c>
      <c r="T1289" s="1">
        <v>44672</v>
      </c>
      <c r="U1289">
        <v>5.4</v>
      </c>
      <c r="V1289" s="1">
        <v>44672</v>
      </c>
      <c r="W1289">
        <v>4.0659999999999998</v>
      </c>
    </row>
    <row r="1290" spans="14:23" x14ac:dyDescent="0.2">
      <c r="N1290" s="1">
        <v>44673</v>
      </c>
      <c r="O1290">
        <v>3</v>
      </c>
      <c r="P1290" s="1">
        <v>44673</v>
      </c>
      <c r="Q1290">
        <v>3</v>
      </c>
      <c r="R1290" s="2">
        <f t="shared" si="72"/>
        <v>3</v>
      </c>
      <c r="T1290" s="1">
        <v>44673</v>
      </c>
      <c r="U1290">
        <v>5.4</v>
      </c>
      <c r="V1290" s="1">
        <v>44673</v>
      </c>
      <c r="W1290">
        <v>4.0659999999999998</v>
      </c>
    </row>
    <row r="1291" spans="14:23" x14ac:dyDescent="0.2">
      <c r="N1291" s="1">
        <v>44676</v>
      </c>
      <c r="O1291">
        <v>3</v>
      </c>
      <c r="P1291" s="1">
        <v>44676</v>
      </c>
      <c r="Q1291">
        <v>3</v>
      </c>
      <c r="R1291" s="2">
        <f t="shared" si="72"/>
        <v>3</v>
      </c>
      <c r="T1291" s="1">
        <v>44676</v>
      </c>
      <c r="U1291">
        <v>5.4</v>
      </c>
      <c r="V1291" s="1">
        <v>44676</v>
      </c>
      <c r="W1291">
        <v>4.1070000000000002</v>
      </c>
    </row>
    <row r="1292" spans="14:23" x14ac:dyDescent="0.2">
      <c r="N1292" s="1">
        <v>44677</v>
      </c>
      <c r="O1292">
        <v>3</v>
      </c>
      <c r="P1292" s="1">
        <v>44677</v>
      </c>
      <c r="Q1292">
        <v>3</v>
      </c>
      <c r="R1292" s="2">
        <f t="shared" ref="R1292:R1349" si="73">IF(OR(Q1292&lt;&gt;Q1291,O1292&lt;&gt;O1291),Q1292,IF(OR(O1280&lt;&gt;O1281, Q1280&lt;&gt;Q1281), O1292, R1291))</f>
        <v>3</v>
      </c>
      <c r="T1292" s="1">
        <v>44677</v>
      </c>
      <c r="U1292">
        <v>5.4</v>
      </c>
      <c r="V1292" s="1">
        <v>44677</v>
      </c>
      <c r="W1292">
        <v>4.1070000000000002</v>
      </c>
    </row>
    <row r="1293" spans="14:23" x14ac:dyDescent="0.2">
      <c r="N1293" s="1">
        <v>44678</v>
      </c>
      <c r="O1293">
        <v>3</v>
      </c>
      <c r="P1293" s="1">
        <v>44678</v>
      </c>
      <c r="Q1293">
        <v>3</v>
      </c>
      <c r="R1293" s="2">
        <f t="shared" si="73"/>
        <v>3</v>
      </c>
      <c r="T1293" s="1">
        <v>44678</v>
      </c>
      <c r="U1293">
        <v>5.4</v>
      </c>
      <c r="V1293" s="1">
        <v>44678</v>
      </c>
      <c r="W1293">
        <v>4.1070000000000002</v>
      </c>
    </row>
    <row r="1294" spans="14:23" x14ac:dyDescent="0.2">
      <c r="N1294" s="1">
        <v>44679</v>
      </c>
      <c r="O1294">
        <v>3</v>
      </c>
      <c r="P1294" s="1">
        <v>44679</v>
      </c>
      <c r="Q1294">
        <v>3</v>
      </c>
      <c r="R1294" s="2">
        <f t="shared" si="73"/>
        <v>3</v>
      </c>
      <c r="T1294" s="1">
        <v>44679</v>
      </c>
      <c r="U1294">
        <v>5.4</v>
      </c>
      <c r="V1294" s="1">
        <v>44679</v>
      </c>
      <c r="W1294">
        <v>4.1070000000000002</v>
      </c>
    </row>
    <row r="1295" spans="14:23" x14ac:dyDescent="0.2">
      <c r="N1295" s="1">
        <v>44680</v>
      </c>
      <c r="O1295">
        <v>3</v>
      </c>
      <c r="P1295" s="1">
        <v>44680</v>
      </c>
      <c r="Q1295">
        <v>3</v>
      </c>
      <c r="R1295" s="2">
        <f t="shared" si="73"/>
        <v>3</v>
      </c>
      <c r="T1295" s="1">
        <v>44680</v>
      </c>
      <c r="U1295">
        <v>5.4</v>
      </c>
      <c r="V1295" s="1">
        <v>44680</v>
      </c>
      <c r="W1295">
        <v>4.1070000000000002</v>
      </c>
    </row>
    <row r="1296" spans="14:23" x14ac:dyDescent="0.2">
      <c r="N1296" s="1">
        <v>44683</v>
      </c>
      <c r="O1296">
        <v>3</v>
      </c>
      <c r="P1296" s="1">
        <v>44683</v>
      </c>
      <c r="Q1296">
        <v>3</v>
      </c>
      <c r="R1296" s="2">
        <f t="shared" si="73"/>
        <v>3</v>
      </c>
      <c r="T1296" s="1">
        <v>44683</v>
      </c>
      <c r="U1296">
        <v>5.4</v>
      </c>
      <c r="V1296" s="1">
        <v>44683</v>
      </c>
      <c r="W1296">
        <v>4.1820000000000004</v>
      </c>
    </row>
    <row r="1297" spans="14:23" x14ac:dyDescent="0.2">
      <c r="N1297" s="1">
        <v>44684</v>
      </c>
      <c r="O1297">
        <v>3</v>
      </c>
      <c r="P1297" s="1">
        <v>44684</v>
      </c>
      <c r="Q1297">
        <v>3</v>
      </c>
      <c r="R1297" s="2">
        <f t="shared" si="73"/>
        <v>3</v>
      </c>
      <c r="T1297" s="1">
        <v>44684</v>
      </c>
      <c r="U1297">
        <v>5.4</v>
      </c>
      <c r="V1297" s="1">
        <v>44684</v>
      </c>
      <c r="W1297">
        <v>4.1820000000000004</v>
      </c>
    </row>
    <row r="1298" spans="14:23" x14ac:dyDescent="0.2">
      <c r="N1298" s="1">
        <v>44685</v>
      </c>
      <c r="O1298">
        <v>3</v>
      </c>
      <c r="P1298" s="1">
        <v>44685</v>
      </c>
      <c r="Q1298">
        <v>3</v>
      </c>
      <c r="R1298" s="2">
        <f t="shared" si="73"/>
        <v>3</v>
      </c>
      <c r="T1298" s="1">
        <v>44685</v>
      </c>
      <c r="U1298">
        <v>5.4</v>
      </c>
      <c r="V1298" s="1">
        <v>44685</v>
      </c>
      <c r="W1298">
        <v>4.1820000000000004</v>
      </c>
    </row>
    <row r="1299" spans="14:23" x14ac:dyDescent="0.2">
      <c r="N1299" s="1">
        <v>44686</v>
      </c>
      <c r="O1299">
        <v>3</v>
      </c>
      <c r="P1299" s="1">
        <v>44686</v>
      </c>
      <c r="Q1299">
        <v>3</v>
      </c>
      <c r="R1299" s="2">
        <f t="shared" si="73"/>
        <v>3</v>
      </c>
      <c r="T1299" s="1">
        <v>44686</v>
      </c>
      <c r="U1299">
        <v>5.4</v>
      </c>
      <c r="V1299" s="1">
        <v>44686</v>
      </c>
      <c r="W1299">
        <v>4.1820000000000004</v>
      </c>
    </row>
    <row r="1300" spans="14:23" x14ac:dyDescent="0.2">
      <c r="N1300" s="1">
        <v>44687</v>
      </c>
      <c r="O1300">
        <v>3</v>
      </c>
      <c r="P1300" s="1">
        <v>44687</v>
      </c>
      <c r="Q1300">
        <v>3</v>
      </c>
      <c r="R1300" s="2">
        <f t="shared" si="73"/>
        <v>3</v>
      </c>
      <c r="T1300" s="1">
        <v>44687</v>
      </c>
      <c r="U1300">
        <v>5.4</v>
      </c>
      <c r="V1300" s="1">
        <v>44687</v>
      </c>
      <c r="W1300">
        <v>4.1820000000000004</v>
      </c>
    </row>
    <row r="1301" spans="14:23" x14ac:dyDescent="0.2">
      <c r="N1301" s="1">
        <v>44690</v>
      </c>
      <c r="O1301">
        <v>3</v>
      </c>
      <c r="P1301" s="1">
        <v>44690</v>
      </c>
      <c r="Q1301">
        <v>3</v>
      </c>
      <c r="R1301" s="2">
        <f t="shared" si="73"/>
        <v>3</v>
      </c>
      <c r="T1301" s="1">
        <v>44690</v>
      </c>
      <c r="U1301">
        <v>5.4</v>
      </c>
      <c r="V1301" s="1">
        <v>44690</v>
      </c>
      <c r="W1301">
        <v>4.3280000000000003</v>
      </c>
    </row>
    <row r="1302" spans="14:23" x14ac:dyDescent="0.2">
      <c r="N1302" s="1">
        <v>44691</v>
      </c>
      <c r="O1302">
        <v>3</v>
      </c>
      <c r="P1302" s="1">
        <v>44691</v>
      </c>
      <c r="Q1302">
        <v>3</v>
      </c>
      <c r="R1302" s="2">
        <f t="shared" si="73"/>
        <v>3</v>
      </c>
      <c r="T1302" s="1">
        <v>44691</v>
      </c>
      <c r="U1302">
        <v>5.4</v>
      </c>
      <c r="V1302" s="1">
        <v>44691</v>
      </c>
      <c r="W1302">
        <v>4.3280000000000003</v>
      </c>
    </row>
    <row r="1303" spans="14:23" x14ac:dyDescent="0.2">
      <c r="N1303" s="1">
        <v>44692</v>
      </c>
      <c r="O1303">
        <v>3</v>
      </c>
      <c r="P1303" s="1">
        <v>44692</v>
      </c>
      <c r="Q1303">
        <v>3</v>
      </c>
      <c r="R1303" s="2">
        <f t="shared" si="73"/>
        <v>3</v>
      </c>
      <c r="T1303" s="1">
        <v>44692</v>
      </c>
      <c r="U1303">
        <v>5.4</v>
      </c>
      <c r="V1303" s="1">
        <v>44692</v>
      </c>
      <c r="W1303">
        <v>4.3280000000000003</v>
      </c>
    </row>
    <row r="1304" spans="14:23" x14ac:dyDescent="0.2">
      <c r="N1304" s="1">
        <v>44693</v>
      </c>
      <c r="O1304">
        <v>3</v>
      </c>
      <c r="P1304" s="1">
        <v>44693</v>
      </c>
      <c r="Q1304">
        <v>3</v>
      </c>
      <c r="R1304" s="2">
        <f t="shared" si="73"/>
        <v>3</v>
      </c>
      <c r="T1304" s="1">
        <v>44693</v>
      </c>
      <c r="U1304">
        <v>5.4</v>
      </c>
      <c r="V1304" s="1">
        <v>44693</v>
      </c>
      <c r="W1304">
        <v>4.3280000000000003</v>
      </c>
    </row>
    <row r="1305" spans="14:23" x14ac:dyDescent="0.2">
      <c r="N1305" s="1">
        <v>44694</v>
      </c>
      <c r="O1305">
        <v>3</v>
      </c>
      <c r="P1305" s="1">
        <v>44694</v>
      </c>
      <c r="Q1305">
        <v>3</v>
      </c>
      <c r="R1305" s="2">
        <f t="shared" si="73"/>
        <v>3</v>
      </c>
      <c r="T1305" s="1">
        <v>44694</v>
      </c>
      <c r="U1305">
        <v>5.4</v>
      </c>
      <c r="V1305" s="1">
        <v>44694</v>
      </c>
      <c r="W1305">
        <v>4.3280000000000003</v>
      </c>
    </row>
    <row r="1306" spans="14:23" x14ac:dyDescent="0.2">
      <c r="N1306" s="1">
        <v>44697</v>
      </c>
      <c r="O1306">
        <v>3</v>
      </c>
      <c r="P1306" s="1">
        <v>44697</v>
      </c>
      <c r="Q1306">
        <v>3</v>
      </c>
      <c r="R1306" s="2">
        <f t="shared" si="73"/>
        <v>3</v>
      </c>
      <c r="T1306" s="1">
        <v>44697</v>
      </c>
      <c r="U1306">
        <v>5.4</v>
      </c>
      <c r="V1306" s="1">
        <v>44697</v>
      </c>
      <c r="W1306">
        <v>4.4909999999999997</v>
      </c>
    </row>
    <row r="1307" spans="14:23" x14ac:dyDescent="0.2">
      <c r="N1307" s="1">
        <v>44698</v>
      </c>
      <c r="O1307">
        <v>3</v>
      </c>
      <c r="P1307" s="1">
        <v>44698</v>
      </c>
      <c r="Q1307">
        <v>3</v>
      </c>
      <c r="R1307" s="2">
        <f t="shared" si="73"/>
        <v>3</v>
      </c>
      <c r="T1307" s="1">
        <v>44698</v>
      </c>
      <c r="U1307">
        <v>5.4</v>
      </c>
      <c r="V1307" s="1">
        <v>44698</v>
      </c>
      <c r="W1307">
        <v>4.4909999999999997</v>
      </c>
    </row>
    <row r="1308" spans="14:23" x14ac:dyDescent="0.2">
      <c r="N1308" s="1">
        <v>44699</v>
      </c>
      <c r="O1308">
        <v>3</v>
      </c>
      <c r="P1308" s="1">
        <v>44699</v>
      </c>
      <c r="Q1308">
        <v>3</v>
      </c>
      <c r="R1308" s="2">
        <f t="shared" si="73"/>
        <v>3</v>
      </c>
      <c r="T1308" s="1">
        <v>44699</v>
      </c>
      <c r="U1308">
        <v>5.4</v>
      </c>
      <c r="V1308" s="1">
        <v>44699</v>
      </c>
      <c r="W1308">
        <v>4.4909999999999997</v>
      </c>
    </row>
    <row r="1309" spans="14:23" x14ac:dyDescent="0.2">
      <c r="N1309" s="1">
        <v>44700</v>
      </c>
      <c r="O1309">
        <v>3</v>
      </c>
      <c r="P1309" s="1">
        <v>44700</v>
      </c>
      <c r="Q1309">
        <v>3</v>
      </c>
      <c r="R1309" s="2">
        <f t="shared" si="73"/>
        <v>3</v>
      </c>
      <c r="T1309" s="1">
        <v>44700</v>
      </c>
      <c r="U1309">
        <v>5.4</v>
      </c>
      <c r="V1309" s="1">
        <v>44700</v>
      </c>
      <c r="W1309">
        <v>4.4909999999999997</v>
      </c>
    </row>
    <row r="1310" spans="14:23" x14ac:dyDescent="0.2">
      <c r="N1310" s="1">
        <v>44701</v>
      </c>
      <c r="O1310">
        <v>3</v>
      </c>
      <c r="P1310" s="1">
        <v>44701</v>
      </c>
      <c r="Q1310">
        <v>3</v>
      </c>
      <c r="R1310" s="2">
        <f t="shared" si="73"/>
        <v>3</v>
      </c>
      <c r="T1310" s="1">
        <v>44701</v>
      </c>
      <c r="U1310">
        <v>5.4</v>
      </c>
      <c r="V1310" s="1">
        <v>44701</v>
      </c>
      <c r="W1310">
        <v>4.4909999999999997</v>
      </c>
    </row>
    <row r="1311" spans="14:23" x14ac:dyDescent="0.2">
      <c r="N1311" s="1">
        <v>44704</v>
      </c>
      <c r="O1311">
        <v>3</v>
      </c>
      <c r="P1311" s="1">
        <v>44704</v>
      </c>
      <c r="Q1311">
        <v>3</v>
      </c>
      <c r="R1311" s="2">
        <f t="shared" si="73"/>
        <v>3</v>
      </c>
      <c r="T1311" s="1">
        <v>44704</v>
      </c>
      <c r="U1311">
        <v>5.4</v>
      </c>
      <c r="V1311" s="1">
        <v>44704</v>
      </c>
      <c r="W1311">
        <v>4.593</v>
      </c>
    </row>
    <row r="1312" spans="14:23" x14ac:dyDescent="0.2">
      <c r="N1312" s="1">
        <v>44705</v>
      </c>
      <c r="O1312">
        <v>3</v>
      </c>
      <c r="P1312" s="1">
        <v>44705</v>
      </c>
      <c r="Q1312">
        <v>3</v>
      </c>
      <c r="R1312" s="2">
        <f t="shared" si="73"/>
        <v>3</v>
      </c>
      <c r="T1312" s="1">
        <v>44705</v>
      </c>
      <c r="U1312">
        <v>5.4</v>
      </c>
      <c r="V1312" s="1">
        <v>44705</v>
      </c>
      <c r="W1312">
        <v>4.593</v>
      </c>
    </row>
    <row r="1313" spans="14:23" x14ac:dyDescent="0.2">
      <c r="N1313" s="1">
        <v>44706</v>
      </c>
      <c r="O1313">
        <v>3</v>
      </c>
      <c r="P1313" s="1">
        <v>44706</v>
      </c>
      <c r="Q1313">
        <v>3</v>
      </c>
      <c r="R1313" s="2">
        <f t="shared" si="73"/>
        <v>3</v>
      </c>
      <c r="T1313" s="1">
        <v>44706</v>
      </c>
      <c r="U1313">
        <v>5.4</v>
      </c>
      <c r="V1313" s="1">
        <v>44706</v>
      </c>
      <c r="W1313">
        <v>4.593</v>
      </c>
    </row>
    <row r="1314" spans="14:23" x14ac:dyDescent="0.2">
      <c r="N1314" s="1">
        <v>44707</v>
      </c>
      <c r="O1314">
        <v>3</v>
      </c>
      <c r="P1314" s="1">
        <v>44707</v>
      </c>
      <c r="Q1314">
        <v>3</v>
      </c>
      <c r="R1314" s="2">
        <f t="shared" si="73"/>
        <v>3</v>
      </c>
      <c r="T1314" s="1">
        <v>44707</v>
      </c>
      <c r="U1314">
        <v>5.4</v>
      </c>
      <c r="V1314" s="1">
        <v>44707</v>
      </c>
      <c r="W1314">
        <v>4.593</v>
      </c>
    </row>
    <row r="1315" spans="14:23" x14ac:dyDescent="0.2">
      <c r="N1315" s="1">
        <v>44708</v>
      </c>
      <c r="O1315">
        <v>3</v>
      </c>
      <c r="P1315" s="1">
        <v>44708</v>
      </c>
      <c r="Q1315">
        <v>3</v>
      </c>
      <c r="R1315" s="2">
        <f t="shared" si="73"/>
        <v>3</v>
      </c>
      <c r="T1315" s="1">
        <v>44708</v>
      </c>
      <c r="U1315">
        <v>5.4</v>
      </c>
      <c r="V1315" s="1">
        <v>44708</v>
      </c>
      <c r="W1315">
        <v>4.593</v>
      </c>
    </row>
    <row r="1316" spans="14:23" x14ac:dyDescent="0.2">
      <c r="N1316" s="1">
        <v>44711</v>
      </c>
      <c r="O1316">
        <v>3</v>
      </c>
      <c r="P1316" s="1">
        <v>44711</v>
      </c>
      <c r="Q1316">
        <v>3</v>
      </c>
      <c r="R1316" s="2">
        <f t="shared" si="73"/>
        <v>3</v>
      </c>
      <c r="T1316" s="1">
        <v>44711</v>
      </c>
      <c r="U1316">
        <v>5.4</v>
      </c>
      <c r="V1316" s="1">
        <v>44711</v>
      </c>
      <c r="W1316">
        <v>4.6239999999999997</v>
      </c>
    </row>
    <row r="1317" spans="14:23" x14ac:dyDescent="0.2">
      <c r="N1317" s="1">
        <v>44712</v>
      </c>
      <c r="O1317">
        <v>3</v>
      </c>
      <c r="P1317" s="1">
        <v>44712</v>
      </c>
      <c r="Q1317">
        <v>3</v>
      </c>
      <c r="R1317" s="2">
        <f t="shared" si="73"/>
        <v>3</v>
      </c>
      <c r="T1317" s="1">
        <v>44712</v>
      </c>
      <c r="U1317">
        <v>5.3</v>
      </c>
      <c r="V1317" s="1">
        <v>44712</v>
      </c>
      <c r="W1317">
        <v>4.6239999999999997</v>
      </c>
    </row>
    <row r="1318" spans="14:23" x14ac:dyDescent="0.2">
      <c r="N1318" s="1">
        <v>44713</v>
      </c>
      <c r="O1318">
        <v>3</v>
      </c>
      <c r="P1318" s="1">
        <v>44713</v>
      </c>
      <c r="Q1318">
        <v>3</v>
      </c>
      <c r="R1318" s="2">
        <f t="shared" si="73"/>
        <v>3</v>
      </c>
      <c r="T1318" s="1">
        <v>44713</v>
      </c>
      <c r="U1318">
        <v>5.3</v>
      </c>
      <c r="V1318" s="1">
        <v>44713</v>
      </c>
      <c r="W1318">
        <v>4.6239999999999997</v>
      </c>
    </row>
    <row r="1319" spans="14:23" x14ac:dyDescent="0.2">
      <c r="N1319" s="1">
        <v>44714</v>
      </c>
      <c r="O1319">
        <v>3</v>
      </c>
      <c r="P1319" s="1">
        <v>44714</v>
      </c>
      <c r="Q1319">
        <v>3</v>
      </c>
      <c r="R1319" s="2">
        <f t="shared" si="73"/>
        <v>3</v>
      </c>
      <c r="T1319" s="1">
        <v>44714</v>
      </c>
      <c r="U1319">
        <v>5.3</v>
      </c>
      <c r="V1319" s="1">
        <v>44714</v>
      </c>
      <c r="W1319">
        <v>4.6239999999999997</v>
      </c>
    </row>
    <row r="1320" spans="14:23" x14ac:dyDescent="0.2">
      <c r="N1320" s="1">
        <v>44715</v>
      </c>
      <c r="O1320">
        <v>3</v>
      </c>
      <c r="P1320" s="1">
        <v>44715</v>
      </c>
      <c r="Q1320">
        <v>3</v>
      </c>
      <c r="R1320" s="2">
        <f t="shared" si="73"/>
        <v>3</v>
      </c>
      <c r="T1320" s="1">
        <v>44715</v>
      </c>
      <c r="U1320">
        <v>5.3</v>
      </c>
      <c r="V1320" s="1">
        <v>44715</v>
      </c>
      <c r="W1320">
        <v>4.6239999999999997</v>
      </c>
    </row>
    <row r="1321" spans="14:23" x14ac:dyDescent="0.2">
      <c r="N1321" s="1">
        <v>44718</v>
      </c>
      <c r="O1321">
        <v>3</v>
      </c>
      <c r="P1321" s="1">
        <v>44718</v>
      </c>
      <c r="Q1321">
        <v>3</v>
      </c>
      <c r="R1321" s="2">
        <f t="shared" si="73"/>
        <v>3</v>
      </c>
      <c r="T1321" s="1">
        <v>44718</v>
      </c>
      <c r="U1321">
        <v>5.3</v>
      </c>
      <c r="V1321" s="1">
        <v>44718</v>
      </c>
      <c r="W1321">
        <v>4.8760000000000003</v>
      </c>
    </row>
    <row r="1322" spans="14:23" x14ac:dyDescent="0.2">
      <c r="N1322" s="1">
        <v>44719</v>
      </c>
      <c r="O1322">
        <v>3</v>
      </c>
      <c r="P1322" s="1">
        <v>44719</v>
      </c>
      <c r="Q1322">
        <v>3</v>
      </c>
      <c r="R1322" s="2">
        <f t="shared" si="73"/>
        <v>3</v>
      </c>
      <c r="T1322" s="1">
        <v>44719</v>
      </c>
      <c r="U1322">
        <v>5.3</v>
      </c>
      <c r="V1322" s="1">
        <v>44719</v>
      </c>
      <c r="W1322">
        <v>4.8760000000000003</v>
      </c>
    </row>
    <row r="1323" spans="14:23" x14ac:dyDescent="0.2">
      <c r="N1323" s="1">
        <v>44720</v>
      </c>
      <c r="O1323">
        <v>3</v>
      </c>
      <c r="P1323" s="1">
        <v>44720</v>
      </c>
      <c r="Q1323">
        <v>3</v>
      </c>
      <c r="R1323" s="2">
        <f t="shared" si="73"/>
        <v>3</v>
      </c>
      <c r="T1323" s="1">
        <v>44720</v>
      </c>
      <c r="U1323">
        <v>5.3</v>
      </c>
      <c r="V1323" s="1">
        <v>44720</v>
      </c>
      <c r="W1323">
        <v>4.8760000000000003</v>
      </c>
    </row>
    <row r="1324" spans="14:23" x14ac:dyDescent="0.2">
      <c r="N1324" s="1">
        <v>44721</v>
      </c>
      <c r="O1324">
        <v>3</v>
      </c>
      <c r="P1324" s="1">
        <v>44721</v>
      </c>
      <c r="Q1324">
        <v>3</v>
      </c>
      <c r="R1324" s="2">
        <f t="shared" si="73"/>
        <v>3</v>
      </c>
      <c r="T1324" s="1">
        <v>44721</v>
      </c>
      <c r="U1324">
        <v>5.3</v>
      </c>
      <c r="V1324" s="1">
        <v>44721</v>
      </c>
      <c r="W1324">
        <v>4.8760000000000003</v>
      </c>
    </row>
    <row r="1325" spans="14:23" x14ac:dyDescent="0.2">
      <c r="N1325" s="1">
        <v>44722</v>
      </c>
      <c r="O1325">
        <v>3</v>
      </c>
      <c r="P1325" s="1">
        <v>44722</v>
      </c>
      <c r="Q1325">
        <v>3</v>
      </c>
      <c r="R1325" s="2">
        <f t="shared" si="73"/>
        <v>3</v>
      </c>
      <c r="T1325" s="1">
        <v>44722</v>
      </c>
      <c r="U1325">
        <v>5.3</v>
      </c>
      <c r="V1325" s="1">
        <v>44722</v>
      </c>
      <c r="W1325">
        <v>4.8760000000000003</v>
      </c>
    </row>
    <row r="1326" spans="14:23" x14ac:dyDescent="0.2">
      <c r="N1326" s="1">
        <v>44725</v>
      </c>
      <c r="O1326">
        <v>3</v>
      </c>
      <c r="P1326" s="1">
        <v>44725</v>
      </c>
      <c r="Q1326">
        <v>3</v>
      </c>
      <c r="R1326" s="2">
        <f t="shared" si="73"/>
        <v>3</v>
      </c>
      <c r="T1326" s="1">
        <v>44725</v>
      </c>
      <c r="U1326">
        <v>5.3</v>
      </c>
      <c r="V1326" s="1">
        <v>44725</v>
      </c>
      <c r="W1326">
        <v>5.0060000000000002</v>
      </c>
    </row>
    <row r="1327" spans="14:23" x14ac:dyDescent="0.2">
      <c r="N1327" s="1">
        <v>44726</v>
      </c>
      <c r="O1327">
        <v>3</v>
      </c>
      <c r="P1327" s="1">
        <v>44726</v>
      </c>
      <c r="Q1327">
        <v>3</v>
      </c>
      <c r="R1327" s="2">
        <f t="shared" si="73"/>
        <v>3</v>
      </c>
      <c r="T1327" s="1">
        <v>44726</v>
      </c>
      <c r="U1327">
        <v>5.3</v>
      </c>
      <c r="V1327" s="1">
        <v>44726</v>
      </c>
      <c r="W1327">
        <v>5.0060000000000002</v>
      </c>
    </row>
    <row r="1328" spans="14:23" x14ac:dyDescent="0.2">
      <c r="N1328" s="1">
        <v>44727</v>
      </c>
      <c r="O1328">
        <v>3</v>
      </c>
      <c r="P1328" s="1">
        <v>44727</v>
      </c>
      <c r="Q1328">
        <v>3</v>
      </c>
      <c r="R1328" s="2">
        <f t="shared" si="73"/>
        <v>3</v>
      </c>
      <c r="T1328" s="1">
        <v>44727</v>
      </c>
      <c r="U1328">
        <v>5.3</v>
      </c>
      <c r="V1328" s="1">
        <v>44727</v>
      </c>
      <c r="W1328">
        <v>5.0060000000000002</v>
      </c>
    </row>
    <row r="1329" spans="14:23" x14ac:dyDescent="0.2">
      <c r="N1329" s="1">
        <v>44728</v>
      </c>
      <c r="O1329">
        <v>3</v>
      </c>
      <c r="P1329" s="1">
        <v>44728</v>
      </c>
      <c r="Q1329">
        <v>3</v>
      </c>
      <c r="R1329" s="2">
        <f t="shared" si="73"/>
        <v>3</v>
      </c>
      <c r="T1329" s="1">
        <v>44728</v>
      </c>
      <c r="U1329">
        <v>5.3</v>
      </c>
      <c r="V1329" s="1">
        <v>44728</v>
      </c>
      <c r="W1329">
        <v>5.0060000000000002</v>
      </c>
    </row>
    <row r="1330" spans="14:23" x14ac:dyDescent="0.2">
      <c r="N1330" s="1">
        <v>44729</v>
      </c>
      <c r="O1330">
        <v>3</v>
      </c>
      <c r="P1330" s="1">
        <v>44729</v>
      </c>
      <c r="Q1330">
        <v>3</v>
      </c>
      <c r="R1330" s="2">
        <f t="shared" si="73"/>
        <v>3</v>
      </c>
      <c r="T1330" s="1">
        <v>44729</v>
      </c>
      <c r="U1330">
        <v>5.3</v>
      </c>
      <c r="V1330" s="1">
        <v>44729</v>
      </c>
      <c r="W1330">
        <v>5.0060000000000002</v>
      </c>
    </row>
    <row r="1331" spans="14:23" x14ac:dyDescent="0.2">
      <c r="N1331" s="1">
        <v>44732</v>
      </c>
      <c r="O1331">
        <v>3</v>
      </c>
      <c r="P1331" s="1">
        <v>44732</v>
      </c>
      <c r="Q1331">
        <v>3</v>
      </c>
      <c r="R1331" s="2">
        <f t="shared" si="73"/>
        <v>3</v>
      </c>
      <c r="T1331" s="1">
        <v>44732</v>
      </c>
      <c r="U1331">
        <v>5.3</v>
      </c>
      <c r="V1331" s="1">
        <v>44732</v>
      </c>
      <c r="W1331">
        <v>5.0060000000000002</v>
      </c>
    </row>
    <row r="1332" spans="14:23" x14ac:dyDescent="0.2">
      <c r="N1332" s="1">
        <v>44733</v>
      </c>
      <c r="O1332">
        <v>3</v>
      </c>
      <c r="P1332" s="1">
        <v>44733</v>
      </c>
      <c r="Q1332">
        <v>3</v>
      </c>
      <c r="R1332" s="2">
        <f t="shared" si="73"/>
        <v>3</v>
      </c>
      <c r="T1332" s="1">
        <v>44733</v>
      </c>
      <c r="U1332">
        <v>5.3</v>
      </c>
      <c r="V1332" s="1">
        <v>44733</v>
      </c>
      <c r="W1332">
        <v>5.0060000000000002</v>
      </c>
    </row>
    <row r="1333" spans="14:23" x14ac:dyDescent="0.2">
      <c r="N1333" s="1">
        <v>44734</v>
      </c>
      <c r="O1333">
        <v>3</v>
      </c>
      <c r="P1333" s="1">
        <v>44734</v>
      </c>
      <c r="Q1333">
        <v>3</v>
      </c>
      <c r="R1333" s="2">
        <f t="shared" si="73"/>
        <v>3</v>
      </c>
      <c r="T1333" s="1">
        <v>44734</v>
      </c>
      <c r="U1333">
        <v>5.3</v>
      </c>
      <c r="V1333" s="1">
        <v>44734</v>
      </c>
      <c r="W1333">
        <v>5.0060000000000002</v>
      </c>
    </row>
    <row r="1334" spans="14:23" x14ac:dyDescent="0.2">
      <c r="N1334" s="1">
        <v>44735</v>
      </c>
      <c r="O1334">
        <v>3</v>
      </c>
      <c r="P1334" s="1">
        <v>44735</v>
      </c>
      <c r="Q1334">
        <v>3</v>
      </c>
      <c r="R1334" s="2">
        <f t="shared" si="73"/>
        <v>3</v>
      </c>
      <c r="T1334" s="1">
        <v>44735</v>
      </c>
      <c r="U1334">
        <v>5.3</v>
      </c>
      <c r="V1334" s="1">
        <v>44735</v>
      </c>
      <c r="W1334">
        <v>5.0060000000000002</v>
      </c>
    </row>
    <row r="1335" spans="14:23" x14ac:dyDescent="0.2">
      <c r="N1335" s="1">
        <v>44736</v>
      </c>
      <c r="O1335">
        <v>3</v>
      </c>
      <c r="P1335" s="1">
        <v>44736</v>
      </c>
      <c r="Q1335">
        <v>3</v>
      </c>
      <c r="R1335" s="2">
        <f t="shared" si="73"/>
        <v>3</v>
      </c>
      <c r="T1335" s="1">
        <v>44736</v>
      </c>
      <c r="U1335">
        <v>5.3</v>
      </c>
      <c r="V1335" s="1">
        <v>44736</v>
      </c>
      <c r="W1335">
        <v>5.0060000000000002</v>
      </c>
    </row>
    <row r="1336" spans="14:23" x14ac:dyDescent="0.2">
      <c r="N1336" s="1">
        <v>44739</v>
      </c>
      <c r="O1336">
        <v>3</v>
      </c>
      <c r="P1336" s="1">
        <v>44739</v>
      </c>
      <c r="Q1336">
        <v>3</v>
      </c>
      <c r="R1336" s="2">
        <f t="shared" si="73"/>
        <v>3</v>
      </c>
      <c r="T1336" s="1">
        <v>44739</v>
      </c>
      <c r="U1336">
        <v>5.3</v>
      </c>
      <c r="V1336" s="1">
        <v>44739</v>
      </c>
      <c r="W1336">
        <v>5.0060000000000002</v>
      </c>
    </row>
    <row r="1337" spans="14:23" x14ac:dyDescent="0.2">
      <c r="N1337" s="1">
        <v>44740</v>
      </c>
      <c r="O1337">
        <v>3</v>
      </c>
      <c r="P1337" s="1">
        <v>44740</v>
      </c>
      <c r="Q1337">
        <v>3</v>
      </c>
      <c r="R1337" s="2">
        <f t="shared" si="73"/>
        <v>3</v>
      </c>
      <c r="T1337" s="1">
        <v>44740</v>
      </c>
      <c r="U1337">
        <v>5.3</v>
      </c>
      <c r="V1337" s="1">
        <v>44740</v>
      </c>
      <c r="W1337">
        <v>5.0060000000000002</v>
      </c>
    </row>
    <row r="1338" spans="14:23" x14ac:dyDescent="0.2">
      <c r="N1338" s="1">
        <v>44741</v>
      </c>
      <c r="O1338">
        <v>3</v>
      </c>
      <c r="P1338" s="1">
        <v>44741</v>
      </c>
      <c r="Q1338">
        <v>3</v>
      </c>
      <c r="R1338" s="2">
        <f t="shared" si="73"/>
        <v>3</v>
      </c>
      <c r="T1338" s="1">
        <v>44741</v>
      </c>
      <c r="U1338">
        <v>5.3</v>
      </c>
      <c r="V1338" s="1">
        <v>44741</v>
      </c>
      <c r="W1338">
        <v>5.0060000000000002</v>
      </c>
    </row>
    <row r="1339" spans="14:23" x14ac:dyDescent="0.2">
      <c r="N1339" s="1">
        <v>44742</v>
      </c>
      <c r="O1339">
        <v>3.1</v>
      </c>
      <c r="P1339" s="1">
        <v>44742</v>
      </c>
      <c r="Q1339">
        <v>3.3</v>
      </c>
      <c r="R1339" s="2">
        <f t="shared" si="73"/>
        <v>3.3</v>
      </c>
      <c r="T1339" s="1">
        <v>44742</v>
      </c>
      <c r="U1339">
        <v>5.3</v>
      </c>
      <c r="V1339" s="1">
        <v>44742</v>
      </c>
      <c r="W1339">
        <v>5.0060000000000002</v>
      </c>
    </row>
    <row r="1340" spans="14:23" x14ac:dyDescent="0.2">
      <c r="N1340" s="1">
        <v>44743</v>
      </c>
      <c r="O1340">
        <v>3.1</v>
      </c>
      <c r="P1340" s="1">
        <v>44743</v>
      </c>
      <c r="Q1340">
        <v>3.3</v>
      </c>
      <c r="R1340" s="2">
        <f t="shared" si="73"/>
        <v>3.3</v>
      </c>
      <c r="T1340" s="1">
        <v>44743</v>
      </c>
      <c r="U1340">
        <v>5.3</v>
      </c>
      <c r="V1340" s="1">
        <v>44743</v>
      </c>
      <c r="W1340">
        <v>5.0060000000000002</v>
      </c>
    </row>
    <row r="1341" spans="14:23" x14ac:dyDescent="0.2">
      <c r="N1341" s="1">
        <v>44746</v>
      </c>
      <c r="O1341">
        <v>3.1</v>
      </c>
      <c r="P1341" s="1">
        <v>44746</v>
      </c>
      <c r="Q1341">
        <v>3.3</v>
      </c>
      <c r="R1341" s="2">
        <f t="shared" si="73"/>
        <v>3.3</v>
      </c>
      <c r="T1341" s="1">
        <v>44746</v>
      </c>
      <c r="U1341">
        <v>5.3</v>
      </c>
      <c r="V1341" s="1">
        <v>44746</v>
      </c>
      <c r="W1341">
        <v>5.0060000000000002</v>
      </c>
    </row>
    <row r="1342" spans="14:23" x14ac:dyDescent="0.2">
      <c r="N1342" s="1">
        <v>44747</v>
      </c>
      <c r="O1342">
        <v>3.1</v>
      </c>
      <c r="P1342" s="1">
        <v>44747</v>
      </c>
      <c r="Q1342">
        <v>3.3</v>
      </c>
      <c r="R1342" s="2">
        <f t="shared" si="73"/>
        <v>3.3</v>
      </c>
      <c r="T1342" s="1">
        <v>44747</v>
      </c>
      <c r="U1342">
        <v>5.3</v>
      </c>
      <c r="V1342" s="1">
        <v>44747</v>
      </c>
      <c r="W1342">
        <v>5.0060000000000002</v>
      </c>
    </row>
    <row r="1343" spans="14:23" x14ac:dyDescent="0.2">
      <c r="N1343" s="1">
        <v>44748</v>
      </c>
      <c r="O1343">
        <v>3.1</v>
      </c>
      <c r="P1343" s="1">
        <v>44748</v>
      </c>
      <c r="Q1343">
        <v>3.3</v>
      </c>
      <c r="R1343" s="2">
        <f t="shared" si="73"/>
        <v>3.3</v>
      </c>
      <c r="T1343" s="1">
        <v>44748</v>
      </c>
      <c r="U1343">
        <v>5.3</v>
      </c>
      <c r="V1343" s="1">
        <v>44748</v>
      </c>
      <c r="W1343">
        <v>5.0060000000000002</v>
      </c>
    </row>
    <row r="1344" spans="14:23" x14ac:dyDescent="0.2">
      <c r="N1344" s="1">
        <v>44749</v>
      </c>
      <c r="O1344">
        <v>3.1</v>
      </c>
      <c r="P1344" s="1">
        <v>44749</v>
      </c>
      <c r="Q1344">
        <v>3.3</v>
      </c>
      <c r="R1344" s="2">
        <f t="shared" si="73"/>
        <v>3.3</v>
      </c>
      <c r="T1344" s="1">
        <v>44749</v>
      </c>
      <c r="U1344">
        <v>5.3</v>
      </c>
      <c r="V1344" s="1">
        <v>44749</v>
      </c>
      <c r="W1344">
        <v>5.0060000000000002</v>
      </c>
    </row>
    <row r="1345" spans="14:23" x14ac:dyDescent="0.2">
      <c r="N1345" s="1">
        <v>44750</v>
      </c>
      <c r="O1345">
        <v>3.1</v>
      </c>
      <c r="P1345" s="1">
        <v>44750</v>
      </c>
      <c r="Q1345">
        <v>3.3</v>
      </c>
      <c r="R1345" s="2">
        <f t="shared" si="73"/>
        <v>3.3</v>
      </c>
      <c r="T1345" s="1">
        <v>44750</v>
      </c>
      <c r="U1345">
        <v>5.3</v>
      </c>
      <c r="V1345" s="1">
        <v>44750</v>
      </c>
      <c r="W1345">
        <v>5.0060000000000002</v>
      </c>
    </row>
    <row r="1346" spans="14:23" x14ac:dyDescent="0.2">
      <c r="N1346" s="1">
        <v>44753</v>
      </c>
      <c r="O1346">
        <v>3.1</v>
      </c>
      <c r="P1346" s="1">
        <v>44753</v>
      </c>
      <c r="Q1346">
        <v>3.3</v>
      </c>
      <c r="R1346" s="2">
        <f t="shared" si="73"/>
        <v>3.3</v>
      </c>
      <c r="T1346" s="1">
        <v>44753</v>
      </c>
      <c r="U1346">
        <v>5.3</v>
      </c>
      <c r="V1346" s="1">
        <v>44753</v>
      </c>
      <c r="W1346">
        <v>5.0060000000000002</v>
      </c>
    </row>
    <row r="1347" spans="14:23" x14ac:dyDescent="0.2">
      <c r="N1347" s="1">
        <v>44754</v>
      </c>
      <c r="O1347">
        <v>3.1</v>
      </c>
      <c r="P1347" s="1">
        <v>44754</v>
      </c>
      <c r="Q1347">
        <v>3.3</v>
      </c>
      <c r="R1347" s="2">
        <f t="shared" si="73"/>
        <v>3.3</v>
      </c>
      <c r="T1347" s="1">
        <v>44754</v>
      </c>
      <c r="U1347">
        <v>5.3</v>
      </c>
      <c r="V1347" s="1">
        <v>44754</v>
      </c>
      <c r="W1347">
        <v>5.0060000000000002</v>
      </c>
    </row>
    <row r="1348" spans="14:23" x14ac:dyDescent="0.2">
      <c r="N1348" s="1">
        <v>44755</v>
      </c>
      <c r="O1348">
        <v>3.1</v>
      </c>
      <c r="P1348" s="1">
        <v>44755</v>
      </c>
      <c r="Q1348">
        <v>3.3</v>
      </c>
      <c r="R1348" s="2">
        <f t="shared" si="73"/>
        <v>3.3</v>
      </c>
      <c r="T1348" s="1">
        <v>44755</v>
      </c>
      <c r="U1348">
        <v>5.3</v>
      </c>
      <c r="V1348" s="1">
        <v>44755</v>
      </c>
      <c r="W1348">
        <v>5.0060000000000002</v>
      </c>
    </row>
    <row r="1349" spans="14:23" x14ac:dyDescent="0.2">
      <c r="N1349" s="1">
        <v>44756</v>
      </c>
      <c r="O1349">
        <v>3.1</v>
      </c>
      <c r="P1349" s="1">
        <v>44756</v>
      </c>
      <c r="Q1349">
        <v>3.3</v>
      </c>
      <c r="R1349" s="2">
        <f t="shared" si="73"/>
        <v>3.3</v>
      </c>
      <c r="T1349" s="1">
        <v>44756</v>
      </c>
      <c r="U1349">
        <v>5.3</v>
      </c>
      <c r="V1349" s="1">
        <v>44756</v>
      </c>
      <c r="W1349">
        <v>5.0060000000000002</v>
      </c>
    </row>
    <row r="1350" spans="14:23" x14ac:dyDescent="0.2">
      <c r="N1350" s="1">
        <v>44757</v>
      </c>
      <c r="O1350">
        <v>3.1</v>
      </c>
      <c r="P1350" s="1">
        <v>44757</v>
      </c>
      <c r="Q1350">
        <v>3.3</v>
      </c>
      <c r="R1350" s="2">
        <f t="shared" ref="R1350:R1351" si="74">IF(OR(Q1350&lt;&gt;Q1349,O1350&lt;&gt;O1349),Q1350,IF(OR(O1338&lt;&gt;O1339, Q1338&lt;&gt;Q1339), O1350, R1349))</f>
        <v>3.1</v>
      </c>
      <c r="T1350" s="1">
        <v>44757</v>
      </c>
      <c r="U1350">
        <v>5.3</v>
      </c>
      <c r="V1350" s="1">
        <v>44757</v>
      </c>
      <c r="W1350">
        <v>5.0060000000000002</v>
      </c>
    </row>
    <row r="1351" spans="14:23" x14ac:dyDescent="0.2">
      <c r="N1351" s="1">
        <v>44760</v>
      </c>
      <c r="O1351">
        <v>3.1</v>
      </c>
      <c r="P1351" s="1">
        <v>44760</v>
      </c>
      <c r="Q1351">
        <v>3.3</v>
      </c>
      <c r="R1351" s="2">
        <f t="shared" si="74"/>
        <v>3.1</v>
      </c>
      <c r="T1351" s="1">
        <v>44760</v>
      </c>
      <c r="U1351">
        <v>5.3</v>
      </c>
      <c r="V1351" s="1">
        <v>44760</v>
      </c>
      <c r="W1351">
        <v>5.0060000000000002</v>
      </c>
    </row>
    <row r="1352" spans="14:23" x14ac:dyDescent="0.2">
      <c r="N1352" s="1">
        <v>44761</v>
      </c>
      <c r="O1352">
        <v>3.1</v>
      </c>
      <c r="P1352" s="1">
        <v>44761</v>
      </c>
      <c r="Q1352">
        <v>3.3</v>
      </c>
      <c r="R1352" s="2">
        <f>IF(OR(Q1352&lt;&gt;Q1351,O1352&lt;&gt;O1351),Q1352,IF(OR(O1340&lt;&gt;O1341, Q1340&lt;&gt;Q1341), O1352, R1351))</f>
        <v>3.1</v>
      </c>
      <c r="T1352" s="1">
        <v>44761</v>
      </c>
      <c r="U1352">
        <v>5.3</v>
      </c>
      <c r="V1352" s="1">
        <v>44761</v>
      </c>
      <c r="W1352">
        <v>5.0060000000000002</v>
      </c>
    </row>
    <row r="1353" spans="14:23" x14ac:dyDescent="0.2">
      <c r="N1353" s="1">
        <v>44762</v>
      </c>
      <c r="O1353">
        <v>3.1</v>
      </c>
      <c r="P1353" s="1">
        <v>44762</v>
      </c>
      <c r="Q1353">
        <v>3.3</v>
      </c>
      <c r="R1353" s="2">
        <f t="shared" ref="R1353" si="75">IF(OR(Q1353&lt;&gt;Q1352,O1353&lt;&gt;O1352),Q1353,IF(OR(O1339&lt;&gt;O1340, Q1339&lt;&gt;Q1340), O1353, R1352))</f>
        <v>3.1</v>
      </c>
      <c r="T1353" s="1">
        <v>44762</v>
      </c>
      <c r="U1353">
        <v>5.3</v>
      </c>
      <c r="V1353" s="1">
        <v>44762</v>
      </c>
      <c r="W1353">
        <v>5.0060000000000002</v>
      </c>
    </row>
    <row r="1354" spans="14:23" x14ac:dyDescent="0.2">
      <c r="N1354" s="1">
        <v>44763</v>
      </c>
      <c r="O1354">
        <v>3.1</v>
      </c>
      <c r="P1354" s="1">
        <v>44763</v>
      </c>
      <c r="Q1354">
        <v>3.3</v>
      </c>
      <c r="R1354" s="2">
        <f>IF(OR(Q1354&lt;&gt;Q1353,O1354&lt;&gt;O1353),Q1354,IF(OR(O1340&lt;&gt;O1341, Q1340&lt;&gt;Q1341), O1354, R1353))</f>
        <v>3.1</v>
      </c>
      <c r="T1354" s="1">
        <v>44763</v>
      </c>
      <c r="U1354">
        <v>5.3</v>
      </c>
      <c r="V1354" s="1">
        <v>44763</v>
      </c>
      <c r="W1354">
        <v>5.0060000000000002</v>
      </c>
    </row>
    <row r="1355" spans="14:23" x14ac:dyDescent="0.2">
      <c r="N1355" s="1">
        <v>44764</v>
      </c>
      <c r="O1355">
        <v>3.1</v>
      </c>
      <c r="P1355" s="1">
        <v>44764</v>
      </c>
      <c r="Q1355">
        <v>3.3</v>
      </c>
      <c r="R1355" s="2">
        <f t="shared" ref="R1355:R1364" si="76">IF(OR(Q1355&lt;&gt;Q1354,O1355&lt;&gt;O1354),Q1355,IF(OR(O1339&lt;&gt;O1340, Q1339&lt;&gt;Q1340), O1355, R1354))</f>
        <v>3.1</v>
      </c>
      <c r="T1355" s="1">
        <v>44764</v>
      </c>
      <c r="U1355">
        <v>5.3</v>
      </c>
      <c r="V1355" s="1">
        <v>44764</v>
      </c>
      <c r="W1355">
        <v>5.0060000000000002</v>
      </c>
    </row>
    <row r="1356" spans="14:23" x14ac:dyDescent="0.2">
      <c r="N1356" s="1">
        <v>44767</v>
      </c>
      <c r="O1356">
        <v>3.1</v>
      </c>
      <c r="P1356" s="1">
        <v>44767</v>
      </c>
      <c r="Q1356">
        <v>3.3</v>
      </c>
      <c r="R1356" s="2">
        <f t="shared" si="76"/>
        <v>3.1</v>
      </c>
      <c r="T1356" s="1">
        <v>44767</v>
      </c>
      <c r="U1356">
        <v>5.3</v>
      </c>
      <c r="V1356" s="1">
        <v>44767</v>
      </c>
      <c r="W1356">
        <v>5.0060000000000002</v>
      </c>
    </row>
    <row r="1357" spans="14:23" x14ac:dyDescent="0.2">
      <c r="N1357" s="1">
        <v>44768</v>
      </c>
      <c r="O1357">
        <v>3.1</v>
      </c>
      <c r="P1357" s="1">
        <v>44768</v>
      </c>
      <c r="Q1357">
        <v>3.3</v>
      </c>
      <c r="R1357" s="2">
        <f t="shared" si="76"/>
        <v>3.1</v>
      </c>
      <c r="T1357" s="1">
        <v>44768</v>
      </c>
      <c r="U1357">
        <v>5.3</v>
      </c>
      <c r="V1357" s="1">
        <v>44768</v>
      </c>
      <c r="W1357">
        <v>5.0060000000000002</v>
      </c>
    </row>
    <row r="1358" spans="14:23" x14ac:dyDescent="0.2">
      <c r="N1358" s="1">
        <v>44769</v>
      </c>
      <c r="O1358">
        <v>3.1</v>
      </c>
      <c r="P1358" s="1">
        <v>44769</v>
      </c>
      <c r="Q1358">
        <v>3.3</v>
      </c>
      <c r="R1358" s="2">
        <f t="shared" si="76"/>
        <v>3.1</v>
      </c>
      <c r="T1358" s="1">
        <v>44769</v>
      </c>
      <c r="U1358">
        <v>5.3</v>
      </c>
      <c r="V1358" s="1">
        <v>44769</v>
      </c>
      <c r="W1358">
        <v>5.0060000000000002</v>
      </c>
    </row>
    <row r="1359" spans="14:23" x14ac:dyDescent="0.2">
      <c r="N1359" s="1">
        <v>44770</v>
      </c>
      <c r="O1359">
        <v>3.1</v>
      </c>
      <c r="P1359" s="1">
        <v>44770</v>
      </c>
      <c r="Q1359">
        <v>3.3</v>
      </c>
      <c r="R1359" s="2">
        <f t="shared" si="76"/>
        <v>3.1</v>
      </c>
      <c r="T1359" s="1">
        <v>44770</v>
      </c>
      <c r="U1359">
        <v>5.3</v>
      </c>
      <c r="V1359" s="1">
        <v>44770</v>
      </c>
      <c r="W1359">
        <v>5.0060000000000002</v>
      </c>
    </row>
    <row r="1360" spans="14:23" x14ac:dyDescent="0.2">
      <c r="N1360" s="1">
        <v>44771</v>
      </c>
      <c r="O1360">
        <v>3.1</v>
      </c>
      <c r="P1360" s="1">
        <v>44771</v>
      </c>
      <c r="Q1360">
        <v>3.3</v>
      </c>
      <c r="R1360" s="2">
        <f t="shared" si="76"/>
        <v>3.1</v>
      </c>
      <c r="T1360" s="1">
        <v>44771</v>
      </c>
      <c r="U1360">
        <v>5.3</v>
      </c>
      <c r="V1360" s="1">
        <v>44771</v>
      </c>
      <c r="W1360">
        <v>5.0060000000000002</v>
      </c>
    </row>
    <row r="1361" spans="14:23" x14ac:dyDescent="0.2">
      <c r="N1361" s="1">
        <v>44774</v>
      </c>
      <c r="O1361">
        <v>3.1</v>
      </c>
      <c r="P1361" s="1">
        <v>44774</v>
      </c>
      <c r="Q1361">
        <v>3.3</v>
      </c>
      <c r="R1361" s="2">
        <f t="shared" si="76"/>
        <v>3.1</v>
      </c>
      <c r="T1361" s="1">
        <v>44774</v>
      </c>
      <c r="U1361">
        <v>5.3</v>
      </c>
      <c r="V1361" s="1">
        <v>44774</v>
      </c>
      <c r="W1361">
        <v>5.0060000000000002</v>
      </c>
    </row>
    <row r="1362" spans="14:23" x14ac:dyDescent="0.2">
      <c r="N1362" s="1">
        <v>44775</v>
      </c>
      <c r="O1362">
        <v>3.1</v>
      </c>
      <c r="P1362" s="1">
        <v>44775</v>
      </c>
      <c r="Q1362">
        <v>3.3</v>
      </c>
      <c r="R1362" s="2">
        <f t="shared" si="76"/>
        <v>3.1</v>
      </c>
      <c r="T1362" s="1">
        <v>44775</v>
      </c>
      <c r="U1362">
        <v>5.3</v>
      </c>
      <c r="V1362" s="1">
        <v>44775</v>
      </c>
      <c r="W1362">
        <v>5.0060000000000002</v>
      </c>
    </row>
    <row r="1363" spans="14:23" x14ac:dyDescent="0.2">
      <c r="N1363" s="1">
        <v>44776</v>
      </c>
      <c r="O1363">
        <v>3.1</v>
      </c>
      <c r="P1363" s="1">
        <v>44776</v>
      </c>
      <c r="Q1363">
        <v>3.3</v>
      </c>
      <c r="R1363" s="2">
        <f t="shared" si="76"/>
        <v>3.1</v>
      </c>
      <c r="T1363" s="1">
        <v>44776</v>
      </c>
      <c r="U1363">
        <v>5.3</v>
      </c>
      <c r="V1363" s="1">
        <v>44776</v>
      </c>
      <c r="W1363">
        <v>5.0060000000000002</v>
      </c>
    </row>
    <row r="1364" spans="14:23" x14ac:dyDescent="0.2">
      <c r="N1364" s="1">
        <v>44777</v>
      </c>
      <c r="O1364">
        <v>3.1</v>
      </c>
      <c r="P1364" s="1">
        <v>44777</v>
      </c>
      <c r="Q1364">
        <v>3.3</v>
      </c>
      <c r="R1364" s="2">
        <f t="shared" si="76"/>
        <v>3.1</v>
      </c>
      <c r="T1364" s="1">
        <v>44777</v>
      </c>
      <c r="U1364">
        <v>5.3</v>
      </c>
      <c r="V1364" s="1">
        <v>44777</v>
      </c>
      <c r="W1364">
        <v>5.0060000000000002</v>
      </c>
    </row>
    <row r="1365" spans="14:23" x14ac:dyDescent="0.2">
      <c r="N1365" s="1">
        <v>44778</v>
      </c>
      <c r="O1365">
        <v>3.1</v>
      </c>
      <c r="P1365" s="1">
        <v>44778</v>
      </c>
      <c r="Q1365">
        <v>3.3</v>
      </c>
      <c r="R1365" s="2">
        <f t="shared" ref="R1365" si="77">IF(OR(Q1365&lt;&gt;Q1364,O1365&lt;&gt;O1364),Q1365,IF(OR(O1349&lt;&gt;O1350, Q1349&lt;&gt;Q1350), O1365, R1364))</f>
        <v>3.1</v>
      </c>
      <c r="T1365" s="1">
        <v>44778</v>
      </c>
      <c r="U1365">
        <v>5.3</v>
      </c>
      <c r="V1365" s="1">
        <v>44778</v>
      </c>
      <c r="W1365">
        <v>5.0060000000000002</v>
      </c>
    </row>
    <row r="1366" spans="14:23" x14ac:dyDescent="0.2">
      <c r="P1366" s="1"/>
    </row>
    <row r="1367" spans="14:23" x14ac:dyDescent="0.2">
      <c r="P1367" s="1"/>
    </row>
    <row r="1368" spans="14:23" x14ac:dyDescent="0.2">
      <c r="P1368" s="1"/>
    </row>
    <row r="1369" spans="14:23" x14ac:dyDescent="0.2">
      <c r="P1369" s="1"/>
    </row>
    <row r="1370" spans="14:23" x14ac:dyDescent="0.2">
      <c r="P1370" s="1"/>
    </row>
    <row r="1371" spans="14:23" x14ac:dyDescent="0.2">
      <c r="P1371" s="1"/>
    </row>
    <row r="1372" spans="14:23" x14ac:dyDescent="0.2">
      <c r="P1372" s="1"/>
    </row>
    <row r="1373" spans="14:23" x14ac:dyDescent="0.2">
      <c r="P1373" s="1"/>
    </row>
    <row r="1374" spans="14:23" x14ac:dyDescent="0.2">
      <c r="P1374" s="1"/>
    </row>
    <row r="1375" spans="14:23" x14ac:dyDescent="0.2">
      <c r="P1375" s="1"/>
    </row>
    <row r="1376" spans="14:23" x14ac:dyDescent="0.2">
      <c r="P1376" s="1"/>
    </row>
    <row r="1377" spans="16:16" x14ac:dyDescent="0.2">
      <c r="P1377" s="1"/>
    </row>
    <row r="1378" spans="16:16" x14ac:dyDescent="0.2">
      <c r="P1378" s="1"/>
    </row>
    <row r="1379" spans="16:16" x14ac:dyDescent="0.2">
      <c r="P1379" s="1"/>
    </row>
    <row r="1380" spans="16:16" x14ac:dyDescent="0.2">
      <c r="P1380" s="1"/>
    </row>
    <row r="1381" spans="16:16" x14ac:dyDescent="0.2">
      <c r="P1381" s="1"/>
    </row>
    <row r="1382" spans="16:16" x14ac:dyDescent="0.2">
      <c r="P1382" s="1"/>
    </row>
    <row r="1383" spans="16:16" x14ac:dyDescent="0.2">
      <c r="P1383" s="1"/>
    </row>
    <row r="1384" spans="16:16" x14ac:dyDescent="0.2">
      <c r="P1384" s="1"/>
    </row>
    <row r="1385" spans="16:16" x14ac:dyDescent="0.2">
      <c r="P1385" s="1"/>
    </row>
    <row r="1386" spans="16:16" x14ac:dyDescent="0.2">
      <c r="P1386" s="1"/>
    </row>
    <row r="1387" spans="16:16" x14ac:dyDescent="0.2">
      <c r="P1387" s="1"/>
    </row>
    <row r="1388" spans="16:16" x14ac:dyDescent="0.2">
      <c r="P1388" s="1"/>
    </row>
    <row r="1389" spans="16:16" x14ac:dyDescent="0.2">
      <c r="P1389" s="1"/>
    </row>
    <row r="1390" spans="16:16" x14ac:dyDescent="0.2">
      <c r="P1390" s="1"/>
    </row>
    <row r="1391" spans="16:16" x14ac:dyDescent="0.2">
      <c r="P1391" s="1"/>
    </row>
    <row r="1392" spans="16:16" x14ac:dyDescent="0.2">
      <c r="P1392" s="1"/>
    </row>
    <row r="1393" spans="16:16" x14ac:dyDescent="0.2">
      <c r="P1393" s="1"/>
    </row>
    <row r="1394" spans="16:16" x14ac:dyDescent="0.2">
      <c r="P1394" s="1"/>
    </row>
    <row r="1395" spans="16:16" x14ac:dyDescent="0.2">
      <c r="P1395" s="1"/>
    </row>
    <row r="1396" spans="16:16" x14ac:dyDescent="0.2">
      <c r="P1396" s="1"/>
    </row>
    <row r="1397" spans="16:16" x14ac:dyDescent="0.2">
      <c r="P1397" s="1"/>
    </row>
    <row r="1398" spans="16:16" x14ac:dyDescent="0.2">
      <c r="P1398" s="1"/>
    </row>
    <row r="1399" spans="16:16" x14ac:dyDescent="0.2">
      <c r="P1399" s="1"/>
    </row>
    <row r="1400" spans="16:16" x14ac:dyDescent="0.2">
      <c r="P1400" s="1"/>
    </row>
    <row r="1401" spans="16:16" x14ac:dyDescent="0.2">
      <c r="P1401" s="1"/>
    </row>
    <row r="1402" spans="16:16" x14ac:dyDescent="0.2">
      <c r="P1402" s="1"/>
    </row>
    <row r="1403" spans="16:16" x14ac:dyDescent="0.2">
      <c r="P1403" s="1"/>
    </row>
    <row r="1404" spans="16:16" x14ac:dyDescent="0.2">
      <c r="P1404" s="1"/>
    </row>
    <row r="1405" spans="16:16" x14ac:dyDescent="0.2">
      <c r="P1405" s="1"/>
    </row>
    <row r="1406" spans="16:16" x14ac:dyDescent="0.2">
      <c r="P1406" s="1"/>
    </row>
    <row r="1407" spans="16:16" x14ac:dyDescent="0.2">
      <c r="P1407" s="1"/>
    </row>
    <row r="1408" spans="16:16" x14ac:dyDescent="0.2">
      <c r="P1408" s="1"/>
    </row>
    <row r="1409" spans="16:16" x14ac:dyDescent="0.2">
      <c r="P1409" s="1"/>
    </row>
    <row r="1410" spans="16:16" x14ac:dyDescent="0.2">
      <c r="P1410" s="1"/>
    </row>
    <row r="1411" spans="16:16" x14ac:dyDescent="0.2">
      <c r="P1411" s="1"/>
    </row>
    <row r="1412" spans="16:16" x14ac:dyDescent="0.2">
      <c r="P1412" s="1"/>
    </row>
    <row r="1413" spans="16:16" x14ac:dyDescent="0.2">
      <c r="P1413" s="1"/>
    </row>
    <row r="1414" spans="16:16" x14ac:dyDescent="0.2">
      <c r="P1414" s="1"/>
    </row>
    <row r="1415" spans="16:16" x14ac:dyDescent="0.2">
      <c r="P1415" s="1"/>
    </row>
    <row r="1416" spans="16:16" x14ac:dyDescent="0.2">
      <c r="P1416" s="1"/>
    </row>
    <row r="1417" spans="16:16" x14ac:dyDescent="0.2">
      <c r="P1417" s="1"/>
    </row>
    <row r="1418" spans="16:16" x14ac:dyDescent="0.2">
      <c r="P1418" s="1"/>
    </row>
    <row r="1419" spans="16:16" x14ac:dyDescent="0.2">
      <c r="P1419" s="1"/>
    </row>
    <row r="1420" spans="16:16" x14ac:dyDescent="0.2">
      <c r="P1420" s="1"/>
    </row>
    <row r="1421" spans="16:16" x14ac:dyDescent="0.2">
      <c r="P1421" s="1"/>
    </row>
    <row r="1422" spans="16:16" x14ac:dyDescent="0.2">
      <c r="P1422" s="1"/>
    </row>
    <row r="1423" spans="16:16" x14ac:dyDescent="0.2">
      <c r="P1423" s="1"/>
    </row>
    <row r="1424" spans="16:16" x14ac:dyDescent="0.2">
      <c r="P1424" s="1"/>
    </row>
    <row r="1425" spans="16:16" x14ac:dyDescent="0.2">
      <c r="P1425" s="1"/>
    </row>
    <row r="1426" spans="16:16" x14ac:dyDescent="0.2">
      <c r="P1426" s="1"/>
    </row>
    <row r="1427" spans="16:16" x14ac:dyDescent="0.2">
      <c r="P1427" s="1"/>
    </row>
    <row r="1428" spans="16:16" x14ac:dyDescent="0.2">
      <c r="P1428" s="1"/>
    </row>
    <row r="1429" spans="16:16" x14ac:dyDescent="0.2">
      <c r="P1429" s="1"/>
    </row>
    <row r="1430" spans="16:16" x14ac:dyDescent="0.2">
      <c r="P1430" s="1"/>
    </row>
    <row r="1431" spans="16:16" x14ac:dyDescent="0.2">
      <c r="P1431" s="1"/>
    </row>
    <row r="1432" spans="16:16" x14ac:dyDescent="0.2">
      <c r="P1432" s="1"/>
    </row>
    <row r="1433" spans="16:16" x14ac:dyDescent="0.2">
      <c r="P1433" s="1"/>
    </row>
    <row r="1434" spans="16:16" x14ac:dyDescent="0.2">
      <c r="P1434" s="1"/>
    </row>
    <row r="1435" spans="16:16" x14ac:dyDescent="0.2">
      <c r="P1435" s="1"/>
    </row>
    <row r="1436" spans="16:16" x14ac:dyDescent="0.2">
      <c r="P1436" s="1"/>
    </row>
    <row r="1437" spans="16:16" x14ac:dyDescent="0.2">
      <c r="P1437" s="1"/>
    </row>
    <row r="1438" spans="16:16" x14ac:dyDescent="0.2">
      <c r="P1438" s="1"/>
    </row>
    <row r="1439" spans="16:16" x14ac:dyDescent="0.2">
      <c r="P1439" s="1"/>
    </row>
    <row r="1440" spans="16:16" x14ac:dyDescent="0.2">
      <c r="P1440" s="1"/>
    </row>
    <row r="1441" spans="16:16" x14ac:dyDescent="0.2">
      <c r="P1441" s="1"/>
    </row>
    <row r="1442" spans="16:16" x14ac:dyDescent="0.2">
      <c r="P1442" s="1"/>
    </row>
    <row r="1443" spans="16:16" x14ac:dyDescent="0.2">
      <c r="P1443" s="1"/>
    </row>
    <row r="1444" spans="16:16" x14ac:dyDescent="0.2">
      <c r="P1444" s="1"/>
    </row>
    <row r="1445" spans="16:16" x14ac:dyDescent="0.2">
      <c r="P1445" s="1"/>
    </row>
    <row r="1446" spans="16:16" x14ac:dyDescent="0.2">
      <c r="P1446" s="1"/>
    </row>
    <row r="1447" spans="16:16" x14ac:dyDescent="0.2">
      <c r="P1447" s="1"/>
    </row>
    <row r="1448" spans="16:16" x14ac:dyDescent="0.2">
      <c r="P1448" s="1"/>
    </row>
    <row r="1449" spans="16:16" x14ac:dyDescent="0.2">
      <c r="P1449" s="1"/>
    </row>
    <row r="1450" spans="16:16" x14ac:dyDescent="0.2">
      <c r="P1450" s="1"/>
    </row>
    <row r="1451" spans="16:16" x14ac:dyDescent="0.2">
      <c r="P1451" s="1"/>
    </row>
    <row r="1452" spans="16:16" x14ac:dyDescent="0.2">
      <c r="P1452" s="1"/>
    </row>
    <row r="1453" spans="16:16" x14ac:dyDescent="0.2">
      <c r="P1453" s="1"/>
    </row>
    <row r="1454" spans="16:16" x14ac:dyDescent="0.2">
      <c r="P1454" s="1"/>
    </row>
    <row r="1455" spans="16:16" x14ac:dyDescent="0.2">
      <c r="P1455" s="1"/>
    </row>
    <row r="1456" spans="16:16" x14ac:dyDescent="0.2">
      <c r="P1456" s="1"/>
    </row>
    <row r="1457" spans="16:16" x14ac:dyDescent="0.2">
      <c r="P1457" s="1"/>
    </row>
    <row r="1458" spans="16:16" x14ac:dyDescent="0.2">
      <c r="P1458" s="1"/>
    </row>
    <row r="1459" spans="16:16" x14ac:dyDescent="0.2">
      <c r="P1459" s="1"/>
    </row>
    <row r="1460" spans="16:16" x14ac:dyDescent="0.2">
      <c r="P1460" s="1"/>
    </row>
    <row r="1461" spans="16:16" x14ac:dyDescent="0.2">
      <c r="P1461" s="1"/>
    </row>
    <row r="1462" spans="16:16" x14ac:dyDescent="0.2">
      <c r="P1462" s="1"/>
    </row>
    <row r="1463" spans="16:16" x14ac:dyDescent="0.2">
      <c r="P1463" s="1"/>
    </row>
    <row r="1464" spans="16:16" x14ac:dyDescent="0.2">
      <c r="P1464" s="1"/>
    </row>
    <row r="1465" spans="16:16" x14ac:dyDescent="0.2">
      <c r="P1465" s="1"/>
    </row>
    <row r="1466" spans="16:16" x14ac:dyDescent="0.2">
      <c r="P1466" s="1"/>
    </row>
    <row r="1467" spans="16:16" x14ac:dyDescent="0.2">
      <c r="P1467" s="1"/>
    </row>
    <row r="1468" spans="16:16" x14ac:dyDescent="0.2">
      <c r="P1468" s="1"/>
    </row>
    <row r="1469" spans="16:16" x14ac:dyDescent="0.2">
      <c r="P1469" s="1"/>
    </row>
    <row r="1470" spans="16:16" x14ac:dyDescent="0.2">
      <c r="P1470" s="1"/>
    </row>
    <row r="1471" spans="16:16" x14ac:dyDescent="0.2">
      <c r="P1471" s="1"/>
    </row>
    <row r="1472" spans="16:16" x14ac:dyDescent="0.2">
      <c r="P1472" s="1"/>
    </row>
    <row r="1473" spans="16:16" x14ac:dyDescent="0.2">
      <c r="P1473" s="1"/>
    </row>
    <row r="1474" spans="16:16" x14ac:dyDescent="0.2">
      <c r="P1474" s="1"/>
    </row>
    <row r="1475" spans="16:16" x14ac:dyDescent="0.2">
      <c r="P1475" s="1"/>
    </row>
    <row r="1476" spans="16:16" x14ac:dyDescent="0.2">
      <c r="P1476" s="1"/>
    </row>
    <row r="1477" spans="16:16" x14ac:dyDescent="0.2">
      <c r="P1477" s="1"/>
    </row>
    <row r="1478" spans="16:16" x14ac:dyDescent="0.2">
      <c r="P1478" s="1"/>
    </row>
    <row r="1479" spans="16:16" x14ac:dyDescent="0.2">
      <c r="P1479" s="1"/>
    </row>
    <row r="1480" spans="16:16" x14ac:dyDescent="0.2">
      <c r="P1480" s="1"/>
    </row>
    <row r="1481" spans="16:16" x14ac:dyDescent="0.2">
      <c r="P1481" s="1"/>
    </row>
    <row r="1482" spans="16:16" x14ac:dyDescent="0.2">
      <c r="P1482" s="1"/>
    </row>
    <row r="1483" spans="16:16" x14ac:dyDescent="0.2">
      <c r="P1483" s="1"/>
    </row>
    <row r="1484" spans="16:16" x14ac:dyDescent="0.2">
      <c r="P1484" s="1"/>
    </row>
    <row r="1485" spans="16:16" x14ac:dyDescent="0.2">
      <c r="P1485" s="1"/>
    </row>
    <row r="1486" spans="16:16" x14ac:dyDescent="0.2">
      <c r="P1486" s="1"/>
    </row>
    <row r="1487" spans="16:16" x14ac:dyDescent="0.2">
      <c r="P1487" s="1"/>
    </row>
    <row r="1488" spans="16:16" x14ac:dyDescent="0.2">
      <c r="P1488" s="1"/>
    </row>
    <row r="1489" spans="16:16" x14ac:dyDescent="0.2">
      <c r="P1489" s="1"/>
    </row>
    <row r="1490" spans="16:16" x14ac:dyDescent="0.2">
      <c r="P1490" s="1"/>
    </row>
    <row r="1491" spans="16:16" x14ac:dyDescent="0.2">
      <c r="P1491" s="1"/>
    </row>
    <row r="1492" spans="16:16" x14ac:dyDescent="0.2">
      <c r="P1492" s="1"/>
    </row>
    <row r="1493" spans="16:16" x14ac:dyDescent="0.2">
      <c r="P1493" s="1"/>
    </row>
    <row r="1494" spans="16:16" x14ac:dyDescent="0.2">
      <c r="P1494" s="1"/>
    </row>
    <row r="1495" spans="16:16" x14ac:dyDescent="0.2">
      <c r="P1495" s="1"/>
    </row>
    <row r="1496" spans="16:16" x14ac:dyDescent="0.2">
      <c r="P1496" s="1"/>
    </row>
    <row r="1497" spans="16:16" x14ac:dyDescent="0.2">
      <c r="P1497" s="1"/>
    </row>
    <row r="1498" spans="16:16" x14ac:dyDescent="0.2">
      <c r="P1498" s="1"/>
    </row>
    <row r="1499" spans="16:16" x14ac:dyDescent="0.2">
      <c r="P1499" s="1"/>
    </row>
    <row r="1500" spans="16:16" x14ac:dyDescent="0.2">
      <c r="P1500" s="1"/>
    </row>
    <row r="1501" spans="16:16" x14ac:dyDescent="0.2">
      <c r="P1501" s="1"/>
    </row>
    <row r="1502" spans="16:16" x14ac:dyDescent="0.2">
      <c r="P1502" s="1"/>
    </row>
    <row r="1503" spans="16:16" x14ac:dyDescent="0.2">
      <c r="P1503" s="1"/>
    </row>
    <row r="1504" spans="16:16" x14ac:dyDescent="0.2">
      <c r="P1504" s="1"/>
    </row>
    <row r="1505" spans="16:16" x14ac:dyDescent="0.2">
      <c r="P1505" s="1"/>
    </row>
    <row r="1506" spans="16:16" x14ac:dyDescent="0.2">
      <c r="P1506" s="1"/>
    </row>
    <row r="1507" spans="16:16" x14ac:dyDescent="0.2">
      <c r="P1507" s="1"/>
    </row>
    <row r="1508" spans="16:16" x14ac:dyDescent="0.2">
      <c r="P1508" s="1"/>
    </row>
    <row r="1509" spans="16:16" x14ac:dyDescent="0.2">
      <c r="P1509" s="1"/>
    </row>
    <row r="1510" spans="16:16" x14ac:dyDescent="0.2">
      <c r="P1510" s="1"/>
    </row>
    <row r="1511" spans="16:16" x14ac:dyDescent="0.2">
      <c r="P1511" s="1"/>
    </row>
    <row r="1512" spans="16:16" x14ac:dyDescent="0.2">
      <c r="P1512" s="1"/>
    </row>
    <row r="1513" spans="16:16" x14ac:dyDescent="0.2">
      <c r="P1513" s="1"/>
    </row>
    <row r="1514" spans="16:16" x14ac:dyDescent="0.2">
      <c r="P1514" s="1"/>
    </row>
    <row r="1515" spans="16:16" x14ac:dyDescent="0.2">
      <c r="P1515" s="1"/>
    </row>
    <row r="1516" spans="16:16" x14ac:dyDescent="0.2">
      <c r="P1516" s="1"/>
    </row>
    <row r="1517" spans="16:16" x14ac:dyDescent="0.2">
      <c r="P1517" s="1"/>
    </row>
    <row r="1518" spans="16:16" x14ac:dyDescent="0.2">
      <c r="P1518" s="1"/>
    </row>
    <row r="1519" spans="16:16" x14ac:dyDescent="0.2">
      <c r="P1519" s="1"/>
    </row>
    <row r="1520" spans="16:16" x14ac:dyDescent="0.2">
      <c r="P1520" s="1"/>
    </row>
    <row r="1521" spans="16:16" x14ac:dyDescent="0.2">
      <c r="P1521" s="1"/>
    </row>
    <row r="1522" spans="16:16" x14ac:dyDescent="0.2">
      <c r="P1522" s="1"/>
    </row>
    <row r="1523" spans="16:16" x14ac:dyDescent="0.2">
      <c r="P1523" s="1"/>
    </row>
    <row r="1524" spans="16:16" x14ac:dyDescent="0.2">
      <c r="P1524" s="1"/>
    </row>
    <row r="1525" spans="16:16" x14ac:dyDescent="0.2">
      <c r="P1525" s="1"/>
    </row>
    <row r="1526" spans="16:16" x14ac:dyDescent="0.2">
      <c r="P1526" s="1"/>
    </row>
    <row r="1527" spans="16:16" x14ac:dyDescent="0.2">
      <c r="P1527" s="1"/>
    </row>
    <row r="1528" spans="16:16" x14ac:dyDescent="0.2">
      <c r="P1528" s="1"/>
    </row>
    <row r="1529" spans="16:16" x14ac:dyDescent="0.2">
      <c r="P1529" s="1"/>
    </row>
    <row r="1530" spans="16:16" x14ac:dyDescent="0.2">
      <c r="P1530" s="1"/>
    </row>
    <row r="1531" spans="16:16" x14ac:dyDescent="0.2">
      <c r="P1531" s="1"/>
    </row>
    <row r="1532" spans="16:16" x14ac:dyDescent="0.2">
      <c r="P1532" s="1"/>
    </row>
    <row r="1533" spans="16:16" x14ac:dyDescent="0.2">
      <c r="P1533" s="1"/>
    </row>
    <row r="1534" spans="16:16" x14ac:dyDescent="0.2">
      <c r="P1534" s="1"/>
    </row>
    <row r="1535" spans="16:16" x14ac:dyDescent="0.2">
      <c r="P1535" s="1"/>
    </row>
    <row r="1536" spans="16:16" x14ac:dyDescent="0.2">
      <c r="P1536" s="1"/>
    </row>
    <row r="1537" spans="16:16" x14ac:dyDescent="0.2">
      <c r="P1537" s="1"/>
    </row>
    <row r="1538" spans="16:16" x14ac:dyDescent="0.2">
      <c r="P1538" s="1"/>
    </row>
    <row r="1539" spans="16:16" x14ac:dyDescent="0.2">
      <c r="P1539" s="1"/>
    </row>
    <row r="1540" spans="16:16" x14ac:dyDescent="0.2">
      <c r="P1540" s="1"/>
    </row>
    <row r="1541" spans="16:16" x14ac:dyDescent="0.2">
      <c r="P1541" s="1"/>
    </row>
    <row r="1542" spans="16:16" x14ac:dyDescent="0.2">
      <c r="P1542" s="1"/>
    </row>
    <row r="1543" spans="16:16" x14ac:dyDescent="0.2">
      <c r="P1543" s="1"/>
    </row>
    <row r="1544" spans="16:16" x14ac:dyDescent="0.2">
      <c r="P1544" s="1"/>
    </row>
    <row r="1545" spans="16:16" x14ac:dyDescent="0.2">
      <c r="P1545" s="1"/>
    </row>
    <row r="1546" spans="16:16" x14ac:dyDescent="0.2">
      <c r="P1546" s="1"/>
    </row>
    <row r="1547" spans="16:16" x14ac:dyDescent="0.2">
      <c r="P1547" s="1"/>
    </row>
    <row r="1548" spans="16:16" x14ac:dyDescent="0.2">
      <c r="P1548" s="1"/>
    </row>
    <row r="1549" spans="16:16" x14ac:dyDescent="0.2">
      <c r="P1549" s="1"/>
    </row>
    <row r="1550" spans="16:16" x14ac:dyDescent="0.2">
      <c r="P1550" s="1"/>
    </row>
    <row r="1551" spans="16:16" x14ac:dyDescent="0.2">
      <c r="P1551" s="1"/>
    </row>
    <row r="1552" spans="16:16" x14ac:dyDescent="0.2">
      <c r="P1552" s="1"/>
    </row>
    <row r="1553" spans="16:16" x14ac:dyDescent="0.2">
      <c r="P1553" s="1"/>
    </row>
    <row r="1554" spans="16:16" x14ac:dyDescent="0.2">
      <c r="P1554" s="1"/>
    </row>
    <row r="1555" spans="16:16" x14ac:dyDescent="0.2">
      <c r="P1555" s="1"/>
    </row>
    <row r="1556" spans="16:16" x14ac:dyDescent="0.2">
      <c r="P1556" s="1"/>
    </row>
    <row r="1557" spans="16:16" x14ac:dyDescent="0.2">
      <c r="P1557" s="1"/>
    </row>
    <row r="1558" spans="16:16" x14ac:dyDescent="0.2">
      <c r="P1558" s="1"/>
    </row>
    <row r="1559" spans="16:16" x14ac:dyDescent="0.2">
      <c r="P1559" s="1"/>
    </row>
    <row r="1560" spans="16:16" x14ac:dyDescent="0.2">
      <c r="P1560" s="1"/>
    </row>
    <row r="1561" spans="16:16" x14ac:dyDescent="0.2">
      <c r="P1561" s="1"/>
    </row>
    <row r="1562" spans="16:16" x14ac:dyDescent="0.2">
      <c r="P1562" s="1"/>
    </row>
    <row r="1563" spans="16:16" x14ac:dyDescent="0.2">
      <c r="P1563" s="1"/>
    </row>
    <row r="1564" spans="16:16" x14ac:dyDescent="0.2">
      <c r="P1564" s="1"/>
    </row>
    <row r="1565" spans="16:16" x14ac:dyDescent="0.2">
      <c r="P1565" s="1"/>
    </row>
    <row r="1566" spans="16:16" x14ac:dyDescent="0.2">
      <c r="P1566" s="1"/>
    </row>
    <row r="1567" spans="16:16" x14ac:dyDescent="0.2">
      <c r="P1567" s="1"/>
    </row>
    <row r="1568" spans="16:16" x14ac:dyDescent="0.2">
      <c r="P1568" s="1"/>
    </row>
    <row r="1569" spans="16:16" x14ac:dyDescent="0.2">
      <c r="P1569" s="1"/>
    </row>
    <row r="1570" spans="16:16" x14ac:dyDescent="0.2">
      <c r="P1570" s="1"/>
    </row>
    <row r="1571" spans="16:16" x14ac:dyDescent="0.2">
      <c r="P1571" s="1"/>
    </row>
    <row r="1572" spans="16:16" x14ac:dyDescent="0.2">
      <c r="P1572" s="1"/>
    </row>
    <row r="1573" spans="16:16" x14ac:dyDescent="0.2">
      <c r="P1573" s="1"/>
    </row>
    <row r="1574" spans="16:16" x14ac:dyDescent="0.2">
      <c r="P1574" s="1"/>
    </row>
    <row r="1575" spans="16:16" x14ac:dyDescent="0.2">
      <c r="P1575" s="1"/>
    </row>
    <row r="1576" spans="16:16" x14ac:dyDescent="0.2">
      <c r="P1576" s="1"/>
    </row>
    <row r="1577" spans="16:16" x14ac:dyDescent="0.2">
      <c r="P1577" s="1"/>
    </row>
    <row r="1578" spans="16:16" x14ac:dyDescent="0.2">
      <c r="P1578" s="1"/>
    </row>
    <row r="1579" spans="16:16" x14ac:dyDescent="0.2">
      <c r="P1579" s="1"/>
    </row>
    <row r="1580" spans="16:16" x14ac:dyDescent="0.2">
      <c r="P1580" s="1"/>
    </row>
    <row r="1581" spans="16:16" x14ac:dyDescent="0.2">
      <c r="P1581" s="1"/>
    </row>
    <row r="1582" spans="16:16" x14ac:dyDescent="0.2">
      <c r="P1582" s="1"/>
    </row>
    <row r="1583" spans="16:16" x14ac:dyDescent="0.2">
      <c r="P1583" s="1"/>
    </row>
    <row r="1584" spans="16:16" x14ac:dyDescent="0.2">
      <c r="P1584" s="1"/>
    </row>
    <row r="1585" spans="16:16" x14ac:dyDescent="0.2">
      <c r="P1585" s="1"/>
    </row>
    <row r="1586" spans="16:16" x14ac:dyDescent="0.2">
      <c r="P1586" s="1"/>
    </row>
    <row r="1587" spans="16:16" x14ac:dyDescent="0.2">
      <c r="P1587" s="1"/>
    </row>
    <row r="1588" spans="16:16" x14ac:dyDescent="0.2">
      <c r="P1588" s="1"/>
    </row>
    <row r="1589" spans="16:16" x14ac:dyDescent="0.2">
      <c r="P1589" s="1"/>
    </row>
    <row r="1590" spans="16:16" x14ac:dyDescent="0.2">
      <c r="P1590" s="1"/>
    </row>
    <row r="1591" spans="16:16" x14ac:dyDescent="0.2">
      <c r="P1591" s="1"/>
    </row>
    <row r="1592" spans="16:16" x14ac:dyDescent="0.2">
      <c r="P1592" s="1"/>
    </row>
    <row r="1593" spans="16:16" x14ac:dyDescent="0.2">
      <c r="P1593" s="1"/>
    </row>
    <row r="1594" spans="16:16" x14ac:dyDescent="0.2">
      <c r="P1594" s="1"/>
    </row>
    <row r="1595" spans="16:16" x14ac:dyDescent="0.2">
      <c r="P1595" s="1"/>
    </row>
    <row r="1596" spans="16:16" x14ac:dyDescent="0.2">
      <c r="P1596" s="1"/>
    </row>
    <row r="1597" spans="16:16" x14ac:dyDescent="0.2">
      <c r="P1597" s="1"/>
    </row>
    <row r="1598" spans="16:16" x14ac:dyDescent="0.2">
      <c r="P1598" s="1"/>
    </row>
    <row r="1599" spans="16:16" x14ac:dyDescent="0.2">
      <c r="P1599" s="1"/>
    </row>
    <row r="1600" spans="16:16" x14ac:dyDescent="0.2">
      <c r="P1600" s="1"/>
    </row>
    <row r="1601" spans="16:16" x14ac:dyDescent="0.2">
      <c r="P1601" s="1"/>
    </row>
    <row r="1602" spans="16:16" x14ac:dyDescent="0.2">
      <c r="P1602" s="1"/>
    </row>
    <row r="1603" spans="16:16" x14ac:dyDescent="0.2">
      <c r="P1603" s="1"/>
    </row>
    <row r="1604" spans="16:16" x14ac:dyDescent="0.2">
      <c r="P1604" s="1"/>
    </row>
    <row r="1605" spans="16:16" x14ac:dyDescent="0.2">
      <c r="P1605" s="1"/>
    </row>
    <row r="1606" spans="16:16" x14ac:dyDescent="0.2">
      <c r="P1606" s="1"/>
    </row>
    <row r="1607" spans="16:16" x14ac:dyDescent="0.2">
      <c r="P1607" s="1"/>
    </row>
    <row r="1608" spans="16:16" x14ac:dyDescent="0.2">
      <c r="P1608" s="1"/>
    </row>
    <row r="1609" spans="16:16" x14ac:dyDescent="0.2">
      <c r="P1609" s="1"/>
    </row>
    <row r="1610" spans="16:16" x14ac:dyDescent="0.2">
      <c r="P1610" s="1"/>
    </row>
    <row r="1611" spans="16:16" x14ac:dyDescent="0.2">
      <c r="P1611" s="1"/>
    </row>
    <row r="1612" spans="16:16" x14ac:dyDescent="0.2">
      <c r="P1612" s="1"/>
    </row>
    <row r="1613" spans="16:16" x14ac:dyDescent="0.2">
      <c r="P1613" s="1"/>
    </row>
    <row r="1614" spans="16:16" x14ac:dyDescent="0.2">
      <c r="P1614" s="1"/>
    </row>
    <row r="1615" spans="16:16" x14ac:dyDescent="0.2">
      <c r="P1615" s="1"/>
    </row>
    <row r="1616" spans="16:16" x14ac:dyDescent="0.2">
      <c r="P1616" s="1"/>
    </row>
    <row r="1617" spans="16:16" x14ac:dyDescent="0.2">
      <c r="P1617" s="1"/>
    </row>
    <row r="1618" spans="16:16" x14ac:dyDescent="0.2">
      <c r="P1618" s="1"/>
    </row>
    <row r="1619" spans="16:16" x14ac:dyDescent="0.2">
      <c r="P1619" s="1"/>
    </row>
    <row r="1620" spans="16:16" x14ac:dyDescent="0.2">
      <c r="P1620" s="1"/>
    </row>
    <row r="1621" spans="16:16" x14ac:dyDescent="0.2">
      <c r="P1621" s="1"/>
    </row>
    <row r="1622" spans="16:16" x14ac:dyDescent="0.2">
      <c r="P1622" s="1"/>
    </row>
    <row r="1623" spans="16:16" x14ac:dyDescent="0.2">
      <c r="P1623" s="1"/>
    </row>
    <row r="1624" spans="16:16" x14ac:dyDescent="0.2">
      <c r="P1624" s="1"/>
    </row>
    <row r="1625" spans="16:16" x14ac:dyDescent="0.2">
      <c r="P1625" s="1"/>
    </row>
    <row r="1626" spans="16:16" x14ac:dyDescent="0.2">
      <c r="P1626" s="1"/>
    </row>
    <row r="1627" spans="16:16" x14ac:dyDescent="0.2">
      <c r="P1627" s="1"/>
    </row>
    <row r="1628" spans="16:16" x14ac:dyDescent="0.2">
      <c r="P1628" s="1"/>
    </row>
    <row r="1629" spans="16:16" x14ac:dyDescent="0.2">
      <c r="P1629" s="1"/>
    </row>
    <row r="1630" spans="16:16" x14ac:dyDescent="0.2">
      <c r="P1630" s="1"/>
    </row>
    <row r="1631" spans="16:16" x14ac:dyDescent="0.2">
      <c r="P1631" s="1"/>
    </row>
    <row r="1632" spans="16:16" x14ac:dyDescent="0.2">
      <c r="P1632" s="1"/>
    </row>
    <row r="1633" spans="16:16" x14ac:dyDescent="0.2">
      <c r="P1633" s="1"/>
    </row>
    <row r="1634" spans="16:16" x14ac:dyDescent="0.2">
      <c r="P1634" s="1"/>
    </row>
    <row r="1635" spans="16:16" x14ac:dyDescent="0.2">
      <c r="P1635" s="1"/>
    </row>
    <row r="1636" spans="16:16" x14ac:dyDescent="0.2">
      <c r="P1636" s="1"/>
    </row>
    <row r="1637" spans="16:16" x14ac:dyDescent="0.2">
      <c r="P1637" s="1"/>
    </row>
    <row r="1638" spans="16:16" x14ac:dyDescent="0.2">
      <c r="P1638" s="1"/>
    </row>
    <row r="1639" spans="16:16" x14ac:dyDescent="0.2">
      <c r="P1639" s="1"/>
    </row>
    <row r="1640" spans="16:16" x14ac:dyDescent="0.2">
      <c r="P1640" s="1"/>
    </row>
    <row r="1641" spans="16:16" x14ac:dyDescent="0.2">
      <c r="P1641" s="1"/>
    </row>
    <row r="1642" spans="16:16" x14ac:dyDescent="0.2">
      <c r="P1642" s="1"/>
    </row>
    <row r="1643" spans="16:16" x14ac:dyDescent="0.2">
      <c r="P1643" s="1"/>
    </row>
    <row r="1644" spans="16:16" x14ac:dyDescent="0.2">
      <c r="P1644" s="1"/>
    </row>
    <row r="1645" spans="16:16" x14ac:dyDescent="0.2">
      <c r="P1645" s="1"/>
    </row>
    <row r="1646" spans="16:16" x14ac:dyDescent="0.2">
      <c r="P1646" s="1"/>
    </row>
    <row r="1647" spans="16:16" x14ac:dyDescent="0.2">
      <c r="P1647" s="1"/>
    </row>
    <row r="1648" spans="16:16" x14ac:dyDescent="0.2">
      <c r="P1648" s="1"/>
    </row>
    <row r="1649" spans="16:16" x14ac:dyDescent="0.2">
      <c r="P1649" s="1"/>
    </row>
    <row r="1650" spans="16:16" x14ac:dyDescent="0.2">
      <c r="P1650" s="1"/>
    </row>
    <row r="1651" spans="16:16" x14ac:dyDescent="0.2">
      <c r="P1651" s="1"/>
    </row>
    <row r="1652" spans="16:16" x14ac:dyDescent="0.2">
      <c r="P1652" s="1"/>
    </row>
    <row r="1653" spans="16:16" x14ac:dyDescent="0.2">
      <c r="P1653" s="1"/>
    </row>
    <row r="1654" spans="16:16" x14ac:dyDescent="0.2">
      <c r="P1654" s="1"/>
    </row>
    <row r="1655" spans="16:16" x14ac:dyDescent="0.2">
      <c r="P1655" s="1"/>
    </row>
    <row r="1656" spans="16:16" x14ac:dyDescent="0.2">
      <c r="P1656" s="1"/>
    </row>
    <row r="1657" spans="16:16" x14ac:dyDescent="0.2">
      <c r="P1657" s="1"/>
    </row>
    <row r="1658" spans="16:16" x14ac:dyDescent="0.2">
      <c r="P1658" s="1"/>
    </row>
    <row r="1659" spans="16:16" x14ac:dyDescent="0.2">
      <c r="P1659" s="1"/>
    </row>
    <row r="1660" spans="16:16" x14ac:dyDescent="0.2">
      <c r="P1660" s="1"/>
    </row>
    <row r="1661" spans="16:16" x14ac:dyDescent="0.2">
      <c r="P1661" s="1"/>
    </row>
    <row r="1662" spans="16:16" x14ac:dyDescent="0.2">
      <c r="P1662" s="1"/>
    </row>
    <row r="1663" spans="16:16" x14ac:dyDescent="0.2">
      <c r="P1663" s="1"/>
    </row>
    <row r="1664" spans="16:16" x14ac:dyDescent="0.2">
      <c r="P1664" s="1"/>
    </row>
    <row r="1665" spans="16:16" x14ac:dyDescent="0.2">
      <c r="P1665" s="1"/>
    </row>
    <row r="1666" spans="16:16" x14ac:dyDescent="0.2">
      <c r="P1666" s="1"/>
    </row>
    <row r="1667" spans="16:16" x14ac:dyDescent="0.2">
      <c r="P1667" s="1"/>
    </row>
    <row r="1668" spans="16:16" x14ac:dyDescent="0.2">
      <c r="P1668" s="1"/>
    </row>
    <row r="1669" spans="16:16" x14ac:dyDescent="0.2">
      <c r="P1669" s="1"/>
    </row>
    <row r="1670" spans="16:16" x14ac:dyDescent="0.2">
      <c r="P1670" s="1"/>
    </row>
    <row r="1671" spans="16:16" x14ac:dyDescent="0.2">
      <c r="P1671" s="1"/>
    </row>
    <row r="1672" spans="16:16" x14ac:dyDescent="0.2">
      <c r="P1672" s="1"/>
    </row>
    <row r="1673" spans="16:16" x14ac:dyDescent="0.2">
      <c r="P1673" s="1"/>
    </row>
    <row r="1674" spans="16:16" x14ac:dyDescent="0.2">
      <c r="P1674" s="1"/>
    </row>
    <row r="1675" spans="16:16" x14ac:dyDescent="0.2">
      <c r="P1675" s="1"/>
    </row>
    <row r="1676" spans="16:16" x14ac:dyDescent="0.2">
      <c r="P1676" s="1"/>
    </row>
    <row r="1677" spans="16:16" x14ac:dyDescent="0.2">
      <c r="P1677" s="1"/>
    </row>
    <row r="1678" spans="16:16" x14ac:dyDescent="0.2">
      <c r="P1678" s="1"/>
    </row>
    <row r="1679" spans="16:16" x14ac:dyDescent="0.2">
      <c r="P1679" s="1"/>
    </row>
    <row r="1680" spans="16:16" x14ac:dyDescent="0.2">
      <c r="P1680" s="1"/>
    </row>
    <row r="1681" spans="16:16" x14ac:dyDescent="0.2">
      <c r="P1681" s="1"/>
    </row>
    <row r="1682" spans="16:16" x14ac:dyDescent="0.2">
      <c r="P1682" s="1"/>
    </row>
    <row r="1683" spans="16:16" x14ac:dyDescent="0.2">
      <c r="P1683" s="1"/>
    </row>
    <row r="1684" spans="16:16" x14ac:dyDescent="0.2">
      <c r="P1684" s="1"/>
    </row>
    <row r="1685" spans="16:16" x14ac:dyDescent="0.2">
      <c r="P1685" s="1"/>
    </row>
    <row r="1686" spans="16:16" x14ac:dyDescent="0.2">
      <c r="P1686" s="1"/>
    </row>
    <row r="1687" spans="16:16" x14ac:dyDescent="0.2">
      <c r="P1687" s="1"/>
    </row>
    <row r="1688" spans="16:16" x14ac:dyDescent="0.2">
      <c r="P1688" s="1"/>
    </row>
    <row r="1689" spans="16:16" x14ac:dyDescent="0.2">
      <c r="P1689" s="1"/>
    </row>
    <row r="1690" spans="16:16" x14ac:dyDescent="0.2">
      <c r="P1690" s="1"/>
    </row>
    <row r="1691" spans="16:16" x14ac:dyDescent="0.2">
      <c r="P1691" s="1"/>
    </row>
    <row r="1692" spans="16:16" x14ac:dyDescent="0.2">
      <c r="P1692" s="1"/>
    </row>
    <row r="1693" spans="16:16" x14ac:dyDescent="0.2">
      <c r="P1693" s="1"/>
    </row>
    <row r="1694" spans="16:16" x14ac:dyDescent="0.2">
      <c r="P1694" s="1"/>
    </row>
    <row r="1695" spans="16:16" x14ac:dyDescent="0.2">
      <c r="P1695" s="1"/>
    </row>
    <row r="1696" spans="16:16" x14ac:dyDescent="0.2">
      <c r="P1696" s="1"/>
    </row>
    <row r="1697" spans="16:16" x14ac:dyDescent="0.2">
      <c r="P1697" s="1"/>
    </row>
    <row r="1698" spans="16:16" x14ac:dyDescent="0.2">
      <c r="P1698" s="1"/>
    </row>
    <row r="1699" spans="16:16" x14ac:dyDescent="0.2">
      <c r="P1699" s="1"/>
    </row>
    <row r="1700" spans="16:16" x14ac:dyDescent="0.2">
      <c r="P1700" s="1"/>
    </row>
    <row r="1701" spans="16:16" x14ac:dyDescent="0.2">
      <c r="P1701" s="1"/>
    </row>
    <row r="1702" spans="16:16" x14ac:dyDescent="0.2">
      <c r="P1702" s="1"/>
    </row>
    <row r="1703" spans="16:16" x14ac:dyDescent="0.2">
      <c r="P1703" s="1"/>
    </row>
    <row r="1704" spans="16:16" x14ac:dyDescent="0.2">
      <c r="P1704" s="1"/>
    </row>
    <row r="1705" spans="16:16" x14ac:dyDescent="0.2">
      <c r="P1705" s="1"/>
    </row>
    <row r="1706" spans="16:16" x14ac:dyDescent="0.2">
      <c r="P1706" s="1"/>
    </row>
    <row r="1707" spans="16:16" x14ac:dyDescent="0.2">
      <c r="P1707" s="1"/>
    </row>
    <row r="1708" spans="16:16" x14ac:dyDescent="0.2">
      <c r="P1708" s="1"/>
    </row>
    <row r="1709" spans="16:16" x14ac:dyDescent="0.2">
      <c r="P1709" s="1"/>
    </row>
    <row r="1710" spans="16:16" x14ac:dyDescent="0.2">
      <c r="P1710" s="1"/>
    </row>
    <row r="1711" spans="16:16" x14ac:dyDescent="0.2">
      <c r="P1711" s="1"/>
    </row>
    <row r="1712" spans="16:16" x14ac:dyDescent="0.2">
      <c r="P1712" s="1"/>
    </row>
    <row r="1713" spans="16:16" x14ac:dyDescent="0.2">
      <c r="P1713" s="1"/>
    </row>
    <row r="1714" spans="16:16" x14ac:dyDescent="0.2">
      <c r="P1714" s="1"/>
    </row>
    <row r="1715" spans="16:16" x14ac:dyDescent="0.2">
      <c r="P1715" s="1"/>
    </row>
    <row r="1716" spans="16:16" x14ac:dyDescent="0.2">
      <c r="P1716" s="1"/>
    </row>
    <row r="1717" spans="16:16" x14ac:dyDescent="0.2">
      <c r="P1717" s="1"/>
    </row>
    <row r="1718" spans="16:16" x14ac:dyDescent="0.2">
      <c r="P1718" s="1"/>
    </row>
    <row r="1719" spans="16:16" x14ac:dyDescent="0.2">
      <c r="P1719" s="1"/>
    </row>
    <row r="1720" spans="16:16" x14ac:dyDescent="0.2">
      <c r="P1720" s="1"/>
    </row>
    <row r="1721" spans="16:16" x14ac:dyDescent="0.2">
      <c r="P1721" s="1"/>
    </row>
    <row r="1722" spans="16:16" x14ac:dyDescent="0.2">
      <c r="P1722" s="1"/>
    </row>
    <row r="1723" spans="16:16" x14ac:dyDescent="0.2">
      <c r="P1723" s="1"/>
    </row>
    <row r="1724" spans="16:16" x14ac:dyDescent="0.2">
      <c r="P1724" s="1"/>
    </row>
    <row r="1725" spans="16:16" x14ac:dyDescent="0.2">
      <c r="P1725" s="1"/>
    </row>
    <row r="1726" spans="16:16" x14ac:dyDescent="0.2">
      <c r="P1726" s="1"/>
    </row>
    <row r="1727" spans="16:16" x14ac:dyDescent="0.2">
      <c r="P1727" s="1"/>
    </row>
    <row r="1728" spans="16:16" x14ac:dyDescent="0.2">
      <c r="P1728" s="1"/>
    </row>
    <row r="1729" spans="16:16" x14ac:dyDescent="0.2">
      <c r="P1729" s="1"/>
    </row>
    <row r="1730" spans="16:16" x14ac:dyDescent="0.2">
      <c r="P1730" s="1"/>
    </row>
    <row r="1731" spans="16:16" x14ac:dyDescent="0.2">
      <c r="P1731" s="1"/>
    </row>
    <row r="1732" spans="16:16" x14ac:dyDescent="0.2">
      <c r="P1732" s="1"/>
    </row>
    <row r="1733" spans="16:16" x14ac:dyDescent="0.2">
      <c r="P1733" s="1"/>
    </row>
    <row r="1734" spans="16:16" x14ac:dyDescent="0.2">
      <c r="P1734" s="1"/>
    </row>
    <row r="1735" spans="16:16" x14ac:dyDescent="0.2">
      <c r="P1735" s="1"/>
    </row>
    <row r="1736" spans="16:16" x14ac:dyDescent="0.2">
      <c r="P1736" s="1"/>
    </row>
    <row r="1737" spans="16:16" x14ac:dyDescent="0.2">
      <c r="P1737" s="1"/>
    </row>
    <row r="1738" spans="16:16" x14ac:dyDescent="0.2">
      <c r="P1738" s="1"/>
    </row>
    <row r="1739" spans="16:16" x14ac:dyDescent="0.2">
      <c r="P1739" s="1"/>
    </row>
    <row r="1740" spans="16:16" x14ac:dyDescent="0.2">
      <c r="P1740" s="1"/>
    </row>
    <row r="1741" spans="16:16" x14ac:dyDescent="0.2">
      <c r="P1741" s="1"/>
    </row>
    <row r="1742" spans="16:16" x14ac:dyDescent="0.2">
      <c r="P1742" s="1"/>
    </row>
    <row r="1743" spans="16:16" x14ac:dyDescent="0.2">
      <c r="P1743" s="1"/>
    </row>
    <row r="1744" spans="16:16" x14ac:dyDescent="0.2">
      <c r="P1744" s="1"/>
    </row>
    <row r="1745" spans="16:16" x14ac:dyDescent="0.2">
      <c r="P1745" s="1"/>
    </row>
    <row r="1746" spans="16:16" x14ac:dyDescent="0.2">
      <c r="P1746" s="1"/>
    </row>
    <row r="1747" spans="16:16" x14ac:dyDescent="0.2">
      <c r="P1747" s="1"/>
    </row>
    <row r="1748" spans="16:16" x14ac:dyDescent="0.2">
      <c r="P1748" s="1"/>
    </row>
    <row r="1749" spans="16:16" x14ac:dyDescent="0.2">
      <c r="P1749" s="1"/>
    </row>
    <row r="1750" spans="16:16" x14ac:dyDescent="0.2">
      <c r="P1750" s="1"/>
    </row>
    <row r="1751" spans="16:16" x14ac:dyDescent="0.2">
      <c r="P1751" s="1"/>
    </row>
    <row r="1752" spans="16:16" x14ac:dyDescent="0.2">
      <c r="P1752" s="1"/>
    </row>
    <row r="1753" spans="16:16" x14ac:dyDescent="0.2">
      <c r="P1753" s="1"/>
    </row>
    <row r="1754" spans="16:16" x14ac:dyDescent="0.2">
      <c r="P1754" s="1"/>
    </row>
    <row r="1755" spans="16:16" x14ac:dyDescent="0.2">
      <c r="P1755" s="1"/>
    </row>
    <row r="1756" spans="16:16" x14ac:dyDescent="0.2">
      <c r="P1756" s="1"/>
    </row>
    <row r="1757" spans="16:16" x14ac:dyDescent="0.2">
      <c r="P1757" s="1"/>
    </row>
    <row r="1758" spans="16:16" x14ac:dyDescent="0.2">
      <c r="P1758" s="1"/>
    </row>
    <row r="1759" spans="16:16" x14ac:dyDescent="0.2">
      <c r="P1759" s="1"/>
    </row>
    <row r="1760" spans="16:16" x14ac:dyDescent="0.2">
      <c r="P1760" s="1"/>
    </row>
    <row r="1761" spans="16:16" x14ac:dyDescent="0.2">
      <c r="P1761" s="1"/>
    </row>
    <row r="1762" spans="16:16" x14ac:dyDescent="0.2">
      <c r="P1762" s="1"/>
    </row>
    <row r="1763" spans="16:16" x14ac:dyDescent="0.2">
      <c r="P1763" s="1"/>
    </row>
    <row r="1764" spans="16:16" x14ac:dyDescent="0.2">
      <c r="P1764" s="1"/>
    </row>
    <row r="1765" spans="16:16" x14ac:dyDescent="0.2">
      <c r="P1765" s="1"/>
    </row>
    <row r="1766" spans="16:16" x14ac:dyDescent="0.2">
      <c r="P1766" s="1"/>
    </row>
    <row r="1767" spans="16:16" x14ac:dyDescent="0.2">
      <c r="P1767" s="1"/>
    </row>
    <row r="1768" spans="16:16" x14ac:dyDescent="0.2">
      <c r="P1768" s="1"/>
    </row>
    <row r="1769" spans="16:16" x14ac:dyDescent="0.2">
      <c r="P1769" s="1"/>
    </row>
    <row r="1770" spans="16:16" x14ac:dyDescent="0.2">
      <c r="P1770" s="1"/>
    </row>
    <row r="1771" spans="16:16" x14ac:dyDescent="0.2">
      <c r="P1771" s="1"/>
    </row>
    <row r="1772" spans="16:16" x14ac:dyDescent="0.2">
      <c r="P1772" s="1"/>
    </row>
    <row r="1773" spans="16:16" x14ac:dyDescent="0.2">
      <c r="P1773" s="1"/>
    </row>
    <row r="1774" spans="16:16" x14ac:dyDescent="0.2">
      <c r="P1774" s="1"/>
    </row>
    <row r="1775" spans="16:16" x14ac:dyDescent="0.2">
      <c r="P1775" s="1"/>
    </row>
    <row r="1776" spans="16:16" x14ac:dyDescent="0.2">
      <c r="P1776" s="1"/>
    </row>
    <row r="1777" spans="16:16" x14ac:dyDescent="0.2">
      <c r="P1777" s="1"/>
    </row>
    <row r="1778" spans="16:16" x14ac:dyDescent="0.2">
      <c r="P1778" s="1"/>
    </row>
    <row r="1779" spans="16:16" x14ac:dyDescent="0.2">
      <c r="P1779" s="1"/>
    </row>
    <row r="1780" spans="16:16" x14ac:dyDescent="0.2">
      <c r="P1780" s="1"/>
    </row>
    <row r="1781" spans="16:16" x14ac:dyDescent="0.2">
      <c r="P1781" s="1"/>
    </row>
    <row r="1782" spans="16:16" x14ac:dyDescent="0.2">
      <c r="P1782" s="1"/>
    </row>
    <row r="1783" spans="16:16" x14ac:dyDescent="0.2">
      <c r="P1783" s="1"/>
    </row>
    <row r="1784" spans="16:16" x14ac:dyDescent="0.2">
      <c r="P1784" s="1"/>
    </row>
    <row r="1785" spans="16:16" x14ac:dyDescent="0.2">
      <c r="P1785" s="1"/>
    </row>
    <row r="1786" spans="16:16" x14ac:dyDescent="0.2">
      <c r="P1786" s="1"/>
    </row>
    <row r="1787" spans="16:16" x14ac:dyDescent="0.2">
      <c r="P1787" s="1"/>
    </row>
    <row r="1788" spans="16:16" x14ac:dyDescent="0.2">
      <c r="P1788" s="1"/>
    </row>
    <row r="1789" spans="16:16" x14ac:dyDescent="0.2">
      <c r="P1789" s="1"/>
    </row>
    <row r="1790" spans="16:16" x14ac:dyDescent="0.2">
      <c r="P1790" s="1"/>
    </row>
    <row r="1791" spans="16:16" x14ac:dyDescent="0.2">
      <c r="P1791" s="1"/>
    </row>
    <row r="1792" spans="16:16" x14ac:dyDescent="0.2">
      <c r="P1792" s="1"/>
    </row>
    <row r="1793" spans="16:16" x14ac:dyDescent="0.2">
      <c r="P1793" s="1"/>
    </row>
    <row r="1794" spans="16:16" x14ac:dyDescent="0.2">
      <c r="P1794" s="1"/>
    </row>
    <row r="1795" spans="16:16" x14ac:dyDescent="0.2">
      <c r="P1795" s="1"/>
    </row>
    <row r="1796" spans="16:16" x14ac:dyDescent="0.2">
      <c r="P1796" s="1"/>
    </row>
    <row r="1797" spans="16:16" x14ac:dyDescent="0.2">
      <c r="P1797" s="1"/>
    </row>
    <row r="1798" spans="16:16" x14ac:dyDescent="0.2">
      <c r="P1798" s="1"/>
    </row>
    <row r="1799" spans="16:16" x14ac:dyDescent="0.2">
      <c r="P1799" s="1"/>
    </row>
    <row r="1800" spans="16:16" x14ac:dyDescent="0.2">
      <c r="P1800" s="1"/>
    </row>
    <row r="1801" spans="16:16" x14ac:dyDescent="0.2">
      <c r="P1801" s="1"/>
    </row>
    <row r="1802" spans="16:16" x14ac:dyDescent="0.2">
      <c r="P1802" s="1"/>
    </row>
    <row r="1803" spans="16:16" x14ac:dyDescent="0.2">
      <c r="P1803" s="1"/>
    </row>
    <row r="1804" spans="16:16" x14ac:dyDescent="0.2">
      <c r="P1804" s="1"/>
    </row>
    <row r="1805" spans="16:16" x14ac:dyDescent="0.2">
      <c r="P1805" s="1"/>
    </row>
    <row r="1806" spans="16:16" x14ac:dyDescent="0.2">
      <c r="P1806" s="1"/>
    </row>
    <row r="1807" spans="16:16" x14ac:dyDescent="0.2">
      <c r="P1807" s="1"/>
    </row>
    <row r="1808" spans="16:16" x14ac:dyDescent="0.2">
      <c r="P1808" s="1"/>
    </row>
    <row r="1809" spans="16:16" x14ac:dyDescent="0.2">
      <c r="P1809" s="1"/>
    </row>
    <row r="1810" spans="16:16" x14ac:dyDescent="0.2">
      <c r="P1810" s="1"/>
    </row>
    <row r="1811" spans="16:16" x14ac:dyDescent="0.2">
      <c r="P1811" s="1"/>
    </row>
    <row r="1812" spans="16:16" x14ac:dyDescent="0.2">
      <c r="P1812" s="1"/>
    </row>
    <row r="1813" spans="16:16" x14ac:dyDescent="0.2">
      <c r="P1813" s="1"/>
    </row>
    <row r="1814" spans="16:16" x14ac:dyDescent="0.2">
      <c r="P1814" s="1"/>
    </row>
    <row r="1815" spans="16:16" x14ac:dyDescent="0.2">
      <c r="P1815" s="1"/>
    </row>
    <row r="1816" spans="16:16" x14ac:dyDescent="0.2">
      <c r="P1816" s="1"/>
    </row>
    <row r="1817" spans="16:16" x14ac:dyDescent="0.2">
      <c r="P1817" s="1"/>
    </row>
    <row r="1818" spans="16:16" x14ac:dyDescent="0.2">
      <c r="P1818" s="1"/>
    </row>
    <row r="1819" spans="16:16" x14ac:dyDescent="0.2">
      <c r="P1819" s="1"/>
    </row>
    <row r="1820" spans="16:16" x14ac:dyDescent="0.2">
      <c r="P1820" s="1"/>
    </row>
    <row r="1821" spans="16:16" x14ac:dyDescent="0.2">
      <c r="P1821" s="1"/>
    </row>
    <row r="1822" spans="16:16" x14ac:dyDescent="0.2">
      <c r="P1822" s="1"/>
    </row>
    <row r="1823" spans="16:16" x14ac:dyDescent="0.2">
      <c r="P1823" s="1"/>
    </row>
    <row r="1824" spans="16:16" x14ac:dyDescent="0.2">
      <c r="P1824" s="1"/>
    </row>
    <row r="1825" spans="16:16" x14ac:dyDescent="0.2">
      <c r="P1825" s="1"/>
    </row>
    <row r="1826" spans="16:16" x14ac:dyDescent="0.2">
      <c r="P1826" s="1"/>
    </row>
    <row r="1827" spans="16:16" x14ac:dyDescent="0.2">
      <c r="P1827" s="1"/>
    </row>
    <row r="1828" spans="16:16" x14ac:dyDescent="0.2">
      <c r="P1828" s="1"/>
    </row>
    <row r="1829" spans="16:16" x14ac:dyDescent="0.2">
      <c r="P1829" s="1"/>
    </row>
    <row r="1830" spans="16:16" x14ac:dyDescent="0.2">
      <c r="P1830" s="1"/>
    </row>
    <row r="1831" spans="16:16" x14ac:dyDescent="0.2">
      <c r="P1831" s="1"/>
    </row>
    <row r="1832" spans="16:16" x14ac:dyDescent="0.2">
      <c r="P1832" s="1"/>
    </row>
    <row r="1833" spans="16:16" x14ac:dyDescent="0.2">
      <c r="P1833" s="1"/>
    </row>
    <row r="1834" spans="16:16" x14ac:dyDescent="0.2">
      <c r="P1834" s="1"/>
    </row>
    <row r="1835" spans="16:16" x14ac:dyDescent="0.2">
      <c r="P1835" s="1"/>
    </row>
    <row r="1836" spans="16:16" x14ac:dyDescent="0.2">
      <c r="P1836" s="1"/>
    </row>
    <row r="1837" spans="16:16" x14ac:dyDescent="0.2">
      <c r="P1837" s="1"/>
    </row>
    <row r="1838" spans="16:16" x14ac:dyDescent="0.2">
      <c r="P1838" s="1"/>
    </row>
    <row r="1839" spans="16:16" x14ac:dyDescent="0.2">
      <c r="P1839" s="1"/>
    </row>
    <row r="1840" spans="16:16" x14ac:dyDescent="0.2">
      <c r="P1840" s="1"/>
    </row>
    <row r="1841" spans="16:16" x14ac:dyDescent="0.2">
      <c r="P1841" s="1"/>
    </row>
    <row r="1842" spans="16:16" x14ac:dyDescent="0.2">
      <c r="P1842" s="1"/>
    </row>
    <row r="1843" spans="16:16" x14ac:dyDescent="0.2">
      <c r="P1843" s="1"/>
    </row>
    <row r="1844" spans="16:16" x14ac:dyDescent="0.2">
      <c r="P1844" s="1"/>
    </row>
    <row r="1845" spans="16:16" x14ac:dyDescent="0.2">
      <c r="P1845" s="1"/>
    </row>
    <row r="1846" spans="16:16" x14ac:dyDescent="0.2">
      <c r="P1846" s="1"/>
    </row>
    <row r="1847" spans="16:16" x14ac:dyDescent="0.2">
      <c r="P1847" s="1"/>
    </row>
    <row r="1848" spans="16:16" x14ac:dyDescent="0.2">
      <c r="P1848" s="1"/>
    </row>
    <row r="1849" spans="16:16" x14ac:dyDescent="0.2">
      <c r="P1849" s="1"/>
    </row>
    <row r="1850" spans="16:16" x14ac:dyDescent="0.2">
      <c r="P1850" s="1"/>
    </row>
    <row r="1851" spans="16:16" x14ac:dyDescent="0.2">
      <c r="P1851" s="1"/>
    </row>
    <row r="1852" spans="16:16" x14ac:dyDescent="0.2">
      <c r="P1852" s="1"/>
    </row>
    <row r="1853" spans="16:16" x14ac:dyDescent="0.2">
      <c r="P1853" s="1"/>
    </row>
    <row r="1854" spans="16:16" x14ac:dyDescent="0.2">
      <c r="P1854" s="1"/>
    </row>
    <row r="1855" spans="16:16" x14ac:dyDescent="0.2">
      <c r="P1855" s="1"/>
    </row>
    <row r="1856" spans="16:16" x14ac:dyDescent="0.2">
      <c r="P1856" s="1"/>
    </row>
    <row r="1857" spans="16:16" x14ac:dyDescent="0.2">
      <c r="P1857" s="1"/>
    </row>
    <row r="1858" spans="16:16" x14ac:dyDescent="0.2">
      <c r="P1858" s="1"/>
    </row>
    <row r="1859" spans="16:16" x14ac:dyDescent="0.2">
      <c r="P1859" s="1"/>
    </row>
    <row r="1860" spans="16:16" x14ac:dyDescent="0.2">
      <c r="P1860" s="1"/>
    </row>
    <row r="1861" spans="16:16" x14ac:dyDescent="0.2">
      <c r="P1861" s="1"/>
    </row>
    <row r="1862" spans="16:16" x14ac:dyDescent="0.2">
      <c r="P1862" s="1"/>
    </row>
    <row r="1863" spans="16:16" x14ac:dyDescent="0.2">
      <c r="P1863" s="1"/>
    </row>
    <row r="1864" spans="16:16" x14ac:dyDescent="0.2">
      <c r="P1864" s="1"/>
    </row>
    <row r="1865" spans="16:16" x14ac:dyDescent="0.2">
      <c r="P1865" s="1"/>
    </row>
    <row r="1866" spans="16:16" x14ac:dyDescent="0.2">
      <c r="P1866" s="1"/>
    </row>
    <row r="1867" spans="16:16" x14ac:dyDescent="0.2">
      <c r="P1867" s="1"/>
    </row>
    <row r="1868" spans="16:16" x14ac:dyDescent="0.2">
      <c r="P1868" s="1"/>
    </row>
    <row r="1869" spans="16:16" x14ac:dyDescent="0.2">
      <c r="P1869" s="1"/>
    </row>
    <row r="1870" spans="16:16" x14ac:dyDescent="0.2">
      <c r="P1870" s="1"/>
    </row>
    <row r="1871" spans="16:16" x14ac:dyDescent="0.2">
      <c r="P1871" s="1"/>
    </row>
    <row r="1872" spans="16:16" x14ac:dyDescent="0.2">
      <c r="P1872" s="1"/>
    </row>
    <row r="1873" spans="16:16" x14ac:dyDescent="0.2">
      <c r="P1873" s="1"/>
    </row>
    <row r="1874" spans="16:16" x14ac:dyDescent="0.2">
      <c r="P1874" s="1"/>
    </row>
    <row r="1875" spans="16:16" x14ac:dyDescent="0.2">
      <c r="P1875" s="1"/>
    </row>
    <row r="1876" spans="16:16" x14ac:dyDescent="0.2">
      <c r="P1876" s="1"/>
    </row>
    <row r="1877" spans="16:16" x14ac:dyDescent="0.2">
      <c r="P1877" s="1"/>
    </row>
    <row r="1878" spans="16:16" x14ac:dyDescent="0.2">
      <c r="P1878" s="1"/>
    </row>
    <row r="1879" spans="16:16" x14ac:dyDescent="0.2">
      <c r="P1879" s="1"/>
    </row>
    <row r="1880" spans="16:16" x14ac:dyDescent="0.2">
      <c r="P1880" s="1"/>
    </row>
    <row r="1881" spans="16:16" x14ac:dyDescent="0.2">
      <c r="P1881" s="1"/>
    </row>
    <row r="1882" spans="16:16" x14ac:dyDescent="0.2">
      <c r="P1882" s="1"/>
    </row>
    <row r="1883" spans="16:16" x14ac:dyDescent="0.2">
      <c r="P1883" s="1"/>
    </row>
    <row r="1884" spans="16:16" x14ac:dyDescent="0.2">
      <c r="P1884" s="1"/>
    </row>
    <row r="1885" spans="16:16" x14ac:dyDescent="0.2">
      <c r="P1885" s="1"/>
    </row>
    <row r="1886" spans="16:16" x14ac:dyDescent="0.2">
      <c r="P1886" s="1"/>
    </row>
    <row r="1887" spans="16:16" x14ac:dyDescent="0.2">
      <c r="P1887" s="1"/>
    </row>
    <row r="1888" spans="16:16" x14ac:dyDescent="0.2">
      <c r="P1888" s="1"/>
    </row>
    <row r="1889" spans="16:16" x14ac:dyDescent="0.2">
      <c r="P1889" s="1"/>
    </row>
    <row r="1890" spans="16:16" x14ac:dyDescent="0.2">
      <c r="P1890" s="1"/>
    </row>
    <row r="1891" spans="16:16" x14ac:dyDescent="0.2">
      <c r="P1891" s="1"/>
    </row>
    <row r="1892" spans="16:16" x14ac:dyDescent="0.2">
      <c r="P1892" s="1"/>
    </row>
    <row r="1893" spans="16:16" x14ac:dyDescent="0.2">
      <c r="P1893" s="1"/>
    </row>
    <row r="1894" spans="16:16" x14ac:dyDescent="0.2">
      <c r="P1894" s="1"/>
    </row>
    <row r="1895" spans="16:16" x14ac:dyDescent="0.2">
      <c r="P1895" s="1"/>
    </row>
    <row r="1896" spans="16:16" x14ac:dyDescent="0.2">
      <c r="P1896" s="1"/>
    </row>
    <row r="1897" spans="16:16" x14ac:dyDescent="0.2">
      <c r="P1897" s="1"/>
    </row>
    <row r="1898" spans="16:16" x14ac:dyDescent="0.2">
      <c r="P1898" s="1"/>
    </row>
    <row r="1899" spans="16:16" x14ac:dyDescent="0.2">
      <c r="P1899" s="1"/>
    </row>
    <row r="1900" spans="16:16" x14ac:dyDescent="0.2">
      <c r="P1900" s="1"/>
    </row>
    <row r="1901" spans="16:16" x14ac:dyDescent="0.2">
      <c r="P1901" s="1"/>
    </row>
    <row r="1902" spans="16:16" x14ac:dyDescent="0.2">
      <c r="P1902" s="1"/>
    </row>
    <row r="1903" spans="16:16" x14ac:dyDescent="0.2">
      <c r="P1903" s="1"/>
    </row>
    <row r="1904" spans="16:16" x14ac:dyDescent="0.2">
      <c r="P1904" s="1"/>
    </row>
    <row r="1905" spans="16:16" x14ac:dyDescent="0.2">
      <c r="P1905" s="1"/>
    </row>
    <row r="1906" spans="16:16" x14ac:dyDescent="0.2">
      <c r="P1906" s="1"/>
    </row>
    <row r="1907" spans="16:16" x14ac:dyDescent="0.2">
      <c r="P1907" s="1"/>
    </row>
    <row r="1908" spans="16:16" x14ac:dyDescent="0.2">
      <c r="P1908" s="1"/>
    </row>
    <row r="1909" spans="16:16" x14ac:dyDescent="0.2">
      <c r="P1909" s="1"/>
    </row>
    <row r="1910" spans="16:16" x14ac:dyDescent="0.2">
      <c r="P1910" s="1"/>
    </row>
    <row r="1911" spans="16:16" x14ac:dyDescent="0.2">
      <c r="P1911" s="1"/>
    </row>
    <row r="1912" spans="16:16" x14ac:dyDescent="0.2">
      <c r="P1912" s="1"/>
    </row>
    <row r="1913" spans="16:16" x14ac:dyDescent="0.2">
      <c r="P1913" s="1"/>
    </row>
    <row r="1914" spans="16:16" x14ac:dyDescent="0.2">
      <c r="P1914" s="1"/>
    </row>
    <row r="1915" spans="16:16" x14ac:dyDescent="0.2">
      <c r="P1915" s="1"/>
    </row>
    <row r="1916" spans="16:16" x14ac:dyDescent="0.2">
      <c r="P1916" s="1"/>
    </row>
    <row r="1917" spans="16:16" x14ac:dyDescent="0.2">
      <c r="P1917" s="1"/>
    </row>
    <row r="1918" spans="16:16" x14ac:dyDescent="0.2">
      <c r="P1918" s="1"/>
    </row>
    <row r="1919" spans="16:16" x14ac:dyDescent="0.2">
      <c r="P1919" s="1"/>
    </row>
    <row r="1920" spans="16:16" x14ac:dyDescent="0.2">
      <c r="P1920" s="1"/>
    </row>
    <row r="1921" spans="16:16" x14ac:dyDescent="0.2">
      <c r="P1921" s="1"/>
    </row>
    <row r="1922" spans="16:16" x14ac:dyDescent="0.2">
      <c r="P1922" s="1"/>
    </row>
    <row r="1923" spans="16:16" x14ac:dyDescent="0.2">
      <c r="P1923" s="1"/>
    </row>
    <row r="1924" spans="16:16" x14ac:dyDescent="0.2">
      <c r="P1924" s="1"/>
    </row>
    <row r="1925" spans="16:16" x14ac:dyDescent="0.2">
      <c r="P1925" s="1"/>
    </row>
    <row r="1926" spans="16:16" x14ac:dyDescent="0.2">
      <c r="P1926" s="1"/>
    </row>
    <row r="1927" spans="16:16" x14ac:dyDescent="0.2">
      <c r="P1927" s="1"/>
    </row>
    <row r="1928" spans="16:16" x14ac:dyDescent="0.2">
      <c r="P1928" s="1"/>
    </row>
    <row r="1929" spans="16:16" x14ac:dyDescent="0.2">
      <c r="P1929" s="1"/>
    </row>
    <row r="1930" spans="16:16" x14ac:dyDescent="0.2">
      <c r="P1930" s="1"/>
    </row>
    <row r="1931" spans="16:16" x14ac:dyDescent="0.2">
      <c r="P1931" s="1"/>
    </row>
    <row r="1932" spans="16:16" x14ac:dyDescent="0.2">
      <c r="P1932" s="1"/>
    </row>
    <row r="1933" spans="16:16" x14ac:dyDescent="0.2">
      <c r="P1933" s="1"/>
    </row>
    <row r="1934" spans="16:16" x14ac:dyDescent="0.2">
      <c r="P1934" s="1"/>
    </row>
    <row r="1935" spans="16:16" x14ac:dyDescent="0.2">
      <c r="P1935" s="1"/>
    </row>
    <row r="1936" spans="16:16" x14ac:dyDescent="0.2">
      <c r="P1936" s="1"/>
    </row>
    <row r="1937" spans="16:16" x14ac:dyDescent="0.2">
      <c r="P1937" s="1"/>
    </row>
    <row r="1938" spans="16:16" x14ac:dyDescent="0.2">
      <c r="P1938" s="1"/>
    </row>
    <row r="1939" spans="16:16" x14ac:dyDescent="0.2">
      <c r="P1939" s="1"/>
    </row>
    <row r="1940" spans="16:16" x14ac:dyDescent="0.2">
      <c r="P1940" s="1"/>
    </row>
    <row r="1941" spans="16:16" x14ac:dyDescent="0.2">
      <c r="P1941" s="1"/>
    </row>
    <row r="1942" spans="16:16" x14ac:dyDescent="0.2">
      <c r="P1942" s="1"/>
    </row>
    <row r="1943" spans="16:16" x14ac:dyDescent="0.2">
      <c r="P1943" s="1"/>
    </row>
    <row r="1944" spans="16:16" x14ac:dyDescent="0.2">
      <c r="P1944" s="1"/>
    </row>
    <row r="1945" spans="16:16" x14ac:dyDescent="0.2">
      <c r="P1945" s="1"/>
    </row>
    <row r="1946" spans="16:16" x14ac:dyDescent="0.2">
      <c r="P1946" s="1"/>
    </row>
    <row r="1947" spans="16:16" x14ac:dyDescent="0.2">
      <c r="P1947" s="1"/>
    </row>
    <row r="1948" spans="16:16" x14ac:dyDescent="0.2">
      <c r="P1948" s="1"/>
    </row>
    <row r="1949" spans="16:16" x14ac:dyDescent="0.2">
      <c r="P1949" s="1"/>
    </row>
    <row r="1950" spans="16:16" x14ac:dyDescent="0.2">
      <c r="P1950" s="1"/>
    </row>
    <row r="1951" spans="16:16" x14ac:dyDescent="0.2">
      <c r="P1951" s="1"/>
    </row>
    <row r="1952" spans="16:16" x14ac:dyDescent="0.2">
      <c r="P1952" s="1"/>
    </row>
    <row r="1953" spans="16:16" x14ac:dyDescent="0.2">
      <c r="P1953" s="1"/>
    </row>
    <row r="1954" spans="16:16" x14ac:dyDescent="0.2">
      <c r="P1954" s="1"/>
    </row>
    <row r="1955" spans="16:16" x14ac:dyDescent="0.2">
      <c r="P1955" s="1"/>
    </row>
    <row r="1956" spans="16:16" x14ac:dyDescent="0.2">
      <c r="P1956" s="1"/>
    </row>
    <row r="1957" spans="16:16" x14ac:dyDescent="0.2">
      <c r="P1957" s="1"/>
    </row>
    <row r="1958" spans="16:16" x14ac:dyDescent="0.2">
      <c r="P1958" s="1"/>
    </row>
    <row r="1959" spans="16:16" x14ac:dyDescent="0.2">
      <c r="P1959" s="1"/>
    </row>
    <row r="1960" spans="16:16" x14ac:dyDescent="0.2">
      <c r="P1960" s="1"/>
    </row>
    <row r="1961" spans="16:16" x14ac:dyDescent="0.2">
      <c r="P1961" s="1"/>
    </row>
    <row r="1962" spans="16:16" x14ac:dyDescent="0.2">
      <c r="P1962" s="1"/>
    </row>
    <row r="1963" spans="16:16" x14ac:dyDescent="0.2">
      <c r="P1963" s="1"/>
    </row>
    <row r="1964" spans="16:16" x14ac:dyDescent="0.2">
      <c r="P1964" s="1"/>
    </row>
    <row r="1965" spans="16:16" x14ac:dyDescent="0.2">
      <c r="P1965" s="1"/>
    </row>
    <row r="1966" spans="16:16" x14ac:dyDescent="0.2">
      <c r="P1966" s="1"/>
    </row>
    <row r="1967" spans="16:16" x14ac:dyDescent="0.2">
      <c r="P1967" s="1"/>
    </row>
    <row r="1968" spans="16:16" x14ac:dyDescent="0.2">
      <c r="P1968" s="1"/>
    </row>
    <row r="1969" spans="16:16" x14ac:dyDescent="0.2">
      <c r="P1969" s="1"/>
    </row>
    <row r="1970" spans="16:16" x14ac:dyDescent="0.2">
      <c r="P1970" s="1"/>
    </row>
    <row r="1971" spans="16:16" x14ac:dyDescent="0.2">
      <c r="P1971" s="1"/>
    </row>
    <row r="1972" spans="16:16" x14ac:dyDescent="0.2">
      <c r="P1972" s="1"/>
    </row>
    <row r="1973" spans="16:16" x14ac:dyDescent="0.2">
      <c r="P1973" s="1"/>
    </row>
    <row r="1974" spans="16:16" x14ac:dyDescent="0.2">
      <c r="P1974" s="1"/>
    </row>
    <row r="1975" spans="16:16" x14ac:dyDescent="0.2">
      <c r="P1975" s="1"/>
    </row>
    <row r="1976" spans="16:16" x14ac:dyDescent="0.2">
      <c r="P1976" s="1"/>
    </row>
    <row r="1977" spans="16:16" x14ac:dyDescent="0.2">
      <c r="P1977" s="1"/>
    </row>
    <row r="1978" spans="16:16" x14ac:dyDescent="0.2">
      <c r="P1978" s="1"/>
    </row>
    <row r="1979" spans="16:16" x14ac:dyDescent="0.2">
      <c r="P1979" s="1"/>
    </row>
    <row r="1980" spans="16:16" x14ac:dyDescent="0.2">
      <c r="P1980" s="1"/>
    </row>
    <row r="1981" spans="16:16" x14ac:dyDescent="0.2">
      <c r="P1981" s="1"/>
    </row>
    <row r="1982" spans="16:16" x14ac:dyDescent="0.2">
      <c r="P1982" s="1"/>
    </row>
    <row r="1983" spans="16:16" x14ac:dyDescent="0.2">
      <c r="P1983" s="1"/>
    </row>
    <row r="1984" spans="16:16" x14ac:dyDescent="0.2">
      <c r="P1984" s="1"/>
    </row>
    <row r="1985" spans="16:16" x14ac:dyDescent="0.2">
      <c r="P1985" s="1"/>
    </row>
    <row r="1986" spans="16:16" x14ac:dyDescent="0.2">
      <c r="P1986" s="1"/>
    </row>
    <row r="1987" spans="16:16" x14ac:dyDescent="0.2">
      <c r="P1987" s="1"/>
    </row>
    <row r="1988" spans="16:16" x14ac:dyDescent="0.2">
      <c r="P1988" s="1"/>
    </row>
    <row r="1989" spans="16:16" x14ac:dyDescent="0.2">
      <c r="P1989" s="1"/>
    </row>
    <row r="1990" spans="16:16" x14ac:dyDescent="0.2">
      <c r="P1990" s="1"/>
    </row>
    <row r="1991" spans="16:16" x14ac:dyDescent="0.2">
      <c r="P1991" s="1"/>
    </row>
    <row r="1992" spans="16:16" x14ac:dyDescent="0.2">
      <c r="P1992" s="1"/>
    </row>
    <row r="1993" spans="16:16" x14ac:dyDescent="0.2">
      <c r="P1993" s="1"/>
    </row>
    <row r="1994" spans="16:16" x14ac:dyDescent="0.2">
      <c r="P1994" s="1"/>
    </row>
    <row r="1995" spans="16:16" x14ac:dyDescent="0.2">
      <c r="P1995" s="1"/>
    </row>
    <row r="1996" spans="16:16" x14ac:dyDescent="0.2">
      <c r="P1996" s="1"/>
    </row>
    <row r="1997" spans="16:16" x14ac:dyDescent="0.2">
      <c r="P1997" s="1"/>
    </row>
    <row r="1998" spans="16:16" x14ac:dyDescent="0.2">
      <c r="P1998" s="1"/>
    </row>
    <row r="1999" spans="16:16" x14ac:dyDescent="0.2">
      <c r="P1999" s="1"/>
    </row>
    <row r="2000" spans="16:16" x14ac:dyDescent="0.2">
      <c r="P2000" s="1"/>
    </row>
    <row r="2001" spans="16:16" x14ac:dyDescent="0.2">
      <c r="P2001" s="1"/>
    </row>
    <row r="2002" spans="16:16" x14ac:dyDescent="0.2">
      <c r="P2002" s="1"/>
    </row>
    <row r="2003" spans="16:16" x14ac:dyDescent="0.2">
      <c r="P2003" s="1"/>
    </row>
    <row r="2004" spans="16:16" x14ac:dyDescent="0.2">
      <c r="P2004" s="1"/>
    </row>
    <row r="2005" spans="16:16" x14ac:dyDescent="0.2">
      <c r="P2005" s="1"/>
    </row>
    <row r="2006" spans="16:16" x14ac:dyDescent="0.2">
      <c r="P2006" s="1"/>
    </row>
    <row r="2007" spans="16:16" x14ac:dyDescent="0.2">
      <c r="P2007" s="1"/>
    </row>
    <row r="2008" spans="16:16" x14ac:dyDescent="0.2">
      <c r="P2008" s="1"/>
    </row>
    <row r="2009" spans="16:16" x14ac:dyDescent="0.2">
      <c r="P2009" s="1"/>
    </row>
    <row r="2010" spans="16:16" x14ac:dyDescent="0.2">
      <c r="P2010" s="1"/>
    </row>
    <row r="2011" spans="16:16" x14ac:dyDescent="0.2">
      <c r="P2011" s="1"/>
    </row>
    <row r="2012" spans="16:16" x14ac:dyDescent="0.2">
      <c r="P2012" s="1"/>
    </row>
    <row r="2013" spans="16:16" x14ac:dyDescent="0.2">
      <c r="P2013" s="1"/>
    </row>
    <row r="2014" spans="16:16" x14ac:dyDescent="0.2">
      <c r="P2014" s="1"/>
    </row>
    <row r="2015" spans="16:16" x14ac:dyDescent="0.2">
      <c r="P2015" s="1"/>
    </row>
    <row r="2016" spans="16:16" x14ac:dyDescent="0.2">
      <c r="P2016" s="1"/>
    </row>
    <row r="2017" spans="16:16" x14ac:dyDescent="0.2">
      <c r="P2017" s="1"/>
    </row>
    <row r="2018" spans="16:16" x14ac:dyDescent="0.2">
      <c r="P2018" s="1"/>
    </row>
    <row r="2019" spans="16:16" x14ac:dyDescent="0.2">
      <c r="P2019" s="1"/>
    </row>
    <row r="2020" spans="16:16" x14ac:dyDescent="0.2">
      <c r="P2020" s="1"/>
    </row>
    <row r="2021" spans="16:16" x14ac:dyDescent="0.2">
      <c r="P2021" s="1"/>
    </row>
    <row r="2022" spans="16:16" x14ac:dyDescent="0.2">
      <c r="P2022" s="1"/>
    </row>
    <row r="2023" spans="16:16" x14ac:dyDescent="0.2">
      <c r="P2023" s="1"/>
    </row>
    <row r="2024" spans="16:16" x14ac:dyDescent="0.2">
      <c r="P2024" s="1"/>
    </row>
    <row r="2025" spans="16:16" x14ac:dyDescent="0.2">
      <c r="P2025" s="1"/>
    </row>
    <row r="2026" spans="16:16" x14ac:dyDescent="0.2">
      <c r="P2026" s="1"/>
    </row>
    <row r="2027" spans="16:16" x14ac:dyDescent="0.2">
      <c r="P2027" s="1"/>
    </row>
    <row r="2028" spans="16:16" x14ac:dyDescent="0.2">
      <c r="P2028" s="1"/>
    </row>
    <row r="2029" spans="16:16" x14ac:dyDescent="0.2">
      <c r="P2029" s="1"/>
    </row>
    <row r="2030" spans="16:16" x14ac:dyDescent="0.2">
      <c r="P2030" s="1"/>
    </row>
    <row r="2031" spans="16:16" x14ac:dyDescent="0.2">
      <c r="P2031" s="1"/>
    </row>
    <row r="2032" spans="16:16" x14ac:dyDescent="0.2">
      <c r="P2032" s="1"/>
    </row>
    <row r="2033" spans="16:16" x14ac:dyDescent="0.2">
      <c r="P2033" s="1"/>
    </row>
    <row r="2034" spans="16:16" x14ac:dyDescent="0.2">
      <c r="P2034" s="1"/>
    </row>
    <row r="2035" spans="16:16" x14ac:dyDescent="0.2">
      <c r="P2035" s="1"/>
    </row>
    <row r="2036" spans="16:16" x14ac:dyDescent="0.2">
      <c r="P2036" s="1"/>
    </row>
    <row r="2037" spans="16:16" x14ac:dyDescent="0.2">
      <c r="P2037" s="1"/>
    </row>
    <row r="2038" spans="16:16" x14ac:dyDescent="0.2">
      <c r="P2038" s="1"/>
    </row>
    <row r="2039" spans="16:16" x14ac:dyDescent="0.2">
      <c r="P2039" s="1"/>
    </row>
    <row r="2040" spans="16:16" x14ac:dyDescent="0.2">
      <c r="P2040" s="1"/>
    </row>
    <row r="2041" spans="16:16" x14ac:dyDescent="0.2">
      <c r="P2041" s="1"/>
    </row>
    <row r="2042" spans="16:16" x14ac:dyDescent="0.2">
      <c r="P2042" s="1"/>
    </row>
    <row r="2043" spans="16:16" x14ac:dyDescent="0.2">
      <c r="P2043" s="1"/>
    </row>
    <row r="2044" spans="16:16" x14ac:dyDescent="0.2">
      <c r="P2044" s="1"/>
    </row>
    <row r="2045" spans="16:16" x14ac:dyDescent="0.2">
      <c r="P2045" s="1"/>
    </row>
    <row r="2046" spans="16:16" x14ac:dyDescent="0.2">
      <c r="P2046" s="1"/>
    </row>
    <row r="2047" spans="16:16" x14ac:dyDescent="0.2">
      <c r="P2047" s="1"/>
    </row>
    <row r="2048" spans="16:16" x14ac:dyDescent="0.2">
      <c r="P2048" s="1"/>
    </row>
    <row r="2049" spans="16:16" x14ac:dyDescent="0.2">
      <c r="P2049" s="1"/>
    </row>
    <row r="2050" spans="16:16" x14ac:dyDescent="0.2">
      <c r="P2050" s="1"/>
    </row>
    <row r="2051" spans="16:16" x14ac:dyDescent="0.2">
      <c r="P2051" s="1"/>
    </row>
    <row r="2052" spans="16:16" x14ac:dyDescent="0.2">
      <c r="P2052" s="1"/>
    </row>
    <row r="2053" spans="16:16" x14ac:dyDescent="0.2">
      <c r="P2053" s="1"/>
    </row>
    <row r="2054" spans="16:16" x14ac:dyDescent="0.2">
      <c r="P2054" s="1"/>
    </row>
    <row r="2055" spans="16:16" x14ac:dyDescent="0.2">
      <c r="P2055" s="1"/>
    </row>
    <row r="2056" spans="16:16" x14ac:dyDescent="0.2">
      <c r="P2056" s="1"/>
    </row>
    <row r="2057" spans="16:16" x14ac:dyDescent="0.2">
      <c r="P2057" s="1"/>
    </row>
    <row r="2058" spans="16:16" x14ac:dyDescent="0.2">
      <c r="P2058" s="1"/>
    </row>
    <row r="2059" spans="16:16" x14ac:dyDescent="0.2">
      <c r="P2059" s="1"/>
    </row>
    <row r="2060" spans="16:16" x14ac:dyDescent="0.2">
      <c r="P2060" s="1"/>
    </row>
    <row r="2061" spans="16:16" x14ac:dyDescent="0.2">
      <c r="P2061" s="1"/>
    </row>
    <row r="2062" spans="16:16" x14ac:dyDescent="0.2">
      <c r="P2062" s="1"/>
    </row>
    <row r="2063" spans="16:16" x14ac:dyDescent="0.2">
      <c r="P2063" s="1"/>
    </row>
    <row r="2064" spans="16:16" x14ac:dyDescent="0.2">
      <c r="P2064" s="1"/>
    </row>
    <row r="2065" spans="16:16" x14ac:dyDescent="0.2">
      <c r="P2065" s="1"/>
    </row>
    <row r="2066" spans="16:16" x14ac:dyDescent="0.2">
      <c r="P2066" s="1"/>
    </row>
    <row r="2067" spans="16:16" x14ac:dyDescent="0.2">
      <c r="P2067" s="1"/>
    </row>
    <row r="2068" spans="16:16" x14ac:dyDescent="0.2">
      <c r="P2068" s="1"/>
    </row>
    <row r="2069" spans="16:16" x14ac:dyDescent="0.2">
      <c r="P2069" s="1"/>
    </row>
    <row r="2070" spans="16:16" x14ac:dyDescent="0.2">
      <c r="P2070" s="1"/>
    </row>
    <row r="2071" spans="16:16" x14ac:dyDescent="0.2">
      <c r="P2071" s="1"/>
    </row>
    <row r="2072" spans="16:16" x14ac:dyDescent="0.2">
      <c r="P2072" s="1"/>
    </row>
    <row r="2073" spans="16:16" x14ac:dyDescent="0.2">
      <c r="P2073" s="1"/>
    </row>
    <row r="2074" spans="16:16" x14ac:dyDescent="0.2">
      <c r="P2074" s="1"/>
    </row>
    <row r="2075" spans="16:16" x14ac:dyDescent="0.2">
      <c r="P2075" s="1"/>
    </row>
    <row r="2076" spans="16:16" x14ac:dyDescent="0.2">
      <c r="P2076" s="1"/>
    </row>
    <row r="2077" spans="16:16" x14ac:dyDescent="0.2">
      <c r="P2077" s="1"/>
    </row>
    <row r="2078" spans="16:16" x14ac:dyDescent="0.2">
      <c r="P2078" s="1"/>
    </row>
    <row r="2079" spans="16:16" x14ac:dyDescent="0.2">
      <c r="P2079" s="1"/>
    </row>
    <row r="2080" spans="16:16" x14ac:dyDescent="0.2">
      <c r="P2080" s="1"/>
    </row>
    <row r="2081" spans="16:16" x14ac:dyDescent="0.2">
      <c r="P2081" s="1"/>
    </row>
    <row r="2082" spans="16:16" x14ac:dyDescent="0.2">
      <c r="P2082" s="1"/>
    </row>
    <row r="2083" spans="16:16" x14ac:dyDescent="0.2">
      <c r="P2083" s="1"/>
    </row>
    <row r="2084" spans="16:16" x14ac:dyDescent="0.2">
      <c r="P2084" s="1"/>
    </row>
    <row r="2085" spans="16:16" x14ac:dyDescent="0.2">
      <c r="P2085" s="1"/>
    </row>
    <row r="2086" spans="16:16" x14ac:dyDescent="0.2">
      <c r="P2086" s="1"/>
    </row>
    <row r="2087" spans="16:16" x14ac:dyDescent="0.2">
      <c r="P2087" s="1"/>
    </row>
    <row r="2088" spans="16:16" x14ac:dyDescent="0.2">
      <c r="P2088" s="1"/>
    </row>
    <row r="2089" spans="16:16" x14ac:dyDescent="0.2">
      <c r="P2089" s="1"/>
    </row>
    <row r="2090" spans="16:16" x14ac:dyDescent="0.2">
      <c r="P2090" s="1"/>
    </row>
    <row r="2091" spans="16:16" x14ac:dyDescent="0.2">
      <c r="P2091" s="1"/>
    </row>
    <row r="2092" spans="16:16" x14ac:dyDescent="0.2">
      <c r="P2092" s="1"/>
    </row>
    <row r="2093" spans="16:16" x14ac:dyDescent="0.2">
      <c r="P2093" s="1"/>
    </row>
    <row r="2094" spans="16:16" x14ac:dyDescent="0.2">
      <c r="P2094" s="1"/>
    </row>
    <row r="2095" spans="16:16" x14ac:dyDescent="0.2">
      <c r="P2095" s="1"/>
    </row>
    <row r="2096" spans="16:16" x14ac:dyDescent="0.2">
      <c r="P2096" s="1"/>
    </row>
    <row r="2097" spans="16:16" x14ac:dyDescent="0.2">
      <c r="P2097" s="1"/>
    </row>
    <row r="2098" spans="16:16" x14ac:dyDescent="0.2">
      <c r="P2098" s="1"/>
    </row>
    <row r="2099" spans="16:16" x14ac:dyDescent="0.2">
      <c r="P2099" s="1"/>
    </row>
    <row r="2100" spans="16:16" x14ac:dyDescent="0.2">
      <c r="P2100" s="1"/>
    </row>
    <row r="2101" spans="16:16" x14ac:dyDescent="0.2">
      <c r="P2101" s="1"/>
    </row>
    <row r="2102" spans="16:16" x14ac:dyDescent="0.2">
      <c r="P2102" s="1"/>
    </row>
    <row r="2103" spans="16:16" x14ac:dyDescent="0.2">
      <c r="P2103" s="1"/>
    </row>
    <row r="2104" spans="16:16" x14ac:dyDescent="0.2">
      <c r="P2104" s="1"/>
    </row>
    <row r="2105" spans="16:16" x14ac:dyDescent="0.2">
      <c r="P2105" s="1"/>
    </row>
    <row r="2106" spans="16:16" x14ac:dyDescent="0.2">
      <c r="P2106" s="1"/>
    </row>
    <row r="2107" spans="16:16" x14ac:dyDescent="0.2">
      <c r="P2107" s="1"/>
    </row>
    <row r="2108" spans="16:16" x14ac:dyDescent="0.2">
      <c r="P2108" s="1"/>
    </row>
    <row r="2109" spans="16:16" x14ac:dyDescent="0.2">
      <c r="P2109" s="1"/>
    </row>
    <row r="2110" spans="16:16" x14ac:dyDescent="0.2">
      <c r="P2110" s="1"/>
    </row>
    <row r="2111" spans="16:16" x14ac:dyDescent="0.2">
      <c r="P2111" s="1"/>
    </row>
    <row r="2112" spans="16:16" x14ac:dyDescent="0.2">
      <c r="P2112" s="1"/>
    </row>
    <row r="2113" spans="16:16" x14ac:dyDescent="0.2">
      <c r="P2113" s="1"/>
    </row>
    <row r="2114" spans="16:16" x14ac:dyDescent="0.2">
      <c r="P2114" s="1"/>
    </row>
    <row r="2115" spans="16:16" x14ac:dyDescent="0.2">
      <c r="P2115" s="1"/>
    </row>
    <row r="2116" spans="16:16" x14ac:dyDescent="0.2">
      <c r="P2116" s="1"/>
    </row>
    <row r="2117" spans="16:16" x14ac:dyDescent="0.2">
      <c r="P2117" s="1"/>
    </row>
    <row r="2118" spans="16:16" x14ac:dyDescent="0.2">
      <c r="P2118" s="1"/>
    </row>
    <row r="2119" spans="16:16" x14ac:dyDescent="0.2">
      <c r="P2119" s="1"/>
    </row>
    <row r="2120" spans="16:16" x14ac:dyDescent="0.2">
      <c r="P2120" s="1"/>
    </row>
    <row r="2121" spans="16:16" x14ac:dyDescent="0.2">
      <c r="P2121" s="1"/>
    </row>
    <row r="2122" spans="16:16" x14ac:dyDescent="0.2">
      <c r="P2122" s="1"/>
    </row>
    <row r="2123" spans="16:16" x14ac:dyDescent="0.2">
      <c r="P2123" s="1"/>
    </row>
    <row r="2124" spans="16:16" x14ac:dyDescent="0.2">
      <c r="P2124" s="1"/>
    </row>
    <row r="2125" spans="16:16" x14ac:dyDescent="0.2">
      <c r="P2125" s="1"/>
    </row>
    <row r="2126" spans="16:16" x14ac:dyDescent="0.2">
      <c r="P2126" s="1"/>
    </row>
    <row r="2127" spans="16:16" x14ac:dyDescent="0.2">
      <c r="P2127" s="1"/>
    </row>
    <row r="2128" spans="16:16" x14ac:dyDescent="0.2">
      <c r="P2128" s="1"/>
    </row>
    <row r="2129" spans="16:16" x14ac:dyDescent="0.2">
      <c r="P2129" s="1"/>
    </row>
    <row r="2130" spans="16:16" x14ac:dyDescent="0.2">
      <c r="P2130" s="1"/>
    </row>
    <row r="2131" spans="16:16" x14ac:dyDescent="0.2">
      <c r="P2131" s="1"/>
    </row>
    <row r="2132" spans="16:16" x14ac:dyDescent="0.2">
      <c r="P2132" s="1"/>
    </row>
    <row r="2133" spans="16:16" x14ac:dyDescent="0.2">
      <c r="P2133" s="1"/>
    </row>
    <row r="2134" spans="16:16" x14ac:dyDescent="0.2">
      <c r="P2134" s="1"/>
    </row>
    <row r="2135" spans="16:16" x14ac:dyDescent="0.2">
      <c r="P2135" s="1"/>
    </row>
    <row r="2136" spans="16:16" x14ac:dyDescent="0.2">
      <c r="P2136" s="1"/>
    </row>
    <row r="2137" spans="16:16" x14ac:dyDescent="0.2">
      <c r="P2137" s="1"/>
    </row>
    <row r="2138" spans="16:16" x14ac:dyDescent="0.2">
      <c r="P2138" s="1"/>
    </row>
    <row r="2139" spans="16:16" x14ac:dyDescent="0.2">
      <c r="P2139" s="1"/>
    </row>
    <row r="2140" spans="16:16" x14ac:dyDescent="0.2">
      <c r="P2140" s="1"/>
    </row>
    <row r="2141" spans="16:16" x14ac:dyDescent="0.2">
      <c r="P2141" s="1"/>
    </row>
    <row r="2142" spans="16:16" x14ac:dyDescent="0.2">
      <c r="P2142" s="1"/>
    </row>
    <row r="2143" spans="16:16" x14ac:dyDescent="0.2">
      <c r="P2143" s="1"/>
    </row>
    <row r="2144" spans="16:16" x14ac:dyDescent="0.2">
      <c r="P2144" s="1"/>
    </row>
    <row r="2145" spans="16:16" x14ac:dyDescent="0.2">
      <c r="P2145" s="1"/>
    </row>
    <row r="2146" spans="16:16" x14ac:dyDescent="0.2">
      <c r="P2146" s="1"/>
    </row>
    <row r="2147" spans="16:16" x14ac:dyDescent="0.2">
      <c r="P2147" s="1"/>
    </row>
    <row r="2148" spans="16:16" x14ac:dyDescent="0.2">
      <c r="P2148" s="1"/>
    </row>
    <row r="2149" spans="16:16" x14ac:dyDescent="0.2">
      <c r="P2149" s="1"/>
    </row>
    <row r="2150" spans="16:16" x14ac:dyDescent="0.2">
      <c r="P2150" s="1"/>
    </row>
    <row r="2151" spans="16:16" x14ac:dyDescent="0.2">
      <c r="P2151" s="1"/>
    </row>
    <row r="2152" spans="16:16" x14ac:dyDescent="0.2">
      <c r="P2152" s="1"/>
    </row>
    <row r="2153" spans="16:16" x14ac:dyDescent="0.2">
      <c r="P2153" s="1"/>
    </row>
    <row r="2154" spans="16:16" x14ac:dyDescent="0.2">
      <c r="P2154" s="1"/>
    </row>
    <row r="2155" spans="16:16" x14ac:dyDescent="0.2">
      <c r="P2155" s="1"/>
    </row>
    <row r="2156" spans="16:16" x14ac:dyDescent="0.2">
      <c r="P2156" s="1"/>
    </row>
    <row r="2157" spans="16:16" x14ac:dyDescent="0.2">
      <c r="P2157" s="1"/>
    </row>
    <row r="2158" spans="16:16" x14ac:dyDescent="0.2">
      <c r="P2158" s="1"/>
    </row>
    <row r="2159" spans="16:16" x14ac:dyDescent="0.2">
      <c r="P2159" s="1"/>
    </row>
    <row r="2160" spans="16:16" x14ac:dyDescent="0.2">
      <c r="P2160" s="1"/>
    </row>
    <row r="2161" spans="16:16" x14ac:dyDescent="0.2">
      <c r="P2161" s="1"/>
    </row>
    <row r="2162" spans="16:16" x14ac:dyDescent="0.2">
      <c r="P2162" s="1"/>
    </row>
    <row r="2163" spans="16:16" x14ac:dyDescent="0.2">
      <c r="P2163" s="1"/>
    </row>
    <row r="2164" spans="16:16" x14ac:dyDescent="0.2">
      <c r="P2164" s="1"/>
    </row>
    <row r="2165" spans="16:16" x14ac:dyDescent="0.2">
      <c r="P2165" s="1"/>
    </row>
    <row r="2166" spans="16:16" x14ac:dyDescent="0.2">
      <c r="P2166" s="1"/>
    </row>
    <row r="2167" spans="16:16" x14ac:dyDescent="0.2">
      <c r="P2167" s="1"/>
    </row>
    <row r="2168" spans="16:16" x14ac:dyDescent="0.2">
      <c r="P2168" s="1"/>
    </row>
    <row r="2169" spans="16:16" x14ac:dyDescent="0.2">
      <c r="P2169" s="1"/>
    </row>
    <row r="2170" spans="16:16" x14ac:dyDescent="0.2">
      <c r="P2170" s="1"/>
    </row>
    <row r="2171" spans="16:16" x14ac:dyDescent="0.2">
      <c r="P2171" s="1"/>
    </row>
    <row r="2172" spans="16:16" x14ac:dyDescent="0.2">
      <c r="P2172" s="1"/>
    </row>
    <row r="2173" spans="16:16" x14ac:dyDescent="0.2">
      <c r="P2173" s="1"/>
    </row>
    <row r="2174" spans="16:16" x14ac:dyDescent="0.2">
      <c r="P2174" s="1"/>
    </row>
    <row r="2175" spans="16:16" x14ac:dyDescent="0.2">
      <c r="P2175" s="1"/>
    </row>
    <row r="2176" spans="16:16" x14ac:dyDescent="0.2">
      <c r="P2176" s="1"/>
    </row>
    <row r="2177" spans="16:16" x14ac:dyDescent="0.2">
      <c r="P2177" s="1"/>
    </row>
    <row r="2178" spans="16:16" x14ac:dyDescent="0.2">
      <c r="P2178" s="1"/>
    </row>
    <row r="2179" spans="16:16" x14ac:dyDescent="0.2">
      <c r="P2179" s="1"/>
    </row>
    <row r="2180" spans="16:16" x14ac:dyDescent="0.2">
      <c r="P2180" s="1"/>
    </row>
    <row r="2181" spans="16:16" x14ac:dyDescent="0.2">
      <c r="P2181" s="1"/>
    </row>
    <row r="2182" spans="16:16" x14ac:dyDescent="0.2">
      <c r="P2182" s="1"/>
    </row>
    <row r="2183" spans="16:16" x14ac:dyDescent="0.2">
      <c r="P2183" s="1"/>
    </row>
    <row r="2184" spans="16:16" x14ac:dyDescent="0.2">
      <c r="P2184" s="1"/>
    </row>
    <row r="2185" spans="16:16" x14ac:dyDescent="0.2">
      <c r="P2185" s="1"/>
    </row>
    <row r="2186" spans="16:16" x14ac:dyDescent="0.2">
      <c r="P2186" s="1"/>
    </row>
    <row r="2187" spans="16:16" x14ac:dyDescent="0.2">
      <c r="P2187" s="1"/>
    </row>
    <row r="2188" spans="16:16" x14ac:dyDescent="0.2">
      <c r="P2188" s="1"/>
    </row>
    <row r="2189" spans="16:16" x14ac:dyDescent="0.2">
      <c r="P2189" s="1"/>
    </row>
    <row r="2190" spans="16:16" x14ac:dyDescent="0.2">
      <c r="P2190" s="1"/>
    </row>
    <row r="2191" spans="16:16" x14ac:dyDescent="0.2">
      <c r="P2191" s="1"/>
    </row>
    <row r="2192" spans="16:16" x14ac:dyDescent="0.2">
      <c r="P2192" s="1"/>
    </row>
    <row r="2193" spans="16:16" x14ac:dyDescent="0.2">
      <c r="P2193" s="1"/>
    </row>
    <row r="2194" spans="16:16" x14ac:dyDescent="0.2">
      <c r="P2194" s="1"/>
    </row>
    <row r="2195" spans="16:16" x14ac:dyDescent="0.2">
      <c r="P2195" s="1"/>
    </row>
    <row r="2196" spans="16:16" x14ac:dyDescent="0.2">
      <c r="P2196" s="1"/>
    </row>
    <row r="2197" spans="16:16" x14ac:dyDescent="0.2">
      <c r="P2197" s="1"/>
    </row>
    <row r="2198" spans="16:16" x14ac:dyDescent="0.2">
      <c r="P2198" s="1"/>
    </row>
    <row r="2199" spans="16:16" x14ac:dyDescent="0.2">
      <c r="P2199" s="1"/>
    </row>
    <row r="2200" spans="16:16" x14ac:dyDescent="0.2">
      <c r="P2200" s="1"/>
    </row>
    <row r="2201" spans="16:16" x14ac:dyDescent="0.2">
      <c r="P2201" s="1"/>
    </row>
    <row r="2202" spans="16:16" x14ac:dyDescent="0.2">
      <c r="P2202" s="1"/>
    </row>
    <row r="2203" spans="16:16" x14ac:dyDescent="0.2">
      <c r="P2203" s="1"/>
    </row>
    <row r="2204" spans="16:16" x14ac:dyDescent="0.2">
      <c r="P2204" s="1"/>
    </row>
    <row r="2205" spans="16:16" x14ac:dyDescent="0.2">
      <c r="P2205" s="1"/>
    </row>
    <row r="2206" spans="16:16" x14ac:dyDescent="0.2">
      <c r="P2206" s="1"/>
    </row>
    <row r="2207" spans="16:16" x14ac:dyDescent="0.2">
      <c r="P2207" s="1"/>
    </row>
    <row r="2208" spans="16:16" x14ac:dyDescent="0.2">
      <c r="P2208" s="1"/>
    </row>
    <row r="2209" spans="16:16" x14ac:dyDescent="0.2">
      <c r="P2209" s="1"/>
    </row>
    <row r="2210" spans="16:16" x14ac:dyDescent="0.2">
      <c r="P2210" s="1"/>
    </row>
    <row r="2211" spans="16:16" x14ac:dyDescent="0.2">
      <c r="P2211" s="1"/>
    </row>
    <row r="2212" spans="16:16" x14ac:dyDescent="0.2">
      <c r="P2212" s="1"/>
    </row>
    <row r="2213" spans="16:16" x14ac:dyDescent="0.2">
      <c r="P2213" s="1"/>
    </row>
    <row r="2214" spans="16:16" x14ac:dyDescent="0.2">
      <c r="P2214" s="1"/>
    </row>
    <row r="2215" spans="16:16" x14ac:dyDescent="0.2">
      <c r="P2215" s="1"/>
    </row>
    <row r="2216" spans="16:16" x14ac:dyDescent="0.2">
      <c r="P2216" s="1"/>
    </row>
    <row r="2217" spans="16:16" x14ac:dyDescent="0.2">
      <c r="P2217" s="1"/>
    </row>
    <row r="2218" spans="16:16" x14ac:dyDescent="0.2">
      <c r="P2218" s="1"/>
    </row>
    <row r="2219" spans="16:16" x14ac:dyDescent="0.2">
      <c r="P2219" s="1"/>
    </row>
    <row r="2220" spans="16:16" x14ac:dyDescent="0.2">
      <c r="P2220" s="1"/>
    </row>
    <row r="2221" spans="16:16" x14ac:dyDescent="0.2">
      <c r="P2221" s="1"/>
    </row>
    <row r="2222" spans="16:16" x14ac:dyDescent="0.2">
      <c r="P2222" s="1"/>
    </row>
    <row r="2223" spans="16:16" x14ac:dyDescent="0.2">
      <c r="P2223" s="1"/>
    </row>
    <row r="2224" spans="16:16" x14ac:dyDescent="0.2">
      <c r="P2224" s="1"/>
    </row>
    <row r="2225" spans="16:16" x14ac:dyDescent="0.2">
      <c r="P2225" s="1"/>
    </row>
    <row r="2226" spans="16:16" x14ac:dyDescent="0.2">
      <c r="P2226" s="1"/>
    </row>
    <row r="2227" spans="16:16" x14ac:dyDescent="0.2">
      <c r="P2227" s="1"/>
    </row>
    <row r="2228" spans="16:16" x14ac:dyDescent="0.2">
      <c r="P2228" s="1"/>
    </row>
    <row r="2229" spans="16:16" x14ac:dyDescent="0.2">
      <c r="P2229" s="1"/>
    </row>
    <row r="2230" spans="16:16" x14ac:dyDescent="0.2">
      <c r="P2230" s="1"/>
    </row>
    <row r="2231" spans="16:16" x14ac:dyDescent="0.2">
      <c r="P2231" s="1"/>
    </row>
    <row r="2232" spans="16:16" x14ac:dyDescent="0.2">
      <c r="P2232" s="1"/>
    </row>
    <row r="2233" spans="16:16" x14ac:dyDescent="0.2">
      <c r="P2233" s="1"/>
    </row>
    <row r="2234" spans="16:16" x14ac:dyDescent="0.2">
      <c r="P2234" s="1"/>
    </row>
    <row r="2235" spans="16:16" x14ac:dyDescent="0.2">
      <c r="P2235" s="1"/>
    </row>
    <row r="2236" spans="16:16" x14ac:dyDescent="0.2">
      <c r="P2236" s="1"/>
    </row>
    <row r="2237" spans="16:16" x14ac:dyDescent="0.2">
      <c r="P2237" s="1"/>
    </row>
    <row r="2238" spans="16:16" x14ac:dyDescent="0.2">
      <c r="P2238" s="1"/>
    </row>
    <row r="2239" spans="16:16" x14ac:dyDescent="0.2">
      <c r="P2239" s="1"/>
    </row>
    <row r="2240" spans="16:16" x14ac:dyDescent="0.2">
      <c r="P2240" s="1"/>
    </row>
    <row r="2241" spans="16:16" x14ac:dyDescent="0.2">
      <c r="P2241" s="1"/>
    </row>
    <row r="2242" spans="16:16" x14ac:dyDescent="0.2">
      <c r="P2242" s="1"/>
    </row>
    <row r="2243" spans="16:16" x14ac:dyDescent="0.2">
      <c r="P2243" s="1"/>
    </row>
    <row r="2244" spans="16:16" x14ac:dyDescent="0.2">
      <c r="P2244" s="1"/>
    </row>
    <row r="2245" spans="16:16" x14ac:dyDescent="0.2">
      <c r="P2245" s="1"/>
    </row>
    <row r="2246" spans="16:16" x14ac:dyDescent="0.2">
      <c r="P2246" s="1"/>
    </row>
    <row r="2247" spans="16:16" x14ac:dyDescent="0.2">
      <c r="P2247" s="1"/>
    </row>
    <row r="2248" spans="16:16" x14ac:dyDescent="0.2">
      <c r="P2248" s="1"/>
    </row>
    <row r="2249" spans="16:16" x14ac:dyDescent="0.2">
      <c r="P2249" s="1"/>
    </row>
    <row r="2250" spans="16:16" x14ac:dyDescent="0.2">
      <c r="P2250" s="1"/>
    </row>
    <row r="2251" spans="16:16" x14ac:dyDescent="0.2">
      <c r="P2251" s="1"/>
    </row>
    <row r="2252" spans="16:16" x14ac:dyDescent="0.2">
      <c r="P2252" s="1"/>
    </row>
    <row r="2253" spans="16:16" x14ac:dyDescent="0.2">
      <c r="P2253" s="1"/>
    </row>
    <row r="2254" spans="16:16" x14ac:dyDescent="0.2">
      <c r="P2254" s="1"/>
    </row>
    <row r="2255" spans="16:16" x14ac:dyDescent="0.2">
      <c r="P2255" s="1"/>
    </row>
    <row r="2256" spans="16:16" x14ac:dyDescent="0.2">
      <c r="P2256" s="1"/>
    </row>
    <row r="2257" spans="16:16" x14ac:dyDescent="0.2">
      <c r="P2257" s="1"/>
    </row>
    <row r="2258" spans="16:16" x14ac:dyDescent="0.2">
      <c r="P2258" s="1"/>
    </row>
    <row r="2259" spans="16:16" x14ac:dyDescent="0.2">
      <c r="P2259" s="1"/>
    </row>
    <row r="2260" spans="16:16" x14ac:dyDescent="0.2">
      <c r="P2260" s="1"/>
    </row>
    <row r="2261" spans="16:16" x14ac:dyDescent="0.2">
      <c r="P2261" s="1"/>
    </row>
    <row r="2262" spans="16:16" x14ac:dyDescent="0.2">
      <c r="P2262" s="1"/>
    </row>
    <row r="2263" spans="16:16" x14ac:dyDescent="0.2">
      <c r="P2263" s="1"/>
    </row>
    <row r="2264" spans="16:16" x14ac:dyDescent="0.2">
      <c r="P2264" s="1"/>
    </row>
    <row r="2265" spans="16:16" x14ac:dyDescent="0.2">
      <c r="P2265" s="1"/>
    </row>
    <row r="2266" spans="16:16" x14ac:dyDescent="0.2">
      <c r="P2266" s="1"/>
    </row>
    <row r="2267" spans="16:16" x14ac:dyDescent="0.2">
      <c r="P2267" s="1"/>
    </row>
    <row r="2268" spans="16:16" x14ac:dyDescent="0.2">
      <c r="P2268" s="1"/>
    </row>
    <row r="2269" spans="16:16" x14ac:dyDescent="0.2">
      <c r="P2269" s="1"/>
    </row>
    <row r="2270" spans="16:16" x14ac:dyDescent="0.2">
      <c r="P2270" s="1"/>
    </row>
    <row r="2271" spans="16:16" x14ac:dyDescent="0.2">
      <c r="P2271" s="1"/>
    </row>
    <row r="2272" spans="16:16" x14ac:dyDescent="0.2">
      <c r="P2272" s="1"/>
    </row>
    <row r="2273" spans="16:16" x14ac:dyDescent="0.2">
      <c r="P2273" s="1"/>
    </row>
    <row r="2274" spans="16:16" x14ac:dyDescent="0.2">
      <c r="P2274" s="1"/>
    </row>
    <row r="2275" spans="16:16" x14ac:dyDescent="0.2">
      <c r="P2275" s="1"/>
    </row>
    <row r="2276" spans="16:16" x14ac:dyDescent="0.2">
      <c r="P2276" s="1"/>
    </row>
    <row r="2277" spans="16:16" x14ac:dyDescent="0.2">
      <c r="P2277" s="1"/>
    </row>
    <row r="2278" spans="16:16" x14ac:dyDescent="0.2">
      <c r="P2278" s="1"/>
    </row>
    <row r="2279" spans="16:16" x14ac:dyDescent="0.2">
      <c r="P2279" s="1"/>
    </row>
    <row r="2280" spans="16:16" x14ac:dyDescent="0.2">
      <c r="P2280" s="1"/>
    </row>
    <row r="2281" spans="16:16" x14ac:dyDescent="0.2">
      <c r="P2281" s="1"/>
    </row>
    <row r="2282" spans="16:16" x14ac:dyDescent="0.2">
      <c r="P2282" s="1"/>
    </row>
    <row r="2283" spans="16:16" x14ac:dyDescent="0.2">
      <c r="P2283" s="1"/>
    </row>
    <row r="2284" spans="16:16" x14ac:dyDescent="0.2">
      <c r="P2284" s="1"/>
    </row>
    <row r="2285" spans="16:16" x14ac:dyDescent="0.2">
      <c r="P2285" s="1"/>
    </row>
    <row r="2286" spans="16:16" x14ac:dyDescent="0.2">
      <c r="P2286" s="1"/>
    </row>
    <row r="2287" spans="16:16" x14ac:dyDescent="0.2">
      <c r="P2287" s="1"/>
    </row>
    <row r="2288" spans="16:16" x14ac:dyDescent="0.2">
      <c r="P2288" s="1"/>
    </row>
    <row r="2289" spans="16:16" x14ac:dyDescent="0.2">
      <c r="P2289" s="1"/>
    </row>
    <row r="2290" spans="16:16" x14ac:dyDescent="0.2">
      <c r="P2290" s="1"/>
    </row>
    <row r="2291" spans="16:16" x14ac:dyDescent="0.2">
      <c r="P2291" s="1"/>
    </row>
    <row r="2292" spans="16:16" x14ac:dyDescent="0.2">
      <c r="P2292" s="1"/>
    </row>
    <row r="2293" spans="16:16" x14ac:dyDescent="0.2">
      <c r="P2293" s="1"/>
    </row>
    <row r="2294" spans="16:16" x14ac:dyDescent="0.2">
      <c r="P2294" s="1"/>
    </row>
    <row r="2295" spans="16:16" x14ac:dyDescent="0.2">
      <c r="P2295" s="1"/>
    </row>
    <row r="2296" spans="16:16" x14ac:dyDescent="0.2">
      <c r="P2296" s="1"/>
    </row>
    <row r="2297" spans="16:16" x14ac:dyDescent="0.2">
      <c r="P2297" s="1"/>
    </row>
    <row r="2298" spans="16:16" x14ac:dyDescent="0.2">
      <c r="P2298" s="1"/>
    </row>
    <row r="2299" spans="16:16" x14ac:dyDescent="0.2">
      <c r="P2299" s="1"/>
    </row>
    <row r="2300" spans="16:16" x14ac:dyDescent="0.2">
      <c r="P2300" s="1"/>
    </row>
    <row r="2301" spans="16:16" x14ac:dyDescent="0.2">
      <c r="P2301" s="1"/>
    </row>
    <row r="2302" spans="16:16" x14ac:dyDescent="0.2">
      <c r="P2302" s="1"/>
    </row>
    <row r="2303" spans="16:16" x14ac:dyDescent="0.2">
      <c r="P2303" s="1"/>
    </row>
    <row r="2304" spans="16:16" x14ac:dyDescent="0.2">
      <c r="P2304" s="1"/>
    </row>
    <row r="2305" spans="16:16" x14ac:dyDescent="0.2">
      <c r="P2305" s="1"/>
    </row>
    <row r="2306" spans="16:16" x14ac:dyDescent="0.2">
      <c r="P2306" s="1"/>
    </row>
    <row r="2307" spans="16:16" x14ac:dyDescent="0.2">
      <c r="P2307" s="1"/>
    </row>
    <row r="2308" spans="16:16" x14ac:dyDescent="0.2">
      <c r="P2308" s="1"/>
    </row>
    <row r="2309" spans="16:16" x14ac:dyDescent="0.2">
      <c r="P2309" s="1"/>
    </row>
    <row r="2310" spans="16:16" x14ac:dyDescent="0.2">
      <c r="P2310" s="1"/>
    </row>
    <row r="2311" spans="16:16" x14ac:dyDescent="0.2">
      <c r="P2311" s="1"/>
    </row>
    <row r="2312" spans="16:16" x14ac:dyDescent="0.2">
      <c r="P2312" s="1"/>
    </row>
    <row r="2313" spans="16:16" x14ac:dyDescent="0.2">
      <c r="P2313" s="1"/>
    </row>
    <row r="2314" spans="16:16" x14ac:dyDescent="0.2">
      <c r="P2314" s="1"/>
    </row>
    <row r="2315" spans="16:16" x14ac:dyDescent="0.2">
      <c r="P2315" s="1"/>
    </row>
    <row r="2316" spans="16:16" x14ac:dyDescent="0.2">
      <c r="P2316" s="1"/>
    </row>
    <row r="2317" spans="16:16" x14ac:dyDescent="0.2">
      <c r="P2317" s="1"/>
    </row>
    <row r="2318" spans="16:16" x14ac:dyDescent="0.2">
      <c r="P2318" s="1"/>
    </row>
    <row r="2319" spans="16:16" x14ac:dyDescent="0.2">
      <c r="P2319" s="1"/>
    </row>
    <row r="2320" spans="16:16" x14ac:dyDescent="0.2">
      <c r="P2320" s="1"/>
    </row>
    <row r="2321" spans="16:16" x14ac:dyDescent="0.2">
      <c r="P2321" s="1"/>
    </row>
    <row r="2322" spans="16:16" x14ac:dyDescent="0.2">
      <c r="P2322" s="1"/>
    </row>
    <row r="2323" spans="16:16" x14ac:dyDescent="0.2">
      <c r="P2323" s="1"/>
    </row>
    <row r="2324" spans="16:16" x14ac:dyDescent="0.2">
      <c r="P2324" s="1"/>
    </row>
    <row r="2325" spans="16:16" x14ac:dyDescent="0.2">
      <c r="P2325" s="1"/>
    </row>
    <row r="2326" spans="16:16" x14ac:dyDescent="0.2">
      <c r="P2326" s="1"/>
    </row>
    <row r="2327" spans="16:16" x14ac:dyDescent="0.2">
      <c r="P2327" s="1"/>
    </row>
    <row r="2328" spans="16:16" x14ac:dyDescent="0.2">
      <c r="P2328" s="1"/>
    </row>
    <row r="2329" spans="16:16" x14ac:dyDescent="0.2">
      <c r="P2329" s="1"/>
    </row>
    <row r="2330" spans="16:16" x14ac:dyDescent="0.2">
      <c r="P2330" s="1"/>
    </row>
    <row r="2331" spans="16:16" x14ac:dyDescent="0.2">
      <c r="P2331" s="1"/>
    </row>
    <row r="2332" spans="16:16" x14ac:dyDescent="0.2">
      <c r="P2332" s="1"/>
    </row>
    <row r="2333" spans="16:16" x14ac:dyDescent="0.2">
      <c r="P2333" s="1"/>
    </row>
    <row r="2334" spans="16:16" x14ac:dyDescent="0.2">
      <c r="P2334" s="1"/>
    </row>
    <row r="2335" spans="16:16" x14ac:dyDescent="0.2">
      <c r="P2335" s="1"/>
    </row>
    <row r="2336" spans="16:16" x14ac:dyDescent="0.2">
      <c r="P2336" s="1"/>
    </row>
    <row r="2337" spans="16:16" x14ac:dyDescent="0.2">
      <c r="P2337" s="1"/>
    </row>
    <row r="2338" spans="16:16" x14ac:dyDescent="0.2">
      <c r="P2338" s="1"/>
    </row>
    <row r="2339" spans="16:16" x14ac:dyDescent="0.2">
      <c r="P2339" s="1"/>
    </row>
    <row r="2340" spans="16:16" x14ac:dyDescent="0.2">
      <c r="P2340" s="1"/>
    </row>
    <row r="2341" spans="16:16" x14ac:dyDescent="0.2">
      <c r="P2341" s="1"/>
    </row>
    <row r="2342" spans="16:16" x14ac:dyDescent="0.2">
      <c r="P2342" s="1"/>
    </row>
    <row r="2343" spans="16:16" x14ac:dyDescent="0.2">
      <c r="P2343" s="1"/>
    </row>
    <row r="2344" spans="16:16" x14ac:dyDescent="0.2">
      <c r="P2344" s="1"/>
    </row>
    <row r="2345" spans="16:16" x14ac:dyDescent="0.2">
      <c r="P2345" s="1"/>
    </row>
    <row r="2346" spans="16:16" x14ac:dyDescent="0.2">
      <c r="P2346" s="1"/>
    </row>
    <row r="2347" spans="16:16" x14ac:dyDescent="0.2">
      <c r="P2347" s="1"/>
    </row>
    <row r="2348" spans="16:16" x14ac:dyDescent="0.2">
      <c r="P2348" s="1"/>
    </row>
    <row r="2349" spans="16:16" x14ac:dyDescent="0.2">
      <c r="P2349" s="1"/>
    </row>
    <row r="2350" spans="16:16" x14ac:dyDescent="0.2">
      <c r="P2350" s="1"/>
    </row>
    <row r="2351" spans="16:16" x14ac:dyDescent="0.2">
      <c r="P2351" s="1"/>
    </row>
    <row r="2352" spans="16:16" x14ac:dyDescent="0.2">
      <c r="P2352" s="1"/>
    </row>
    <row r="2353" spans="16:16" x14ac:dyDescent="0.2">
      <c r="P2353" s="1"/>
    </row>
    <row r="2354" spans="16:16" x14ac:dyDescent="0.2">
      <c r="P2354" s="1"/>
    </row>
    <row r="2355" spans="16:16" x14ac:dyDescent="0.2">
      <c r="P2355" s="1"/>
    </row>
    <row r="2356" spans="16:16" x14ac:dyDescent="0.2">
      <c r="P2356" s="1"/>
    </row>
    <row r="2357" spans="16:16" x14ac:dyDescent="0.2">
      <c r="P2357" s="1"/>
    </row>
    <row r="2358" spans="16:16" x14ac:dyDescent="0.2">
      <c r="P2358" s="1"/>
    </row>
    <row r="2359" spans="16:16" x14ac:dyDescent="0.2">
      <c r="P2359" s="1"/>
    </row>
    <row r="2360" spans="16:16" x14ac:dyDescent="0.2">
      <c r="P2360" s="1"/>
    </row>
    <row r="2361" spans="16:16" x14ac:dyDescent="0.2">
      <c r="P2361" s="1"/>
    </row>
    <row r="2362" spans="16:16" x14ac:dyDescent="0.2">
      <c r="P2362" s="1"/>
    </row>
    <row r="2363" spans="16:16" x14ac:dyDescent="0.2">
      <c r="P2363" s="1"/>
    </row>
    <row r="2364" spans="16:16" x14ac:dyDescent="0.2">
      <c r="P2364" s="1"/>
    </row>
    <row r="2365" spans="16:16" x14ac:dyDescent="0.2">
      <c r="P2365" s="1"/>
    </row>
    <row r="2366" spans="16:16" x14ac:dyDescent="0.2">
      <c r="P2366" s="1"/>
    </row>
    <row r="2367" spans="16:16" x14ac:dyDescent="0.2">
      <c r="P2367" s="1"/>
    </row>
    <row r="2368" spans="16:16" x14ac:dyDescent="0.2">
      <c r="P2368" s="1"/>
    </row>
    <row r="2369" spans="16:16" x14ac:dyDescent="0.2">
      <c r="P2369" s="1"/>
    </row>
    <row r="2370" spans="16:16" x14ac:dyDescent="0.2">
      <c r="P2370" s="1"/>
    </row>
    <row r="2371" spans="16:16" x14ac:dyDescent="0.2">
      <c r="P2371" s="1"/>
    </row>
    <row r="2372" spans="16:16" x14ac:dyDescent="0.2">
      <c r="P2372" s="1"/>
    </row>
    <row r="2373" spans="16:16" x14ac:dyDescent="0.2">
      <c r="P2373" s="1"/>
    </row>
    <row r="2374" spans="16:16" x14ac:dyDescent="0.2">
      <c r="P2374" s="1"/>
    </row>
    <row r="2375" spans="16:16" x14ac:dyDescent="0.2">
      <c r="P2375" s="1"/>
    </row>
    <row r="2376" spans="16:16" x14ac:dyDescent="0.2">
      <c r="P2376" s="1"/>
    </row>
    <row r="2377" spans="16:16" x14ac:dyDescent="0.2">
      <c r="P2377" s="1"/>
    </row>
    <row r="2378" spans="16:16" x14ac:dyDescent="0.2">
      <c r="P2378" s="1"/>
    </row>
    <row r="2379" spans="16:16" x14ac:dyDescent="0.2">
      <c r="P2379" s="1"/>
    </row>
    <row r="2380" spans="16:16" x14ac:dyDescent="0.2">
      <c r="P2380" s="1"/>
    </row>
    <row r="2381" spans="16:16" x14ac:dyDescent="0.2">
      <c r="P2381" s="1"/>
    </row>
    <row r="2382" spans="16:16" x14ac:dyDescent="0.2">
      <c r="P2382" s="1"/>
    </row>
    <row r="2383" spans="16:16" x14ac:dyDescent="0.2">
      <c r="P2383" s="1"/>
    </row>
    <row r="2384" spans="16:16" x14ac:dyDescent="0.2">
      <c r="P2384" s="1"/>
    </row>
    <row r="2385" spans="16:16" x14ac:dyDescent="0.2">
      <c r="P2385" s="1"/>
    </row>
    <row r="2386" spans="16:16" x14ac:dyDescent="0.2">
      <c r="P2386" s="1"/>
    </row>
    <row r="2387" spans="16:16" x14ac:dyDescent="0.2">
      <c r="P2387" s="1"/>
    </row>
    <row r="2388" spans="16:16" x14ac:dyDescent="0.2">
      <c r="P2388" s="1"/>
    </row>
    <row r="2389" spans="16:16" x14ac:dyDescent="0.2">
      <c r="P2389" s="1"/>
    </row>
    <row r="2390" spans="16:16" x14ac:dyDescent="0.2">
      <c r="P2390" s="1"/>
    </row>
    <row r="2391" spans="16:16" x14ac:dyDescent="0.2">
      <c r="P2391" s="1"/>
    </row>
    <row r="2392" spans="16:16" x14ac:dyDescent="0.2">
      <c r="P2392" s="1"/>
    </row>
    <row r="2393" spans="16:16" x14ac:dyDescent="0.2">
      <c r="P2393" s="1"/>
    </row>
    <row r="2394" spans="16:16" x14ac:dyDescent="0.2">
      <c r="P2394" s="1"/>
    </row>
    <row r="2395" spans="16:16" x14ac:dyDescent="0.2">
      <c r="P2395" s="1"/>
    </row>
    <row r="2396" spans="16:16" x14ac:dyDescent="0.2">
      <c r="P2396" s="1"/>
    </row>
    <row r="2397" spans="16:16" x14ac:dyDescent="0.2">
      <c r="P2397" s="1"/>
    </row>
    <row r="2398" spans="16:16" x14ac:dyDescent="0.2">
      <c r="P2398" s="1"/>
    </row>
    <row r="2399" spans="16:16" x14ac:dyDescent="0.2">
      <c r="P2399" s="1"/>
    </row>
    <row r="2400" spans="16:16" x14ac:dyDescent="0.2">
      <c r="P2400" s="1"/>
    </row>
    <row r="2401" spans="16:16" x14ac:dyDescent="0.2">
      <c r="P2401" s="1"/>
    </row>
    <row r="2402" spans="16:16" x14ac:dyDescent="0.2">
      <c r="P2402" s="1"/>
    </row>
    <row r="2403" spans="16:16" x14ac:dyDescent="0.2">
      <c r="P2403" s="1"/>
    </row>
    <row r="2404" spans="16:16" x14ac:dyDescent="0.2">
      <c r="P2404" s="1"/>
    </row>
    <row r="2405" spans="16:16" x14ac:dyDescent="0.2">
      <c r="P2405" s="1"/>
    </row>
    <row r="2406" spans="16:16" x14ac:dyDescent="0.2">
      <c r="P2406" s="1"/>
    </row>
    <row r="2407" spans="16:16" x14ac:dyDescent="0.2">
      <c r="P2407" s="1"/>
    </row>
    <row r="2408" spans="16:16" x14ac:dyDescent="0.2">
      <c r="P2408" s="1"/>
    </row>
    <row r="2409" spans="16:16" x14ac:dyDescent="0.2">
      <c r="P2409" s="1"/>
    </row>
    <row r="2410" spans="16:16" x14ac:dyDescent="0.2">
      <c r="P2410" s="1"/>
    </row>
    <row r="2411" spans="16:16" x14ac:dyDescent="0.2">
      <c r="P2411" s="1"/>
    </row>
    <row r="2412" spans="16:16" x14ac:dyDescent="0.2">
      <c r="P2412" s="1"/>
    </row>
    <row r="2413" spans="16:16" x14ac:dyDescent="0.2">
      <c r="P2413" s="1"/>
    </row>
    <row r="2414" spans="16:16" x14ac:dyDescent="0.2">
      <c r="P2414" s="1"/>
    </row>
    <row r="2415" spans="16:16" x14ac:dyDescent="0.2">
      <c r="P2415" s="1"/>
    </row>
    <row r="2416" spans="16:16" x14ac:dyDescent="0.2">
      <c r="P2416" s="1"/>
    </row>
    <row r="2417" spans="16:16" x14ac:dyDescent="0.2">
      <c r="P2417" s="1"/>
    </row>
    <row r="2418" spans="16:16" x14ac:dyDescent="0.2">
      <c r="P2418" s="1"/>
    </row>
    <row r="2419" spans="16:16" x14ac:dyDescent="0.2">
      <c r="P2419" s="1"/>
    </row>
    <row r="2420" spans="16:16" x14ac:dyDescent="0.2">
      <c r="P2420" s="1"/>
    </row>
    <row r="2421" spans="16:16" x14ac:dyDescent="0.2">
      <c r="P2421" s="1"/>
    </row>
    <row r="2422" spans="16:16" x14ac:dyDescent="0.2">
      <c r="P2422" s="1"/>
    </row>
    <row r="2423" spans="16:16" x14ac:dyDescent="0.2">
      <c r="P2423" s="1"/>
    </row>
    <row r="2424" spans="16:16" x14ac:dyDescent="0.2">
      <c r="P2424" s="1"/>
    </row>
    <row r="2425" spans="16:16" x14ac:dyDescent="0.2">
      <c r="P2425" s="1"/>
    </row>
    <row r="2426" spans="16:16" x14ac:dyDescent="0.2">
      <c r="P2426" s="1"/>
    </row>
    <row r="2427" spans="16:16" x14ac:dyDescent="0.2">
      <c r="P2427" s="1"/>
    </row>
    <row r="2428" spans="16:16" x14ac:dyDescent="0.2">
      <c r="P2428" s="1"/>
    </row>
    <row r="2429" spans="16:16" x14ac:dyDescent="0.2">
      <c r="P2429" s="1"/>
    </row>
    <row r="2430" spans="16:16" x14ac:dyDescent="0.2">
      <c r="P2430" s="1"/>
    </row>
    <row r="2431" spans="16:16" x14ac:dyDescent="0.2">
      <c r="P2431" s="1"/>
    </row>
    <row r="2432" spans="16:16" x14ac:dyDescent="0.2">
      <c r="P2432" s="1"/>
    </row>
    <row r="2433" spans="16:16" x14ac:dyDescent="0.2">
      <c r="P2433" s="1"/>
    </row>
    <row r="2434" spans="16:16" x14ac:dyDescent="0.2">
      <c r="P2434" s="1"/>
    </row>
    <row r="2435" spans="16:16" x14ac:dyDescent="0.2">
      <c r="P2435" s="1"/>
    </row>
    <row r="2436" spans="16:16" x14ac:dyDescent="0.2">
      <c r="P2436" s="1"/>
    </row>
    <row r="2437" spans="16:16" x14ac:dyDescent="0.2">
      <c r="P2437" s="1"/>
    </row>
    <row r="2438" spans="16:16" x14ac:dyDescent="0.2">
      <c r="P2438" s="1"/>
    </row>
    <row r="2439" spans="16:16" x14ac:dyDescent="0.2">
      <c r="P2439" s="1"/>
    </row>
    <row r="2440" spans="16:16" x14ac:dyDescent="0.2">
      <c r="P2440" s="1"/>
    </row>
    <row r="2441" spans="16:16" x14ac:dyDescent="0.2">
      <c r="P2441" s="1"/>
    </row>
    <row r="2442" spans="16:16" x14ac:dyDescent="0.2">
      <c r="P2442" s="1"/>
    </row>
    <row r="2443" spans="16:16" x14ac:dyDescent="0.2">
      <c r="P2443" s="1"/>
    </row>
    <row r="2444" spans="16:16" x14ac:dyDescent="0.2">
      <c r="P2444" s="1"/>
    </row>
    <row r="2445" spans="16:16" x14ac:dyDescent="0.2">
      <c r="P2445" s="1"/>
    </row>
    <row r="2446" spans="16:16" x14ac:dyDescent="0.2">
      <c r="P2446" s="1"/>
    </row>
    <row r="2447" spans="16:16" x14ac:dyDescent="0.2">
      <c r="P2447" s="1"/>
    </row>
    <row r="2448" spans="16:16" x14ac:dyDescent="0.2">
      <c r="P2448" s="1"/>
    </row>
    <row r="2449" spans="16:16" x14ac:dyDescent="0.2">
      <c r="P2449" s="1"/>
    </row>
    <row r="2450" spans="16:16" x14ac:dyDescent="0.2">
      <c r="P2450" s="1"/>
    </row>
    <row r="2451" spans="16:16" x14ac:dyDescent="0.2">
      <c r="P2451" s="1"/>
    </row>
    <row r="2452" spans="16:16" x14ac:dyDescent="0.2">
      <c r="P2452" s="1"/>
    </row>
    <row r="2453" spans="16:16" x14ac:dyDescent="0.2">
      <c r="P2453" s="1"/>
    </row>
    <row r="2454" spans="16:16" x14ac:dyDescent="0.2">
      <c r="P2454" s="1"/>
    </row>
    <row r="2455" spans="16:16" x14ac:dyDescent="0.2">
      <c r="P2455" s="1"/>
    </row>
    <row r="2456" spans="16:16" x14ac:dyDescent="0.2">
      <c r="P2456" s="1"/>
    </row>
    <row r="2457" spans="16:16" x14ac:dyDescent="0.2">
      <c r="P2457" s="1"/>
    </row>
    <row r="2458" spans="16:16" x14ac:dyDescent="0.2">
      <c r="P2458" s="1"/>
    </row>
    <row r="2459" spans="16:16" x14ac:dyDescent="0.2">
      <c r="P2459" s="1"/>
    </row>
    <row r="2460" spans="16:16" x14ac:dyDescent="0.2">
      <c r="P2460" s="1"/>
    </row>
    <row r="2461" spans="16:16" x14ac:dyDescent="0.2">
      <c r="P2461" s="1"/>
    </row>
    <row r="2462" spans="16:16" x14ac:dyDescent="0.2">
      <c r="P2462" s="1"/>
    </row>
    <row r="2463" spans="16:16" x14ac:dyDescent="0.2">
      <c r="P2463" s="1"/>
    </row>
    <row r="2464" spans="16:16" x14ac:dyDescent="0.2">
      <c r="P2464" s="1"/>
    </row>
    <row r="2465" spans="16:16" x14ac:dyDescent="0.2">
      <c r="P2465" s="1"/>
    </row>
    <row r="2466" spans="16:16" x14ac:dyDescent="0.2">
      <c r="P2466" s="1"/>
    </row>
    <row r="2467" spans="16:16" x14ac:dyDescent="0.2">
      <c r="P2467" s="1"/>
    </row>
    <row r="2468" spans="16:16" x14ac:dyDescent="0.2">
      <c r="P2468" s="1"/>
    </row>
    <row r="2469" spans="16:16" x14ac:dyDescent="0.2">
      <c r="P2469" s="1"/>
    </row>
    <row r="2470" spans="16:16" x14ac:dyDescent="0.2">
      <c r="P2470" s="1"/>
    </row>
    <row r="2471" spans="16:16" x14ac:dyDescent="0.2">
      <c r="P2471" s="1"/>
    </row>
    <row r="2472" spans="16:16" x14ac:dyDescent="0.2">
      <c r="P2472" s="1"/>
    </row>
    <row r="2473" spans="16:16" x14ac:dyDescent="0.2">
      <c r="P2473" s="1"/>
    </row>
    <row r="2474" spans="16:16" x14ac:dyDescent="0.2">
      <c r="P2474" s="1"/>
    </row>
    <row r="2475" spans="16:16" x14ac:dyDescent="0.2">
      <c r="P2475" s="1"/>
    </row>
    <row r="2476" spans="16:16" x14ac:dyDescent="0.2">
      <c r="P2476" s="1"/>
    </row>
    <row r="2477" spans="16:16" x14ac:dyDescent="0.2">
      <c r="P2477" s="1"/>
    </row>
    <row r="2478" spans="16:16" x14ac:dyDescent="0.2">
      <c r="P2478" s="1"/>
    </row>
    <row r="2479" spans="16:16" x14ac:dyDescent="0.2">
      <c r="P2479" s="1"/>
    </row>
    <row r="2480" spans="16:16" x14ac:dyDescent="0.2">
      <c r="P2480" s="1"/>
    </row>
    <row r="2481" spans="16:16" x14ac:dyDescent="0.2">
      <c r="P2481" s="1"/>
    </row>
    <row r="2482" spans="16:16" x14ac:dyDescent="0.2">
      <c r="P2482" s="1"/>
    </row>
    <row r="2483" spans="16:16" x14ac:dyDescent="0.2">
      <c r="P2483" s="1"/>
    </row>
    <row r="2484" spans="16:16" x14ac:dyDescent="0.2">
      <c r="P2484" s="1"/>
    </row>
    <row r="2485" spans="16:16" x14ac:dyDescent="0.2">
      <c r="P2485" s="1"/>
    </row>
    <row r="2486" spans="16:16" x14ac:dyDescent="0.2">
      <c r="P2486" s="1"/>
    </row>
    <row r="2487" spans="16:16" x14ac:dyDescent="0.2">
      <c r="P2487" s="1"/>
    </row>
    <row r="2488" spans="16:16" x14ac:dyDescent="0.2">
      <c r="P2488" s="1"/>
    </row>
    <row r="2489" spans="16:16" x14ac:dyDescent="0.2">
      <c r="P2489" s="1"/>
    </row>
    <row r="2490" spans="16:16" x14ac:dyDescent="0.2">
      <c r="P2490" s="1"/>
    </row>
    <row r="2491" spans="16:16" x14ac:dyDescent="0.2">
      <c r="P2491" s="1"/>
    </row>
    <row r="2492" spans="16:16" x14ac:dyDescent="0.2">
      <c r="P2492" s="1"/>
    </row>
    <row r="2493" spans="16:16" x14ac:dyDescent="0.2">
      <c r="P2493" s="1"/>
    </row>
    <row r="2494" spans="16:16" x14ac:dyDescent="0.2">
      <c r="P2494" s="1"/>
    </row>
    <row r="2495" spans="16:16" x14ac:dyDescent="0.2">
      <c r="P2495" s="1"/>
    </row>
    <row r="2496" spans="16:16" x14ac:dyDescent="0.2">
      <c r="P2496" s="1"/>
    </row>
    <row r="2497" spans="16:16" x14ac:dyDescent="0.2">
      <c r="P2497" s="1"/>
    </row>
    <row r="2498" spans="16:16" x14ac:dyDescent="0.2">
      <c r="P2498" s="1"/>
    </row>
    <row r="2499" spans="16:16" x14ac:dyDescent="0.2">
      <c r="P2499" s="1"/>
    </row>
    <row r="2500" spans="16:16" x14ac:dyDescent="0.2">
      <c r="P2500" s="1"/>
    </row>
    <row r="2501" spans="16:16" x14ac:dyDescent="0.2">
      <c r="P2501" s="1"/>
    </row>
    <row r="2502" spans="16:16" x14ac:dyDescent="0.2">
      <c r="P2502" s="1"/>
    </row>
    <row r="2503" spans="16:16" x14ac:dyDescent="0.2">
      <c r="P2503" s="1"/>
    </row>
    <row r="2504" spans="16:16" x14ac:dyDescent="0.2">
      <c r="P2504" s="1"/>
    </row>
    <row r="2505" spans="16:16" x14ac:dyDescent="0.2">
      <c r="P2505" s="1"/>
    </row>
    <row r="2506" spans="16:16" x14ac:dyDescent="0.2">
      <c r="P2506" s="1"/>
    </row>
    <row r="2507" spans="16:16" x14ac:dyDescent="0.2">
      <c r="P2507" s="1"/>
    </row>
    <row r="2508" spans="16:16" x14ac:dyDescent="0.2">
      <c r="P2508" s="1"/>
    </row>
    <row r="2509" spans="16:16" x14ac:dyDescent="0.2">
      <c r="P2509" s="1"/>
    </row>
    <row r="2510" spans="16:16" x14ac:dyDescent="0.2">
      <c r="P2510" s="1"/>
    </row>
    <row r="2511" spans="16:16" x14ac:dyDescent="0.2">
      <c r="P2511" s="1"/>
    </row>
    <row r="2512" spans="16:16" x14ac:dyDescent="0.2">
      <c r="P2512" s="1"/>
    </row>
    <row r="2513" spans="16:16" x14ac:dyDescent="0.2">
      <c r="P2513" s="1"/>
    </row>
    <row r="2514" spans="16:16" x14ac:dyDescent="0.2">
      <c r="P2514" s="1"/>
    </row>
    <row r="2515" spans="16:16" x14ac:dyDescent="0.2">
      <c r="P2515" s="1"/>
    </row>
    <row r="2516" spans="16:16" x14ac:dyDescent="0.2">
      <c r="P2516" s="1"/>
    </row>
    <row r="2517" spans="16:16" x14ac:dyDescent="0.2">
      <c r="P2517" s="1"/>
    </row>
    <row r="2518" spans="16:16" x14ac:dyDescent="0.2">
      <c r="P2518" s="1"/>
    </row>
    <row r="2519" spans="16:16" x14ac:dyDescent="0.2">
      <c r="P2519" s="1"/>
    </row>
    <row r="2520" spans="16:16" x14ac:dyDescent="0.2">
      <c r="P2520" s="1"/>
    </row>
    <row r="2521" spans="16:16" x14ac:dyDescent="0.2">
      <c r="P2521" s="1"/>
    </row>
    <row r="2522" spans="16:16" x14ac:dyDescent="0.2">
      <c r="P2522" s="1"/>
    </row>
    <row r="2523" spans="16:16" x14ac:dyDescent="0.2">
      <c r="P2523" s="1"/>
    </row>
    <row r="2524" spans="16:16" x14ac:dyDescent="0.2">
      <c r="P2524" s="1"/>
    </row>
    <row r="2525" spans="16:16" x14ac:dyDescent="0.2">
      <c r="P2525" s="1"/>
    </row>
    <row r="2526" spans="16:16" x14ac:dyDescent="0.2">
      <c r="P2526" s="1"/>
    </row>
    <row r="2527" spans="16:16" x14ac:dyDescent="0.2">
      <c r="P2527" s="1"/>
    </row>
    <row r="2528" spans="16:16" x14ac:dyDescent="0.2">
      <c r="P2528" s="1"/>
    </row>
    <row r="2529" spans="16:16" x14ac:dyDescent="0.2">
      <c r="P2529" s="1"/>
    </row>
    <row r="2530" spans="16:16" x14ac:dyDescent="0.2">
      <c r="P2530" s="1"/>
    </row>
    <row r="2531" spans="16:16" x14ac:dyDescent="0.2">
      <c r="P2531" s="1"/>
    </row>
    <row r="2532" spans="16:16" x14ac:dyDescent="0.2">
      <c r="P2532" s="1"/>
    </row>
    <row r="2533" spans="16:16" x14ac:dyDescent="0.2">
      <c r="P2533" s="1"/>
    </row>
    <row r="2534" spans="16:16" x14ac:dyDescent="0.2">
      <c r="P2534" s="1"/>
    </row>
    <row r="2535" spans="16:16" x14ac:dyDescent="0.2">
      <c r="P2535" s="1"/>
    </row>
    <row r="2536" spans="16:16" x14ac:dyDescent="0.2">
      <c r="P2536" s="1"/>
    </row>
    <row r="2537" spans="16:16" x14ac:dyDescent="0.2">
      <c r="P2537" s="1"/>
    </row>
    <row r="2538" spans="16:16" x14ac:dyDescent="0.2">
      <c r="P2538" s="1"/>
    </row>
    <row r="2539" spans="16:16" x14ac:dyDescent="0.2">
      <c r="P2539" s="1"/>
    </row>
    <row r="2540" spans="16:16" x14ac:dyDescent="0.2">
      <c r="P2540" s="1"/>
    </row>
    <row r="2541" spans="16:16" x14ac:dyDescent="0.2">
      <c r="P2541" s="1"/>
    </row>
    <row r="2542" spans="16:16" x14ac:dyDescent="0.2">
      <c r="P2542" s="1"/>
    </row>
    <row r="2543" spans="16:16" x14ac:dyDescent="0.2">
      <c r="P2543" s="1"/>
    </row>
    <row r="2544" spans="16:16" x14ac:dyDescent="0.2">
      <c r="P2544" s="1"/>
    </row>
    <row r="2545" spans="16:16" x14ac:dyDescent="0.2">
      <c r="P2545" s="1"/>
    </row>
    <row r="2546" spans="16:16" x14ac:dyDescent="0.2">
      <c r="P2546" s="1"/>
    </row>
    <row r="2547" spans="16:16" x14ac:dyDescent="0.2">
      <c r="P2547" s="1"/>
    </row>
    <row r="2548" spans="16:16" x14ac:dyDescent="0.2">
      <c r="P2548" s="1"/>
    </row>
    <row r="2549" spans="16:16" x14ac:dyDescent="0.2">
      <c r="P2549" s="1"/>
    </row>
    <row r="2550" spans="16:16" x14ac:dyDescent="0.2">
      <c r="P2550" s="1"/>
    </row>
    <row r="2551" spans="16:16" x14ac:dyDescent="0.2">
      <c r="P2551" s="1"/>
    </row>
    <row r="2552" spans="16:16" x14ac:dyDescent="0.2">
      <c r="P2552" s="1"/>
    </row>
    <row r="2553" spans="16:16" x14ac:dyDescent="0.2">
      <c r="P2553" s="1"/>
    </row>
    <row r="2554" spans="16:16" x14ac:dyDescent="0.2">
      <c r="P2554" s="1"/>
    </row>
    <row r="2555" spans="16:16" x14ac:dyDescent="0.2">
      <c r="P2555" s="1"/>
    </row>
    <row r="2556" spans="16:16" x14ac:dyDescent="0.2">
      <c r="P2556" s="1"/>
    </row>
    <row r="2557" spans="16:16" x14ac:dyDescent="0.2">
      <c r="P2557" s="1"/>
    </row>
    <row r="2558" spans="16:16" x14ac:dyDescent="0.2">
      <c r="P2558" s="1"/>
    </row>
    <row r="2559" spans="16:16" x14ac:dyDescent="0.2">
      <c r="P2559" s="1"/>
    </row>
    <row r="2560" spans="16:16" x14ac:dyDescent="0.2">
      <c r="P2560" s="1"/>
    </row>
    <row r="2561" spans="16:16" x14ac:dyDescent="0.2">
      <c r="P2561" s="1"/>
    </row>
    <row r="2562" spans="16:16" x14ac:dyDescent="0.2">
      <c r="P2562" s="1"/>
    </row>
    <row r="2563" spans="16:16" x14ac:dyDescent="0.2">
      <c r="P2563" s="1"/>
    </row>
    <row r="2564" spans="16:16" x14ac:dyDescent="0.2">
      <c r="P2564" s="1"/>
    </row>
    <row r="2565" spans="16:16" x14ac:dyDescent="0.2">
      <c r="P2565" s="1"/>
    </row>
    <row r="2566" spans="16:16" x14ac:dyDescent="0.2">
      <c r="P2566" s="1"/>
    </row>
    <row r="2567" spans="16:16" x14ac:dyDescent="0.2">
      <c r="P2567" s="1"/>
    </row>
    <row r="2568" spans="16:16" x14ac:dyDescent="0.2">
      <c r="P2568" s="1"/>
    </row>
    <row r="2569" spans="16:16" x14ac:dyDescent="0.2">
      <c r="P2569" s="1"/>
    </row>
    <row r="2570" spans="16:16" x14ac:dyDescent="0.2">
      <c r="P2570" s="1"/>
    </row>
    <row r="2571" spans="16:16" x14ac:dyDescent="0.2">
      <c r="P2571" s="1"/>
    </row>
    <row r="2572" spans="16:16" x14ac:dyDescent="0.2">
      <c r="P2572" s="1"/>
    </row>
    <row r="2573" spans="16:16" x14ac:dyDescent="0.2">
      <c r="P2573" s="1"/>
    </row>
    <row r="2574" spans="16:16" x14ac:dyDescent="0.2">
      <c r="P2574" s="1"/>
    </row>
    <row r="2575" spans="16:16" x14ac:dyDescent="0.2">
      <c r="P2575" s="1"/>
    </row>
    <row r="2576" spans="16:16" x14ac:dyDescent="0.2">
      <c r="P2576" s="1"/>
    </row>
    <row r="2577" spans="16:16" x14ac:dyDescent="0.2">
      <c r="P2577" s="1"/>
    </row>
    <row r="2578" spans="16:16" x14ac:dyDescent="0.2">
      <c r="P2578" s="1"/>
    </row>
    <row r="2579" spans="16:16" x14ac:dyDescent="0.2">
      <c r="P2579" s="1"/>
    </row>
    <row r="2580" spans="16:16" x14ac:dyDescent="0.2">
      <c r="P2580" s="1"/>
    </row>
    <row r="2581" spans="16:16" x14ac:dyDescent="0.2">
      <c r="P2581" s="1"/>
    </row>
    <row r="2582" spans="16:16" x14ac:dyDescent="0.2">
      <c r="P2582" s="1"/>
    </row>
    <row r="2583" spans="16:16" x14ac:dyDescent="0.2">
      <c r="P2583" s="1"/>
    </row>
    <row r="2584" spans="16:16" x14ac:dyDescent="0.2">
      <c r="P2584" s="1"/>
    </row>
    <row r="2585" spans="16:16" x14ac:dyDescent="0.2">
      <c r="P2585" s="1"/>
    </row>
    <row r="2586" spans="16:16" x14ac:dyDescent="0.2">
      <c r="P2586" s="1"/>
    </row>
    <row r="2587" spans="16:16" x14ac:dyDescent="0.2">
      <c r="P2587" s="1"/>
    </row>
    <row r="2588" spans="16:16" x14ac:dyDescent="0.2">
      <c r="P2588" s="1"/>
    </row>
    <row r="2589" spans="16:16" x14ac:dyDescent="0.2">
      <c r="P2589" s="1"/>
    </row>
    <row r="2590" spans="16:16" x14ac:dyDescent="0.2">
      <c r="P2590" s="1"/>
    </row>
    <row r="2591" spans="16:16" x14ac:dyDescent="0.2">
      <c r="P2591" s="1"/>
    </row>
    <row r="2592" spans="16:16" x14ac:dyDescent="0.2">
      <c r="P2592" s="1"/>
    </row>
    <row r="2593" spans="16:16" x14ac:dyDescent="0.2">
      <c r="P2593" s="1"/>
    </row>
    <row r="2594" spans="16:16" x14ac:dyDescent="0.2">
      <c r="P2594" s="1"/>
    </row>
    <row r="2595" spans="16:16" x14ac:dyDescent="0.2">
      <c r="P2595" s="1"/>
    </row>
    <row r="2596" spans="16:16" x14ac:dyDescent="0.2">
      <c r="P2596" s="1"/>
    </row>
    <row r="2597" spans="16:16" x14ac:dyDescent="0.2">
      <c r="P2597" s="1"/>
    </row>
    <row r="2598" spans="16:16" x14ac:dyDescent="0.2">
      <c r="P2598" s="1"/>
    </row>
    <row r="2599" spans="16:16" x14ac:dyDescent="0.2">
      <c r="P2599" s="1"/>
    </row>
    <row r="2600" spans="16:16" x14ac:dyDescent="0.2">
      <c r="P2600" s="1"/>
    </row>
    <row r="2601" spans="16:16" x14ac:dyDescent="0.2">
      <c r="P2601" s="1"/>
    </row>
    <row r="2602" spans="16:16" x14ac:dyDescent="0.2">
      <c r="P2602" s="1"/>
    </row>
    <row r="2603" spans="16:16" x14ac:dyDescent="0.2">
      <c r="P2603" s="1"/>
    </row>
    <row r="2604" spans="16:16" x14ac:dyDescent="0.2">
      <c r="P2604" s="1"/>
    </row>
    <row r="2605" spans="16:16" x14ac:dyDescent="0.2">
      <c r="P2605" s="1"/>
    </row>
    <row r="2606" spans="16:16" x14ac:dyDescent="0.2">
      <c r="P2606" s="1"/>
    </row>
    <row r="2607" spans="16:16" x14ac:dyDescent="0.2">
      <c r="P2607" s="1"/>
    </row>
    <row r="2608" spans="16:16" x14ac:dyDescent="0.2">
      <c r="P2608" s="1"/>
    </row>
    <row r="2609" spans="16:16" x14ac:dyDescent="0.2">
      <c r="P2609" s="1"/>
    </row>
    <row r="2610" spans="16:16" x14ac:dyDescent="0.2">
      <c r="P2610" s="1"/>
    </row>
    <row r="2611" spans="16:16" x14ac:dyDescent="0.2">
      <c r="P2611" s="1"/>
    </row>
    <row r="2612" spans="16:16" x14ac:dyDescent="0.2">
      <c r="P2612" s="1"/>
    </row>
    <row r="2613" spans="16:16" x14ac:dyDescent="0.2">
      <c r="P2613" s="1"/>
    </row>
    <row r="2614" spans="16:16" x14ac:dyDescent="0.2">
      <c r="P2614" s="1"/>
    </row>
    <row r="2615" spans="16:16" x14ac:dyDescent="0.2">
      <c r="P2615" s="1"/>
    </row>
    <row r="2616" spans="16:16" x14ac:dyDescent="0.2">
      <c r="P2616" s="1"/>
    </row>
    <row r="2617" spans="16:16" x14ac:dyDescent="0.2">
      <c r="P2617" s="1"/>
    </row>
    <row r="2618" spans="16:16" x14ac:dyDescent="0.2">
      <c r="P2618" s="1"/>
    </row>
    <row r="2619" spans="16:16" x14ac:dyDescent="0.2">
      <c r="P2619" s="1"/>
    </row>
    <row r="2620" spans="16:16" x14ac:dyDescent="0.2">
      <c r="P2620" s="1"/>
    </row>
    <row r="2621" spans="16:16" x14ac:dyDescent="0.2">
      <c r="P2621" s="1"/>
    </row>
    <row r="2622" spans="16:16" x14ac:dyDescent="0.2">
      <c r="P2622" s="1"/>
    </row>
    <row r="2623" spans="16:16" x14ac:dyDescent="0.2">
      <c r="P2623" s="1"/>
    </row>
    <row r="2624" spans="16:16" x14ac:dyDescent="0.2">
      <c r="P2624" s="1"/>
    </row>
    <row r="2625" spans="16:16" x14ac:dyDescent="0.2">
      <c r="P2625" s="1"/>
    </row>
    <row r="2626" spans="16:16" x14ac:dyDescent="0.2">
      <c r="P2626" s="1"/>
    </row>
    <row r="2627" spans="16:16" x14ac:dyDescent="0.2">
      <c r="P2627" s="1"/>
    </row>
    <row r="2628" spans="16:16" x14ac:dyDescent="0.2">
      <c r="P2628" s="1"/>
    </row>
    <row r="2629" spans="16:16" x14ac:dyDescent="0.2">
      <c r="P2629" s="1"/>
    </row>
    <row r="2630" spans="16:16" x14ac:dyDescent="0.2">
      <c r="P2630" s="1"/>
    </row>
    <row r="2631" spans="16:16" x14ac:dyDescent="0.2">
      <c r="P2631" s="1"/>
    </row>
    <row r="2632" spans="16:16" x14ac:dyDescent="0.2">
      <c r="P2632" s="1"/>
    </row>
    <row r="2633" spans="16:16" x14ac:dyDescent="0.2">
      <c r="P2633" s="1"/>
    </row>
    <row r="2634" spans="16:16" x14ac:dyDescent="0.2">
      <c r="P2634" s="1"/>
    </row>
    <row r="2635" spans="16:16" x14ac:dyDescent="0.2">
      <c r="P2635" s="1"/>
    </row>
    <row r="2636" spans="16:16" x14ac:dyDescent="0.2">
      <c r="P2636" s="1"/>
    </row>
    <row r="2637" spans="16:16" x14ac:dyDescent="0.2">
      <c r="P2637" s="1"/>
    </row>
    <row r="2638" spans="16:16" x14ac:dyDescent="0.2">
      <c r="P2638" s="1"/>
    </row>
    <row r="2639" spans="16:16" x14ac:dyDescent="0.2">
      <c r="P2639" s="1"/>
    </row>
    <row r="2640" spans="16:16" x14ac:dyDescent="0.2">
      <c r="P2640" s="1"/>
    </row>
    <row r="2641" spans="16:16" x14ac:dyDescent="0.2">
      <c r="P2641" s="1"/>
    </row>
    <row r="2642" spans="16:16" x14ac:dyDescent="0.2">
      <c r="P2642" s="1"/>
    </row>
    <row r="2643" spans="16:16" x14ac:dyDescent="0.2">
      <c r="P2643" s="1"/>
    </row>
    <row r="2644" spans="16:16" x14ac:dyDescent="0.2">
      <c r="P2644" s="1"/>
    </row>
    <row r="2645" spans="16:16" x14ac:dyDescent="0.2">
      <c r="P2645" s="1"/>
    </row>
    <row r="2646" spans="16:16" x14ac:dyDescent="0.2">
      <c r="P2646" s="1"/>
    </row>
    <row r="2647" spans="16:16" x14ac:dyDescent="0.2">
      <c r="P2647" s="1"/>
    </row>
    <row r="2648" spans="16:16" x14ac:dyDescent="0.2">
      <c r="P2648" s="1"/>
    </row>
    <row r="2649" spans="16:16" x14ac:dyDescent="0.2">
      <c r="P2649" s="1"/>
    </row>
    <row r="2650" spans="16:16" x14ac:dyDescent="0.2">
      <c r="P2650" s="1"/>
    </row>
    <row r="2651" spans="16:16" x14ac:dyDescent="0.2">
      <c r="P2651" s="1"/>
    </row>
    <row r="2652" spans="16:16" x14ac:dyDescent="0.2">
      <c r="P2652" s="1"/>
    </row>
    <row r="2653" spans="16:16" x14ac:dyDescent="0.2">
      <c r="P2653" s="1"/>
    </row>
    <row r="2654" spans="16:16" x14ac:dyDescent="0.2">
      <c r="P2654" s="1"/>
    </row>
    <row r="2655" spans="16:16" x14ac:dyDescent="0.2">
      <c r="P2655" s="1"/>
    </row>
    <row r="2656" spans="16:16" x14ac:dyDescent="0.2">
      <c r="P2656" s="1"/>
    </row>
    <row r="2657" spans="16:16" x14ac:dyDescent="0.2">
      <c r="P2657" s="1"/>
    </row>
    <row r="2658" spans="16:16" x14ac:dyDescent="0.2">
      <c r="P2658" s="1"/>
    </row>
    <row r="2659" spans="16:16" x14ac:dyDescent="0.2">
      <c r="P2659" s="1"/>
    </row>
    <row r="2660" spans="16:16" x14ac:dyDescent="0.2">
      <c r="P2660" s="1"/>
    </row>
    <row r="2661" spans="16:16" x14ac:dyDescent="0.2">
      <c r="P2661" s="1"/>
    </row>
    <row r="2662" spans="16:16" x14ac:dyDescent="0.2">
      <c r="P2662" s="1"/>
    </row>
    <row r="2663" spans="16:16" x14ac:dyDescent="0.2">
      <c r="P2663" s="1"/>
    </row>
    <row r="2664" spans="16:16" x14ac:dyDescent="0.2">
      <c r="P2664" s="1"/>
    </row>
    <row r="2665" spans="16:16" x14ac:dyDescent="0.2">
      <c r="P2665" s="1"/>
    </row>
    <row r="2666" spans="16:16" x14ac:dyDescent="0.2">
      <c r="P2666" s="1"/>
    </row>
    <row r="2667" spans="16:16" x14ac:dyDescent="0.2">
      <c r="P2667" s="1"/>
    </row>
    <row r="2668" spans="16:16" x14ac:dyDescent="0.2">
      <c r="P2668" s="1"/>
    </row>
    <row r="2669" spans="16:16" x14ac:dyDescent="0.2">
      <c r="P2669" s="1"/>
    </row>
    <row r="2670" spans="16:16" x14ac:dyDescent="0.2">
      <c r="P2670" s="1"/>
    </row>
    <row r="2671" spans="16:16" x14ac:dyDescent="0.2">
      <c r="P2671" s="1"/>
    </row>
    <row r="2672" spans="16:16" x14ac:dyDescent="0.2">
      <c r="P2672" s="1"/>
    </row>
    <row r="2673" spans="16:16" x14ac:dyDescent="0.2">
      <c r="P2673" s="1"/>
    </row>
    <row r="2674" spans="16:16" x14ac:dyDescent="0.2">
      <c r="P2674" s="1"/>
    </row>
    <row r="2675" spans="16:16" x14ac:dyDescent="0.2">
      <c r="P2675" s="1"/>
    </row>
    <row r="2676" spans="16:16" x14ac:dyDescent="0.2">
      <c r="P2676" s="1"/>
    </row>
    <row r="2677" spans="16:16" x14ac:dyDescent="0.2">
      <c r="P2677" s="1"/>
    </row>
    <row r="2678" spans="16:16" x14ac:dyDescent="0.2">
      <c r="P2678" s="1"/>
    </row>
    <row r="2679" spans="16:16" x14ac:dyDescent="0.2">
      <c r="P2679" s="1"/>
    </row>
    <row r="2680" spans="16:16" x14ac:dyDescent="0.2">
      <c r="P2680" s="1"/>
    </row>
    <row r="2681" spans="16:16" x14ac:dyDescent="0.2">
      <c r="P2681" s="1"/>
    </row>
    <row r="2682" spans="16:16" x14ac:dyDescent="0.2">
      <c r="P2682" s="1"/>
    </row>
    <row r="2683" spans="16:16" x14ac:dyDescent="0.2">
      <c r="P2683" s="1"/>
    </row>
    <row r="2684" spans="16:16" x14ac:dyDescent="0.2">
      <c r="P2684" s="1"/>
    </row>
    <row r="2685" spans="16:16" x14ac:dyDescent="0.2">
      <c r="P2685" s="1"/>
    </row>
    <row r="2686" spans="16:16" x14ac:dyDescent="0.2">
      <c r="P2686" s="1"/>
    </row>
    <row r="2687" spans="16:16" x14ac:dyDescent="0.2">
      <c r="P2687" s="1"/>
    </row>
    <row r="2688" spans="16:16" x14ac:dyDescent="0.2">
      <c r="P2688" s="1"/>
    </row>
    <row r="2689" spans="16:16" x14ac:dyDescent="0.2">
      <c r="P2689" s="1"/>
    </row>
    <row r="2690" spans="16:16" x14ac:dyDescent="0.2">
      <c r="P2690" s="1"/>
    </row>
    <row r="2691" spans="16:16" x14ac:dyDescent="0.2">
      <c r="P2691" s="1"/>
    </row>
    <row r="2692" spans="16:16" x14ac:dyDescent="0.2">
      <c r="P2692" s="1"/>
    </row>
    <row r="2693" spans="16:16" x14ac:dyDescent="0.2">
      <c r="P2693" s="1"/>
    </row>
    <row r="2694" spans="16:16" x14ac:dyDescent="0.2">
      <c r="P2694" s="1"/>
    </row>
    <row r="2695" spans="16:16" x14ac:dyDescent="0.2">
      <c r="P2695" s="1"/>
    </row>
    <row r="2696" spans="16:16" x14ac:dyDescent="0.2">
      <c r="P2696" s="1"/>
    </row>
    <row r="2697" spans="16:16" x14ac:dyDescent="0.2">
      <c r="P2697" s="1"/>
    </row>
    <row r="2698" spans="16:16" x14ac:dyDescent="0.2">
      <c r="P2698" s="1"/>
    </row>
    <row r="2699" spans="16:16" x14ac:dyDescent="0.2">
      <c r="P2699" s="1"/>
    </row>
    <row r="2700" spans="16:16" x14ac:dyDescent="0.2">
      <c r="P2700" s="1"/>
    </row>
    <row r="2701" spans="16:16" x14ac:dyDescent="0.2">
      <c r="P2701" s="1"/>
    </row>
    <row r="2702" spans="16:16" x14ac:dyDescent="0.2">
      <c r="P2702" s="1"/>
    </row>
    <row r="2703" spans="16:16" x14ac:dyDescent="0.2">
      <c r="P2703" s="1"/>
    </row>
    <row r="2704" spans="16:16" x14ac:dyDescent="0.2">
      <c r="P2704" s="1"/>
    </row>
    <row r="2705" spans="16:16" x14ac:dyDescent="0.2">
      <c r="P2705" s="1"/>
    </row>
    <row r="2706" spans="16:16" x14ac:dyDescent="0.2">
      <c r="P2706" s="1"/>
    </row>
    <row r="2707" spans="16:16" x14ac:dyDescent="0.2">
      <c r="P2707" s="1"/>
    </row>
    <row r="2708" spans="16:16" x14ac:dyDescent="0.2">
      <c r="P2708" s="1"/>
    </row>
    <row r="2709" spans="16:16" x14ac:dyDescent="0.2">
      <c r="P2709" s="1"/>
    </row>
    <row r="2710" spans="16:16" x14ac:dyDescent="0.2">
      <c r="P2710" s="1"/>
    </row>
    <row r="2711" spans="16:16" x14ac:dyDescent="0.2">
      <c r="P2711" s="1"/>
    </row>
    <row r="2712" spans="16:16" x14ac:dyDescent="0.2">
      <c r="P2712" s="1"/>
    </row>
    <row r="2713" spans="16:16" x14ac:dyDescent="0.2">
      <c r="P2713" s="1"/>
    </row>
    <row r="2714" spans="16:16" x14ac:dyDescent="0.2">
      <c r="P2714" s="1"/>
    </row>
    <row r="2715" spans="16:16" x14ac:dyDescent="0.2">
      <c r="P2715" s="1"/>
    </row>
    <row r="2716" spans="16:16" x14ac:dyDescent="0.2">
      <c r="P2716" s="1"/>
    </row>
    <row r="2717" spans="16:16" x14ac:dyDescent="0.2">
      <c r="P2717" s="1"/>
    </row>
    <row r="2718" spans="16:16" x14ac:dyDescent="0.2">
      <c r="P2718" s="1"/>
    </row>
    <row r="2719" spans="16:16" x14ac:dyDescent="0.2">
      <c r="P2719" s="1"/>
    </row>
    <row r="2720" spans="16:16" x14ac:dyDescent="0.2">
      <c r="P2720" s="1"/>
    </row>
    <row r="2721" spans="16:16" x14ac:dyDescent="0.2">
      <c r="P2721" s="1"/>
    </row>
    <row r="2722" spans="16:16" x14ac:dyDescent="0.2">
      <c r="P2722" s="1"/>
    </row>
    <row r="2723" spans="16:16" x14ac:dyDescent="0.2">
      <c r="P2723" s="1"/>
    </row>
    <row r="2724" spans="16:16" x14ac:dyDescent="0.2">
      <c r="P2724" s="1"/>
    </row>
    <row r="2725" spans="16:16" x14ac:dyDescent="0.2">
      <c r="P2725" s="1"/>
    </row>
    <row r="2726" spans="16:16" x14ac:dyDescent="0.2">
      <c r="P2726" s="1"/>
    </row>
    <row r="2727" spans="16:16" x14ac:dyDescent="0.2">
      <c r="P2727" s="1"/>
    </row>
    <row r="2728" spans="16:16" x14ac:dyDescent="0.2">
      <c r="P2728" s="1"/>
    </row>
    <row r="2729" spans="16:16" x14ac:dyDescent="0.2">
      <c r="P2729" s="1"/>
    </row>
    <row r="2730" spans="16:16" x14ac:dyDescent="0.2">
      <c r="P2730" s="1"/>
    </row>
    <row r="2731" spans="16:16" x14ac:dyDescent="0.2">
      <c r="P2731" s="1"/>
    </row>
    <row r="2732" spans="16:16" x14ac:dyDescent="0.2">
      <c r="P2732" s="1"/>
    </row>
    <row r="2733" spans="16:16" x14ac:dyDescent="0.2">
      <c r="P2733" s="1"/>
    </row>
    <row r="2734" spans="16:16" x14ac:dyDescent="0.2">
      <c r="P2734" s="1"/>
    </row>
    <row r="2735" spans="16:16" x14ac:dyDescent="0.2">
      <c r="P2735" s="1"/>
    </row>
    <row r="2736" spans="16:16" x14ac:dyDescent="0.2">
      <c r="P2736" s="1"/>
    </row>
    <row r="2737" spans="16:16" x14ac:dyDescent="0.2">
      <c r="P2737" s="1"/>
    </row>
    <row r="2738" spans="16:16" x14ac:dyDescent="0.2">
      <c r="P2738" s="1"/>
    </row>
    <row r="2739" spans="16:16" x14ac:dyDescent="0.2">
      <c r="P2739" s="1"/>
    </row>
    <row r="2740" spans="16:16" x14ac:dyDescent="0.2">
      <c r="P2740" s="1"/>
    </row>
    <row r="2741" spans="16:16" x14ac:dyDescent="0.2">
      <c r="P2741" s="1"/>
    </row>
    <row r="2742" spans="16:16" x14ac:dyDescent="0.2">
      <c r="P2742" s="1"/>
    </row>
    <row r="2743" spans="16:16" x14ac:dyDescent="0.2">
      <c r="P2743" s="1"/>
    </row>
    <row r="2744" spans="16:16" x14ac:dyDescent="0.2">
      <c r="P2744" s="1"/>
    </row>
    <row r="2745" spans="16:16" x14ac:dyDescent="0.2">
      <c r="P2745" s="1"/>
    </row>
    <row r="2746" spans="16:16" x14ac:dyDescent="0.2">
      <c r="P2746" s="1"/>
    </row>
    <row r="2747" spans="16:16" x14ac:dyDescent="0.2">
      <c r="P2747" s="1"/>
    </row>
    <row r="2748" spans="16:16" x14ac:dyDescent="0.2">
      <c r="P2748" s="1"/>
    </row>
    <row r="2749" spans="16:16" x14ac:dyDescent="0.2">
      <c r="P2749" s="1"/>
    </row>
    <row r="2750" spans="16:16" x14ac:dyDescent="0.2">
      <c r="P2750" s="1"/>
    </row>
    <row r="2751" spans="16:16" x14ac:dyDescent="0.2">
      <c r="P2751" s="1"/>
    </row>
    <row r="2752" spans="16:16" x14ac:dyDescent="0.2">
      <c r="P2752" s="1"/>
    </row>
    <row r="2753" spans="16:16" x14ac:dyDescent="0.2">
      <c r="P2753" s="1"/>
    </row>
    <row r="2754" spans="16:16" x14ac:dyDescent="0.2">
      <c r="P2754" s="1"/>
    </row>
    <row r="2755" spans="16:16" x14ac:dyDescent="0.2">
      <c r="P2755" s="1"/>
    </row>
    <row r="2756" spans="16:16" x14ac:dyDescent="0.2">
      <c r="P2756" s="1"/>
    </row>
    <row r="2757" spans="16:16" x14ac:dyDescent="0.2">
      <c r="P2757" s="1"/>
    </row>
    <row r="2758" spans="16:16" x14ac:dyDescent="0.2">
      <c r="P2758" s="1"/>
    </row>
    <row r="2759" spans="16:16" x14ac:dyDescent="0.2">
      <c r="P2759" s="1"/>
    </row>
    <row r="2760" spans="16:16" x14ac:dyDescent="0.2">
      <c r="P2760" s="1"/>
    </row>
    <row r="2761" spans="16:16" x14ac:dyDescent="0.2">
      <c r="P2761" s="1"/>
    </row>
    <row r="2762" spans="16:16" x14ac:dyDescent="0.2">
      <c r="P2762" s="1"/>
    </row>
    <row r="2763" spans="16:16" x14ac:dyDescent="0.2">
      <c r="P2763" s="1"/>
    </row>
    <row r="2764" spans="16:16" x14ac:dyDescent="0.2">
      <c r="P2764" s="1"/>
    </row>
    <row r="2765" spans="16:16" x14ac:dyDescent="0.2">
      <c r="P2765" s="1"/>
    </row>
    <row r="2766" spans="16:16" x14ac:dyDescent="0.2">
      <c r="P2766" s="1"/>
    </row>
    <row r="2767" spans="16:16" x14ac:dyDescent="0.2">
      <c r="P2767" s="1"/>
    </row>
    <row r="2768" spans="16:16" x14ac:dyDescent="0.2">
      <c r="P2768" s="1"/>
    </row>
    <row r="2769" spans="16:16" x14ac:dyDescent="0.2">
      <c r="P2769" s="1"/>
    </row>
    <row r="2770" spans="16:16" x14ac:dyDescent="0.2">
      <c r="P2770" s="1"/>
    </row>
    <row r="2771" spans="16:16" x14ac:dyDescent="0.2">
      <c r="P2771" s="1"/>
    </row>
    <row r="2772" spans="16:16" x14ac:dyDescent="0.2">
      <c r="P2772" s="1"/>
    </row>
    <row r="2773" spans="16:16" x14ac:dyDescent="0.2">
      <c r="P2773" s="1"/>
    </row>
    <row r="2774" spans="16:16" x14ac:dyDescent="0.2">
      <c r="P2774" s="1"/>
    </row>
    <row r="2775" spans="16:16" x14ac:dyDescent="0.2">
      <c r="P2775" s="1"/>
    </row>
    <row r="2776" spans="16:16" x14ac:dyDescent="0.2">
      <c r="P2776" s="1"/>
    </row>
    <row r="2777" spans="16:16" x14ac:dyDescent="0.2">
      <c r="P2777" s="1"/>
    </row>
    <row r="2778" spans="16:16" x14ac:dyDescent="0.2">
      <c r="P2778" s="1"/>
    </row>
    <row r="2779" spans="16:16" x14ac:dyDescent="0.2">
      <c r="P2779" s="1"/>
    </row>
    <row r="2780" spans="16:16" x14ac:dyDescent="0.2">
      <c r="P2780" s="1"/>
    </row>
    <row r="2781" spans="16:16" x14ac:dyDescent="0.2">
      <c r="P2781" s="1"/>
    </row>
    <row r="2782" spans="16:16" x14ac:dyDescent="0.2">
      <c r="P2782" s="1"/>
    </row>
    <row r="2783" spans="16:16" x14ac:dyDescent="0.2">
      <c r="P2783" s="1"/>
    </row>
    <row r="2784" spans="16:16" x14ac:dyDescent="0.2">
      <c r="P2784" s="1"/>
    </row>
    <row r="2785" spans="16:16" x14ac:dyDescent="0.2">
      <c r="P2785" s="1"/>
    </row>
    <row r="2786" spans="16:16" x14ac:dyDescent="0.2">
      <c r="P2786" s="1"/>
    </row>
    <row r="2787" spans="16:16" x14ac:dyDescent="0.2">
      <c r="P2787" s="1"/>
    </row>
    <row r="2788" spans="16:16" x14ac:dyDescent="0.2">
      <c r="P2788" s="1"/>
    </row>
    <row r="2789" spans="16:16" x14ac:dyDescent="0.2">
      <c r="P2789" s="1"/>
    </row>
    <row r="2790" spans="16:16" x14ac:dyDescent="0.2">
      <c r="P2790" s="1"/>
    </row>
    <row r="2791" spans="16:16" x14ac:dyDescent="0.2">
      <c r="P2791" s="1"/>
    </row>
    <row r="2792" spans="16:16" x14ac:dyDescent="0.2">
      <c r="P2792" s="1"/>
    </row>
    <row r="2793" spans="16:16" x14ac:dyDescent="0.2">
      <c r="P2793" s="1"/>
    </row>
    <row r="2794" spans="16:16" x14ac:dyDescent="0.2">
      <c r="P2794" s="1"/>
    </row>
    <row r="2795" spans="16:16" x14ac:dyDescent="0.2">
      <c r="P2795" s="1"/>
    </row>
    <row r="2796" spans="16:16" x14ac:dyDescent="0.2">
      <c r="P2796" s="1"/>
    </row>
    <row r="2797" spans="16:16" x14ac:dyDescent="0.2">
      <c r="P2797" s="1"/>
    </row>
    <row r="2798" spans="16:16" x14ac:dyDescent="0.2">
      <c r="P2798" s="1"/>
    </row>
    <row r="2799" spans="16:16" x14ac:dyDescent="0.2">
      <c r="P2799" s="1"/>
    </row>
    <row r="2800" spans="16:16" x14ac:dyDescent="0.2">
      <c r="P2800" s="1"/>
    </row>
    <row r="2801" spans="16:16" x14ac:dyDescent="0.2">
      <c r="P2801" s="1"/>
    </row>
    <row r="2802" spans="16:16" x14ac:dyDescent="0.2">
      <c r="P2802" s="1"/>
    </row>
    <row r="2803" spans="16:16" x14ac:dyDescent="0.2">
      <c r="P2803" s="1"/>
    </row>
    <row r="2804" spans="16:16" x14ac:dyDescent="0.2">
      <c r="P2804" s="1"/>
    </row>
    <row r="2805" spans="16:16" x14ac:dyDescent="0.2">
      <c r="P2805" s="1"/>
    </row>
    <row r="2806" spans="16:16" x14ac:dyDescent="0.2">
      <c r="P2806" s="1"/>
    </row>
    <row r="2807" spans="16:16" x14ac:dyDescent="0.2">
      <c r="P2807" s="1"/>
    </row>
    <row r="2808" spans="16:16" x14ac:dyDescent="0.2">
      <c r="P2808" s="1"/>
    </row>
    <row r="2809" spans="16:16" x14ac:dyDescent="0.2">
      <c r="P2809" s="1"/>
    </row>
    <row r="2810" spans="16:16" x14ac:dyDescent="0.2">
      <c r="P2810" s="1"/>
    </row>
    <row r="2811" spans="16:16" x14ac:dyDescent="0.2">
      <c r="P2811" s="1"/>
    </row>
    <row r="2812" spans="16:16" x14ac:dyDescent="0.2">
      <c r="P2812" s="1"/>
    </row>
    <row r="2813" spans="16:16" x14ac:dyDescent="0.2">
      <c r="P2813" s="1"/>
    </row>
    <row r="2814" spans="16:16" x14ac:dyDescent="0.2">
      <c r="P2814" s="1"/>
    </row>
    <row r="2815" spans="16:16" x14ac:dyDescent="0.2">
      <c r="P2815" s="1"/>
    </row>
    <row r="2816" spans="16:16" x14ac:dyDescent="0.2">
      <c r="P2816" s="1"/>
    </row>
    <row r="2817" spans="16:16" x14ac:dyDescent="0.2">
      <c r="P2817" s="1"/>
    </row>
    <row r="2818" spans="16:16" x14ac:dyDescent="0.2">
      <c r="P2818" s="1"/>
    </row>
    <row r="2819" spans="16:16" x14ac:dyDescent="0.2">
      <c r="P2819" s="1"/>
    </row>
    <row r="2820" spans="16:16" x14ac:dyDescent="0.2">
      <c r="P2820" s="1"/>
    </row>
    <row r="2821" spans="16:16" x14ac:dyDescent="0.2">
      <c r="P2821" s="1"/>
    </row>
    <row r="2822" spans="16:16" x14ac:dyDescent="0.2">
      <c r="P2822" s="1"/>
    </row>
    <row r="2823" spans="16:16" x14ac:dyDescent="0.2">
      <c r="P2823" s="1"/>
    </row>
    <row r="2824" spans="16:16" x14ac:dyDescent="0.2">
      <c r="P2824" s="1"/>
    </row>
    <row r="2825" spans="16:16" x14ac:dyDescent="0.2">
      <c r="P2825" s="1"/>
    </row>
    <row r="2826" spans="16:16" x14ac:dyDescent="0.2">
      <c r="P2826" s="1"/>
    </row>
    <row r="2827" spans="16:16" x14ac:dyDescent="0.2">
      <c r="P2827" s="1"/>
    </row>
    <row r="2828" spans="16:16" x14ac:dyDescent="0.2">
      <c r="P2828" s="1"/>
    </row>
    <row r="2829" spans="16:16" x14ac:dyDescent="0.2">
      <c r="P2829" s="1"/>
    </row>
    <row r="2830" spans="16:16" x14ac:dyDescent="0.2">
      <c r="P2830" s="1"/>
    </row>
    <row r="2831" spans="16:16" x14ac:dyDescent="0.2">
      <c r="P2831" s="1"/>
    </row>
    <row r="2832" spans="16:16" x14ac:dyDescent="0.2">
      <c r="P2832" s="1"/>
    </row>
    <row r="2833" spans="16:16" x14ac:dyDescent="0.2">
      <c r="P2833" s="1"/>
    </row>
    <row r="2834" spans="16:16" x14ac:dyDescent="0.2">
      <c r="P2834" s="1"/>
    </row>
    <row r="2835" spans="16:16" x14ac:dyDescent="0.2">
      <c r="P2835" s="1"/>
    </row>
    <row r="2836" spans="16:16" x14ac:dyDescent="0.2">
      <c r="P2836" s="1"/>
    </row>
    <row r="2837" spans="16:16" x14ac:dyDescent="0.2">
      <c r="P2837" s="1"/>
    </row>
    <row r="2838" spans="16:16" x14ac:dyDescent="0.2">
      <c r="P2838" s="1"/>
    </row>
    <row r="2839" spans="16:16" x14ac:dyDescent="0.2">
      <c r="P2839" s="1"/>
    </row>
    <row r="2840" spans="16:16" x14ac:dyDescent="0.2">
      <c r="P2840" s="1"/>
    </row>
    <row r="2841" spans="16:16" x14ac:dyDescent="0.2">
      <c r="P2841" s="1"/>
    </row>
    <row r="2842" spans="16:16" x14ac:dyDescent="0.2">
      <c r="P2842" s="1"/>
    </row>
    <row r="2843" spans="16:16" x14ac:dyDescent="0.2">
      <c r="P2843" s="1"/>
    </row>
    <row r="2844" spans="16:16" x14ac:dyDescent="0.2">
      <c r="P2844" s="1"/>
    </row>
    <row r="2845" spans="16:16" x14ac:dyDescent="0.2">
      <c r="P2845" s="1"/>
    </row>
    <row r="2846" spans="16:16" x14ac:dyDescent="0.2">
      <c r="P2846" s="1"/>
    </row>
    <row r="2847" spans="16:16" x14ac:dyDescent="0.2">
      <c r="P2847" s="1"/>
    </row>
    <row r="2848" spans="16:16" x14ac:dyDescent="0.2">
      <c r="P2848" s="1"/>
    </row>
    <row r="2849" spans="16:16" x14ac:dyDescent="0.2">
      <c r="P2849" s="1"/>
    </row>
    <row r="2850" spans="16:16" x14ac:dyDescent="0.2">
      <c r="P2850" s="1"/>
    </row>
    <row r="2851" spans="16:16" x14ac:dyDescent="0.2">
      <c r="P2851" s="1"/>
    </row>
    <row r="2852" spans="16:16" x14ac:dyDescent="0.2">
      <c r="P2852" s="1"/>
    </row>
    <row r="2853" spans="16:16" x14ac:dyDescent="0.2">
      <c r="P2853" s="1"/>
    </row>
    <row r="2854" spans="16:16" x14ac:dyDescent="0.2">
      <c r="P2854" s="1"/>
    </row>
    <row r="2855" spans="16:16" x14ac:dyDescent="0.2">
      <c r="P2855" s="1"/>
    </row>
    <row r="2856" spans="16:16" x14ac:dyDescent="0.2">
      <c r="P2856" s="1"/>
    </row>
    <row r="2857" spans="16:16" x14ac:dyDescent="0.2">
      <c r="P2857" s="1"/>
    </row>
    <row r="2858" spans="16:16" x14ac:dyDescent="0.2">
      <c r="P2858" s="1"/>
    </row>
    <row r="2859" spans="16:16" x14ac:dyDescent="0.2">
      <c r="P2859" s="1"/>
    </row>
    <row r="2860" spans="16:16" x14ac:dyDescent="0.2">
      <c r="P2860" s="1"/>
    </row>
    <row r="2861" spans="16:16" x14ac:dyDescent="0.2">
      <c r="P2861" s="1"/>
    </row>
    <row r="2862" spans="16:16" x14ac:dyDescent="0.2">
      <c r="P2862" s="1"/>
    </row>
    <row r="2863" spans="16:16" x14ac:dyDescent="0.2">
      <c r="P2863" s="1"/>
    </row>
    <row r="2864" spans="16:16" x14ac:dyDescent="0.2">
      <c r="P2864" s="1"/>
    </row>
    <row r="2865" spans="16:16" x14ac:dyDescent="0.2">
      <c r="P2865" s="1"/>
    </row>
    <row r="2866" spans="16:16" x14ac:dyDescent="0.2">
      <c r="P2866" s="1"/>
    </row>
    <row r="2867" spans="16:16" x14ac:dyDescent="0.2">
      <c r="P2867" s="1"/>
    </row>
    <row r="2868" spans="16:16" x14ac:dyDescent="0.2">
      <c r="P2868" s="1"/>
    </row>
    <row r="2869" spans="16:16" x14ac:dyDescent="0.2">
      <c r="P2869" s="1"/>
    </row>
    <row r="2870" spans="16:16" x14ac:dyDescent="0.2">
      <c r="P2870" s="1"/>
    </row>
    <row r="2871" spans="16:16" x14ac:dyDescent="0.2">
      <c r="P2871" s="1"/>
    </row>
    <row r="2872" spans="16:16" x14ac:dyDescent="0.2">
      <c r="P2872" s="1"/>
    </row>
    <row r="2873" spans="16:16" x14ac:dyDescent="0.2">
      <c r="P2873" s="1"/>
    </row>
    <row r="2874" spans="16:16" x14ac:dyDescent="0.2">
      <c r="P2874" s="1"/>
    </row>
    <row r="2875" spans="16:16" x14ac:dyDescent="0.2">
      <c r="P2875" s="1"/>
    </row>
    <row r="2876" spans="16:16" x14ac:dyDescent="0.2">
      <c r="P2876" s="1"/>
    </row>
    <row r="2877" spans="16:16" x14ac:dyDescent="0.2">
      <c r="P2877" s="1"/>
    </row>
    <row r="2878" spans="16:16" x14ac:dyDescent="0.2">
      <c r="P2878" s="1"/>
    </row>
    <row r="2879" spans="16:16" x14ac:dyDescent="0.2">
      <c r="P2879" s="1"/>
    </row>
    <row r="2880" spans="16:16" x14ac:dyDescent="0.2">
      <c r="P2880" s="1"/>
    </row>
    <row r="2881" spans="16:16" x14ac:dyDescent="0.2">
      <c r="P2881" s="1"/>
    </row>
    <row r="2882" spans="16:16" x14ac:dyDescent="0.2">
      <c r="P2882" s="1"/>
    </row>
    <row r="2883" spans="16:16" x14ac:dyDescent="0.2">
      <c r="P2883" s="1"/>
    </row>
    <row r="2884" spans="16:16" x14ac:dyDescent="0.2">
      <c r="P2884" s="1"/>
    </row>
    <row r="2885" spans="16:16" x14ac:dyDescent="0.2">
      <c r="P2885" s="1"/>
    </row>
    <row r="2886" spans="16:16" x14ac:dyDescent="0.2">
      <c r="P2886" s="1"/>
    </row>
    <row r="2887" spans="16:16" x14ac:dyDescent="0.2">
      <c r="P2887" s="1"/>
    </row>
    <row r="2888" spans="16:16" x14ac:dyDescent="0.2">
      <c r="P2888" s="1"/>
    </row>
    <row r="2889" spans="16:16" x14ac:dyDescent="0.2">
      <c r="P2889" s="1"/>
    </row>
    <row r="2890" spans="16:16" x14ac:dyDescent="0.2">
      <c r="P2890" s="1"/>
    </row>
    <row r="2891" spans="16:16" x14ac:dyDescent="0.2">
      <c r="P2891" s="1"/>
    </row>
    <row r="2892" spans="16:16" x14ac:dyDescent="0.2">
      <c r="P2892" s="1"/>
    </row>
    <row r="2893" spans="16:16" x14ac:dyDescent="0.2">
      <c r="P2893" s="1"/>
    </row>
    <row r="2894" spans="16:16" x14ac:dyDescent="0.2">
      <c r="P2894" s="1"/>
    </row>
    <row r="2895" spans="16:16" x14ac:dyDescent="0.2">
      <c r="P2895" s="1"/>
    </row>
    <row r="2896" spans="16:16" x14ac:dyDescent="0.2">
      <c r="P2896" s="1"/>
    </row>
    <row r="2897" spans="16:16" x14ac:dyDescent="0.2">
      <c r="P2897" s="1"/>
    </row>
    <row r="2898" spans="16:16" x14ac:dyDescent="0.2">
      <c r="P2898" s="1"/>
    </row>
    <row r="2899" spans="16:16" x14ac:dyDescent="0.2">
      <c r="P2899" s="1"/>
    </row>
    <row r="2900" spans="16:16" x14ac:dyDescent="0.2">
      <c r="P2900" s="1"/>
    </row>
    <row r="2901" spans="16:16" x14ac:dyDescent="0.2">
      <c r="P2901" s="1"/>
    </row>
    <row r="2902" spans="16:16" x14ac:dyDescent="0.2">
      <c r="P2902" s="1"/>
    </row>
    <row r="2903" spans="16:16" x14ac:dyDescent="0.2">
      <c r="P2903" s="1"/>
    </row>
    <row r="2904" spans="16:16" x14ac:dyDescent="0.2">
      <c r="P2904" s="1"/>
    </row>
    <row r="2905" spans="16:16" x14ac:dyDescent="0.2">
      <c r="P2905" s="1"/>
    </row>
    <row r="2906" spans="16:16" x14ac:dyDescent="0.2">
      <c r="P2906" s="1"/>
    </row>
    <row r="2907" spans="16:16" x14ac:dyDescent="0.2">
      <c r="P2907" s="1"/>
    </row>
    <row r="2908" spans="16:16" x14ac:dyDescent="0.2">
      <c r="P2908" s="1"/>
    </row>
    <row r="2909" spans="16:16" x14ac:dyDescent="0.2">
      <c r="P2909" s="1"/>
    </row>
    <row r="2910" spans="16:16" x14ac:dyDescent="0.2">
      <c r="P2910" s="1"/>
    </row>
    <row r="2911" spans="16:16" x14ac:dyDescent="0.2">
      <c r="P2911" s="1"/>
    </row>
    <row r="2912" spans="16:16" x14ac:dyDescent="0.2">
      <c r="P2912" s="1"/>
    </row>
    <row r="2913" spans="16:16" x14ac:dyDescent="0.2">
      <c r="P2913" s="1"/>
    </row>
    <row r="2914" spans="16:16" x14ac:dyDescent="0.2">
      <c r="P2914" s="1"/>
    </row>
    <row r="2915" spans="16:16" x14ac:dyDescent="0.2">
      <c r="P2915" s="1"/>
    </row>
    <row r="2916" spans="16:16" x14ac:dyDescent="0.2">
      <c r="P2916" s="1"/>
    </row>
    <row r="2917" spans="16:16" x14ac:dyDescent="0.2">
      <c r="P2917" s="1"/>
    </row>
    <row r="2918" spans="16:16" x14ac:dyDescent="0.2">
      <c r="P2918" s="1"/>
    </row>
    <row r="2919" spans="16:16" x14ac:dyDescent="0.2">
      <c r="P2919" s="1"/>
    </row>
    <row r="2920" spans="16:16" x14ac:dyDescent="0.2">
      <c r="P2920" s="1"/>
    </row>
    <row r="2921" spans="16:16" x14ac:dyDescent="0.2">
      <c r="P2921" s="1"/>
    </row>
    <row r="2922" spans="16:16" x14ac:dyDescent="0.2">
      <c r="P2922" s="1"/>
    </row>
    <row r="2923" spans="16:16" x14ac:dyDescent="0.2">
      <c r="P2923" s="1"/>
    </row>
    <row r="2924" spans="16:16" x14ac:dyDescent="0.2">
      <c r="P2924" s="1"/>
    </row>
    <row r="2925" spans="16:16" x14ac:dyDescent="0.2">
      <c r="P2925" s="1"/>
    </row>
    <row r="2926" spans="16:16" x14ac:dyDescent="0.2">
      <c r="P2926" s="1"/>
    </row>
    <row r="2927" spans="16:16" x14ac:dyDescent="0.2">
      <c r="P2927" s="1"/>
    </row>
    <row r="2928" spans="16:16" x14ac:dyDescent="0.2">
      <c r="P2928" s="1"/>
    </row>
    <row r="2929" spans="16:16" x14ac:dyDescent="0.2">
      <c r="P2929" s="1"/>
    </row>
    <row r="2930" spans="16:16" x14ac:dyDescent="0.2">
      <c r="P2930" s="1"/>
    </row>
    <row r="2931" spans="16:16" x14ac:dyDescent="0.2">
      <c r="P2931" s="1"/>
    </row>
    <row r="2932" spans="16:16" x14ac:dyDescent="0.2">
      <c r="P2932" s="1"/>
    </row>
    <row r="2933" spans="16:16" x14ac:dyDescent="0.2">
      <c r="P2933" s="1"/>
    </row>
    <row r="2934" spans="16:16" x14ac:dyDescent="0.2">
      <c r="P2934" s="1"/>
    </row>
    <row r="2935" spans="16:16" x14ac:dyDescent="0.2">
      <c r="P2935" s="1"/>
    </row>
    <row r="2936" spans="16:16" x14ac:dyDescent="0.2">
      <c r="P2936" s="1"/>
    </row>
    <row r="2937" spans="16:16" x14ac:dyDescent="0.2">
      <c r="P2937" s="1"/>
    </row>
    <row r="2938" spans="16:16" x14ac:dyDescent="0.2">
      <c r="P2938" s="1"/>
    </row>
    <row r="2939" spans="16:16" x14ac:dyDescent="0.2">
      <c r="P2939" s="1"/>
    </row>
    <row r="2940" spans="16:16" x14ac:dyDescent="0.2">
      <c r="P2940" s="1"/>
    </row>
    <row r="2941" spans="16:16" x14ac:dyDescent="0.2">
      <c r="P2941" s="1"/>
    </row>
    <row r="2942" spans="16:16" x14ac:dyDescent="0.2">
      <c r="P2942" s="1"/>
    </row>
    <row r="2943" spans="16:16" x14ac:dyDescent="0.2">
      <c r="P2943" s="1"/>
    </row>
    <row r="2944" spans="16:16" x14ac:dyDescent="0.2">
      <c r="P2944" s="1"/>
    </row>
    <row r="2945" spans="16:16" x14ac:dyDescent="0.2">
      <c r="P2945" s="1"/>
    </row>
    <row r="2946" spans="16:16" x14ac:dyDescent="0.2">
      <c r="P2946" s="1"/>
    </row>
    <row r="2947" spans="16:16" x14ac:dyDescent="0.2">
      <c r="P2947" s="1"/>
    </row>
    <row r="2948" spans="16:16" x14ac:dyDescent="0.2">
      <c r="P2948" s="1"/>
    </row>
    <row r="2949" spans="16:16" x14ac:dyDescent="0.2">
      <c r="P2949" s="1"/>
    </row>
    <row r="2950" spans="16:16" x14ac:dyDescent="0.2">
      <c r="P2950" s="1"/>
    </row>
    <row r="2951" spans="16:16" x14ac:dyDescent="0.2">
      <c r="P2951" s="1"/>
    </row>
    <row r="2952" spans="16:16" x14ac:dyDescent="0.2">
      <c r="P2952" s="1"/>
    </row>
    <row r="2953" spans="16:16" x14ac:dyDescent="0.2">
      <c r="P2953" s="1"/>
    </row>
    <row r="2954" spans="16:16" x14ac:dyDescent="0.2">
      <c r="P2954" s="1"/>
    </row>
    <row r="2955" spans="16:16" x14ac:dyDescent="0.2">
      <c r="P2955" s="1"/>
    </row>
    <row r="2956" spans="16:16" x14ac:dyDescent="0.2">
      <c r="P2956" s="1"/>
    </row>
    <row r="2957" spans="16:16" x14ac:dyDescent="0.2">
      <c r="P2957" s="1"/>
    </row>
    <row r="2958" spans="16:16" x14ac:dyDescent="0.2">
      <c r="P2958" s="1"/>
    </row>
    <row r="2959" spans="16:16" x14ac:dyDescent="0.2">
      <c r="P2959" s="1"/>
    </row>
    <row r="2960" spans="16:16" x14ac:dyDescent="0.2">
      <c r="P2960" s="1"/>
    </row>
    <row r="2961" spans="16:16" x14ac:dyDescent="0.2">
      <c r="P2961" s="1"/>
    </row>
    <row r="2962" spans="16:16" x14ac:dyDescent="0.2">
      <c r="P2962" s="1"/>
    </row>
    <row r="2963" spans="16:16" x14ac:dyDescent="0.2">
      <c r="P2963" s="1"/>
    </row>
    <row r="2964" spans="16:16" x14ac:dyDescent="0.2">
      <c r="P2964" s="1"/>
    </row>
    <row r="2965" spans="16:16" x14ac:dyDescent="0.2">
      <c r="P2965" s="1"/>
    </row>
    <row r="2966" spans="16:16" x14ac:dyDescent="0.2">
      <c r="P2966" s="1"/>
    </row>
    <row r="2967" spans="16:16" x14ac:dyDescent="0.2">
      <c r="P2967" s="1"/>
    </row>
    <row r="2968" spans="16:16" x14ac:dyDescent="0.2">
      <c r="P2968" s="1"/>
    </row>
    <row r="2969" spans="16:16" x14ac:dyDescent="0.2">
      <c r="P2969" s="1"/>
    </row>
    <row r="2970" spans="16:16" x14ac:dyDescent="0.2">
      <c r="P2970" s="1"/>
    </row>
    <row r="2971" spans="16:16" x14ac:dyDescent="0.2">
      <c r="P2971" s="1"/>
    </row>
    <row r="2972" spans="16:16" x14ac:dyDescent="0.2">
      <c r="P2972" s="1"/>
    </row>
    <row r="2973" spans="16:16" x14ac:dyDescent="0.2">
      <c r="P2973" s="1"/>
    </row>
    <row r="2974" spans="16:16" x14ac:dyDescent="0.2">
      <c r="P2974" s="1"/>
    </row>
    <row r="2975" spans="16:16" x14ac:dyDescent="0.2">
      <c r="P2975" s="1"/>
    </row>
    <row r="2976" spans="16:16" x14ac:dyDescent="0.2">
      <c r="P2976" s="1"/>
    </row>
    <row r="2977" spans="16:16" x14ac:dyDescent="0.2">
      <c r="P2977" s="1"/>
    </row>
    <row r="2978" spans="16:16" x14ac:dyDescent="0.2">
      <c r="P2978" s="1"/>
    </row>
    <row r="2979" spans="16:16" x14ac:dyDescent="0.2">
      <c r="P2979" s="1"/>
    </row>
    <row r="2980" spans="16:16" x14ac:dyDescent="0.2">
      <c r="P2980" s="1"/>
    </row>
    <row r="2981" spans="16:16" x14ac:dyDescent="0.2">
      <c r="P2981" s="1"/>
    </row>
    <row r="2982" spans="16:16" x14ac:dyDescent="0.2">
      <c r="P2982" s="1"/>
    </row>
    <row r="2983" spans="16:16" x14ac:dyDescent="0.2">
      <c r="P2983" s="1"/>
    </row>
    <row r="2984" spans="16:16" x14ac:dyDescent="0.2">
      <c r="P2984" s="1"/>
    </row>
    <row r="2985" spans="16:16" x14ac:dyDescent="0.2">
      <c r="P2985" s="1"/>
    </row>
    <row r="2986" spans="16:16" x14ac:dyDescent="0.2">
      <c r="P2986" s="1"/>
    </row>
    <row r="2987" spans="16:16" x14ac:dyDescent="0.2">
      <c r="P2987" s="1"/>
    </row>
    <row r="2988" spans="16:16" x14ac:dyDescent="0.2">
      <c r="P2988" s="1"/>
    </row>
    <row r="2989" spans="16:16" x14ac:dyDescent="0.2">
      <c r="P2989" s="1"/>
    </row>
    <row r="2990" spans="16:16" x14ac:dyDescent="0.2">
      <c r="P2990" s="1"/>
    </row>
    <row r="2991" spans="16:16" x14ac:dyDescent="0.2">
      <c r="P2991" s="1"/>
    </row>
    <row r="2992" spans="16:16" x14ac:dyDescent="0.2">
      <c r="P2992" s="1"/>
    </row>
    <row r="2993" spans="16:16" x14ac:dyDescent="0.2">
      <c r="P2993" s="1"/>
    </row>
    <row r="2994" spans="16:16" x14ac:dyDescent="0.2">
      <c r="P2994" s="1"/>
    </row>
    <row r="2995" spans="16:16" x14ac:dyDescent="0.2">
      <c r="P2995" s="1"/>
    </row>
    <row r="2996" spans="16:16" x14ac:dyDescent="0.2">
      <c r="P2996" s="1"/>
    </row>
    <row r="2997" spans="16:16" x14ac:dyDescent="0.2">
      <c r="P2997" s="1"/>
    </row>
    <row r="2998" spans="16:16" x14ac:dyDescent="0.2">
      <c r="P2998" s="1"/>
    </row>
    <row r="2999" spans="16:16" x14ac:dyDescent="0.2">
      <c r="P2999" s="1"/>
    </row>
    <row r="3000" spans="16:16" x14ac:dyDescent="0.2">
      <c r="P3000" s="1"/>
    </row>
    <row r="3001" spans="16:16" x14ac:dyDescent="0.2">
      <c r="P3001" s="1"/>
    </row>
    <row r="3002" spans="16:16" x14ac:dyDescent="0.2">
      <c r="P3002" s="1"/>
    </row>
    <row r="3003" spans="16:16" x14ac:dyDescent="0.2">
      <c r="P3003" s="1"/>
    </row>
    <row r="3004" spans="16:16" x14ac:dyDescent="0.2">
      <c r="P3004" s="1"/>
    </row>
    <row r="3005" spans="16:16" x14ac:dyDescent="0.2">
      <c r="P3005" s="1"/>
    </row>
    <row r="3006" spans="16:16" x14ac:dyDescent="0.2">
      <c r="P3006" s="1"/>
    </row>
    <row r="3007" spans="16:16" x14ac:dyDescent="0.2">
      <c r="P3007" s="1"/>
    </row>
    <row r="3008" spans="16:16" x14ac:dyDescent="0.2">
      <c r="P3008" s="1"/>
    </row>
    <row r="3009" spans="16:16" x14ac:dyDescent="0.2">
      <c r="P3009" s="1"/>
    </row>
    <row r="3010" spans="16:16" x14ac:dyDescent="0.2">
      <c r="P3010" s="1"/>
    </row>
    <row r="3011" spans="16:16" x14ac:dyDescent="0.2">
      <c r="P3011" s="1"/>
    </row>
    <row r="3012" spans="16:16" x14ac:dyDescent="0.2">
      <c r="P3012" s="1"/>
    </row>
    <row r="3013" spans="16:16" x14ac:dyDescent="0.2">
      <c r="P3013" s="1"/>
    </row>
    <row r="3014" spans="16:16" x14ac:dyDescent="0.2">
      <c r="P3014" s="1"/>
    </row>
    <row r="3015" spans="16:16" x14ac:dyDescent="0.2">
      <c r="P3015" s="1"/>
    </row>
    <row r="3016" spans="16:16" x14ac:dyDescent="0.2">
      <c r="P3016" s="1"/>
    </row>
    <row r="3017" spans="16:16" x14ac:dyDescent="0.2">
      <c r="P3017" s="1"/>
    </row>
    <row r="3018" spans="16:16" x14ac:dyDescent="0.2">
      <c r="P3018" s="1"/>
    </row>
    <row r="3019" spans="16:16" x14ac:dyDescent="0.2">
      <c r="P3019" s="1"/>
    </row>
    <row r="3020" spans="16:16" x14ac:dyDescent="0.2">
      <c r="P3020" s="1"/>
    </row>
    <row r="3021" spans="16:16" x14ac:dyDescent="0.2">
      <c r="P3021" s="1"/>
    </row>
    <row r="3022" spans="16:16" x14ac:dyDescent="0.2">
      <c r="P3022" s="1"/>
    </row>
    <row r="3023" spans="16:16" x14ac:dyDescent="0.2">
      <c r="P3023" s="1"/>
    </row>
    <row r="3024" spans="16:16" x14ac:dyDescent="0.2">
      <c r="P3024" s="1"/>
    </row>
    <row r="3025" spans="16:16" x14ac:dyDescent="0.2">
      <c r="P3025" s="1"/>
    </row>
    <row r="3026" spans="16:16" x14ac:dyDescent="0.2">
      <c r="P3026" s="1"/>
    </row>
    <row r="3027" spans="16:16" x14ac:dyDescent="0.2">
      <c r="P3027" s="1"/>
    </row>
    <row r="3028" spans="16:16" x14ac:dyDescent="0.2">
      <c r="P3028" s="1"/>
    </row>
    <row r="3029" spans="16:16" x14ac:dyDescent="0.2">
      <c r="P3029" s="1"/>
    </row>
    <row r="3030" spans="16:16" x14ac:dyDescent="0.2">
      <c r="P3030" s="1"/>
    </row>
    <row r="3031" spans="16:16" x14ac:dyDescent="0.2">
      <c r="P3031" s="1"/>
    </row>
    <row r="3032" spans="16:16" x14ac:dyDescent="0.2">
      <c r="P3032" s="1"/>
    </row>
    <row r="3033" spans="16:16" x14ac:dyDescent="0.2">
      <c r="P3033" s="1"/>
    </row>
    <row r="3034" spans="16:16" x14ac:dyDescent="0.2">
      <c r="P3034" s="1"/>
    </row>
    <row r="3035" spans="16:16" x14ac:dyDescent="0.2">
      <c r="P3035" s="1"/>
    </row>
    <row r="3036" spans="16:16" x14ac:dyDescent="0.2">
      <c r="P3036" s="1"/>
    </row>
    <row r="3037" spans="16:16" x14ac:dyDescent="0.2">
      <c r="P3037" s="1"/>
    </row>
    <row r="3038" spans="16:16" x14ac:dyDescent="0.2">
      <c r="P3038" s="1"/>
    </row>
    <row r="3039" spans="16:16" x14ac:dyDescent="0.2">
      <c r="P3039" s="1"/>
    </row>
    <row r="3040" spans="16:16" x14ac:dyDescent="0.2">
      <c r="P3040" s="1"/>
    </row>
    <row r="3041" spans="16:16" x14ac:dyDescent="0.2">
      <c r="P3041" s="1"/>
    </row>
    <row r="3042" spans="16:16" x14ac:dyDescent="0.2">
      <c r="P3042" s="1"/>
    </row>
    <row r="3043" spans="16:16" x14ac:dyDescent="0.2">
      <c r="P3043" s="1"/>
    </row>
    <row r="3044" spans="16:16" x14ac:dyDescent="0.2">
      <c r="P3044" s="1"/>
    </row>
    <row r="3045" spans="16:16" x14ac:dyDescent="0.2">
      <c r="P3045" s="1"/>
    </row>
    <row r="3046" spans="16:16" x14ac:dyDescent="0.2">
      <c r="P3046" s="1"/>
    </row>
    <row r="3047" spans="16:16" x14ac:dyDescent="0.2">
      <c r="P3047" s="1"/>
    </row>
    <row r="3048" spans="16:16" x14ac:dyDescent="0.2">
      <c r="P3048" s="1"/>
    </row>
    <row r="3049" spans="16:16" x14ac:dyDescent="0.2">
      <c r="P3049" s="1"/>
    </row>
    <row r="3050" spans="16:16" x14ac:dyDescent="0.2">
      <c r="P3050" s="1"/>
    </row>
    <row r="3051" spans="16:16" x14ac:dyDescent="0.2">
      <c r="P3051" s="1"/>
    </row>
    <row r="3052" spans="16:16" x14ac:dyDescent="0.2">
      <c r="P3052" s="1"/>
    </row>
    <row r="3053" spans="16:16" x14ac:dyDescent="0.2">
      <c r="P3053" s="1"/>
    </row>
    <row r="3054" spans="16:16" x14ac:dyDescent="0.2">
      <c r="P3054" s="1"/>
    </row>
    <row r="3055" spans="16:16" x14ac:dyDescent="0.2">
      <c r="P3055" s="1"/>
    </row>
    <row r="3056" spans="16:16" x14ac:dyDescent="0.2">
      <c r="P3056" s="1"/>
    </row>
    <row r="3057" spans="16:16" x14ac:dyDescent="0.2">
      <c r="P3057" s="1"/>
    </row>
    <row r="3058" spans="16:16" x14ac:dyDescent="0.2">
      <c r="P3058" s="1"/>
    </row>
    <row r="3059" spans="16:16" x14ac:dyDescent="0.2">
      <c r="P3059" s="1"/>
    </row>
    <row r="3060" spans="16:16" x14ac:dyDescent="0.2">
      <c r="P3060" s="1"/>
    </row>
    <row r="3061" spans="16:16" x14ac:dyDescent="0.2">
      <c r="P3061" s="1"/>
    </row>
    <row r="3062" spans="16:16" x14ac:dyDescent="0.2">
      <c r="P3062" s="1"/>
    </row>
    <row r="3063" spans="16:16" x14ac:dyDescent="0.2">
      <c r="P3063" s="1"/>
    </row>
    <row r="3064" spans="16:16" x14ac:dyDescent="0.2">
      <c r="P3064" s="1"/>
    </row>
    <row r="3065" spans="16:16" x14ac:dyDescent="0.2">
      <c r="P3065" s="1"/>
    </row>
    <row r="3066" spans="16:16" x14ac:dyDescent="0.2">
      <c r="P3066" s="1"/>
    </row>
    <row r="3067" spans="16:16" x14ac:dyDescent="0.2">
      <c r="P3067" s="1"/>
    </row>
    <row r="3068" spans="16:16" x14ac:dyDescent="0.2">
      <c r="P3068" s="1"/>
    </row>
    <row r="3069" spans="16:16" x14ac:dyDescent="0.2">
      <c r="P3069" s="1"/>
    </row>
    <row r="3070" spans="16:16" x14ac:dyDescent="0.2">
      <c r="P3070" s="1"/>
    </row>
    <row r="3071" spans="16:16" x14ac:dyDescent="0.2">
      <c r="P3071" s="1"/>
    </row>
    <row r="3072" spans="16:16" x14ac:dyDescent="0.2">
      <c r="P3072" s="1"/>
    </row>
    <row r="3073" spans="16:16" x14ac:dyDescent="0.2">
      <c r="P3073" s="1"/>
    </row>
    <row r="3074" spans="16:16" x14ac:dyDescent="0.2">
      <c r="P3074" s="1"/>
    </row>
    <row r="3075" spans="16:16" x14ac:dyDescent="0.2">
      <c r="P3075" s="1"/>
    </row>
    <row r="3076" spans="16:16" x14ac:dyDescent="0.2">
      <c r="P3076" s="1"/>
    </row>
    <row r="3077" spans="16:16" x14ac:dyDescent="0.2">
      <c r="P3077" s="1"/>
    </row>
    <row r="3078" spans="16:16" x14ac:dyDescent="0.2">
      <c r="P3078" s="1"/>
    </row>
    <row r="3079" spans="16:16" x14ac:dyDescent="0.2">
      <c r="P3079" s="1"/>
    </row>
    <row r="3080" spans="16:16" x14ac:dyDescent="0.2">
      <c r="P3080" s="1"/>
    </row>
    <row r="3081" spans="16:16" x14ac:dyDescent="0.2">
      <c r="P3081" s="1"/>
    </row>
    <row r="3082" spans="16:16" x14ac:dyDescent="0.2">
      <c r="P3082" s="1"/>
    </row>
    <row r="3083" spans="16:16" x14ac:dyDescent="0.2">
      <c r="P3083" s="1"/>
    </row>
    <row r="3084" spans="16:16" x14ac:dyDescent="0.2">
      <c r="P3084" s="1"/>
    </row>
    <row r="3085" spans="16:16" x14ac:dyDescent="0.2">
      <c r="P3085" s="1"/>
    </row>
    <row r="3086" spans="16:16" x14ac:dyDescent="0.2">
      <c r="P3086" s="1"/>
    </row>
    <row r="3087" spans="16:16" x14ac:dyDescent="0.2">
      <c r="P3087" s="1"/>
    </row>
    <row r="3088" spans="16:16" x14ac:dyDescent="0.2">
      <c r="P3088" s="1"/>
    </row>
    <row r="3089" spans="16:16" x14ac:dyDescent="0.2">
      <c r="P3089" s="1"/>
    </row>
    <row r="3090" spans="16:16" x14ac:dyDescent="0.2">
      <c r="P3090" s="1"/>
    </row>
    <row r="3091" spans="16:16" x14ac:dyDescent="0.2">
      <c r="P3091" s="1"/>
    </row>
    <row r="3092" spans="16:16" x14ac:dyDescent="0.2">
      <c r="P3092" s="1"/>
    </row>
    <row r="3093" spans="16:16" x14ac:dyDescent="0.2">
      <c r="P3093" s="1"/>
    </row>
    <row r="3094" spans="16:16" x14ac:dyDescent="0.2">
      <c r="P3094" s="1"/>
    </row>
    <row r="3095" spans="16:16" x14ac:dyDescent="0.2">
      <c r="P3095" s="1"/>
    </row>
    <row r="3096" spans="16:16" x14ac:dyDescent="0.2">
      <c r="P3096" s="1"/>
    </row>
    <row r="3097" spans="16:16" x14ac:dyDescent="0.2">
      <c r="P3097" s="1"/>
    </row>
    <row r="3098" spans="16:16" x14ac:dyDescent="0.2">
      <c r="P3098" s="1"/>
    </row>
    <row r="3099" spans="16:16" x14ac:dyDescent="0.2">
      <c r="P3099" s="1"/>
    </row>
    <row r="3100" spans="16:16" x14ac:dyDescent="0.2">
      <c r="P3100" s="1"/>
    </row>
    <row r="3101" spans="16:16" x14ac:dyDescent="0.2">
      <c r="P3101" s="1"/>
    </row>
    <row r="3102" spans="16:16" x14ac:dyDescent="0.2">
      <c r="P3102" s="1"/>
    </row>
    <row r="3103" spans="16:16" x14ac:dyDescent="0.2">
      <c r="P3103" s="1"/>
    </row>
    <row r="3104" spans="16:16" x14ac:dyDescent="0.2">
      <c r="P3104" s="1"/>
    </row>
    <row r="3105" spans="16:16" x14ac:dyDescent="0.2">
      <c r="P3105" s="1"/>
    </row>
    <row r="3106" spans="16:16" x14ac:dyDescent="0.2">
      <c r="P3106" s="1"/>
    </row>
    <row r="3107" spans="16:16" x14ac:dyDescent="0.2">
      <c r="P3107" s="1"/>
    </row>
    <row r="3108" spans="16:16" x14ac:dyDescent="0.2">
      <c r="P3108" s="1"/>
    </row>
    <row r="3109" spans="16:16" x14ac:dyDescent="0.2">
      <c r="P3109" s="1"/>
    </row>
    <row r="3110" spans="16:16" x14ac:dyDescent="0.2">
      <c r="P3110" s="1"/>
    </row>
    <row r="3111" spans="16:16" x14ac:dyDescent="0.2">
      <c r="P3111" s="1"/>
    </row>
    <row r="3112" spans="16:16" x14ac:dyDescent="0.2">
      <c r="P3112" s="1"/>
    </row>
    <row r="3113" spans="16:16" x14ac:dyDescent="0.2">
      <c r="P3113" s="1"/>
    </row>
    <row r="3114" spans="16:16" x14ac:dyDescent="0.2">
      <c r="P3114" s="1"/>
    </row>
    <row r="3115" spans="16:16" x14ac:dyDescent="0.2">
      <c r="P3115" s="1"/>
    </row>
    <row r="3116" spans="16:16" x14ac:dyDescent="0.2">
      <c r="P3116" s="1"/>
    </row>
    <row r="3117" spans="16:16" x14ac:dyDescent="0.2">
      <c r="P3117" s="1"/>
    </row>
    <row r="3118" spans="16:16" x14ac:dyDescent="0.2">
      <c r="P3118" s="1"/>
    </row>
    <row r="3119" spans="16:16" x14ac:dyDescent="0.2">
      <c r="P3119" s="1"/>
    </row>
    <row r="3120" spans="16:16" x14ac:dyDescent="0.2">
      <c r="P3120" s="1"/>
    </row>
    <row r="3121" spans="16:16" x14ac:dyDescent="0.2">
      <c r="P3121" s="1"/>
    </row>
    <row r="3122" spans="16:16" x14ac:dyDescent="0.2">
      <c r="P3122" s="1"/>
    </row>
    <row r="3123" spans="16:16" x14ac:dyDescent="0.2">
      <c r="P3123" s="1"/>
    </row>
    <row r="3124" spans="16:16" x14ac:dyDescent="0.2">
      <c r="P3124" s="1"/>
    </row>
    <row r="3125" spans="16:16" x14ac:dyDescent="0.2">
      <c r="P3125" s="1"/>
    </row>
    <row r="3126" spans="16:16" x14ac:dyDescent="0.2">
      <c r="P3126" s="1"/>
    </row>
    <row r="3127" spans="16:16" x14ac:dyDescent="0.2">
      <c r="P3127" s="1"/>
    </row>
    <row r="3128" spans="16:16" x14ac:dyDescent="0.2">
      <c r="P3128" s="1"/>
    </row>
    <row r="3129" spans="16:16" x14ac:dyDescent="0.2">
      <c r="P3129" s="1"/>
    </row>
    <row r="3130" spans="16:16" x14ac:dyDescent="0.2">
      <c r="P3130" s="1"/>
    </row>
    <row r="3131" spans="16:16" x14ac:dyDescent="0.2">
      <c r="P3131" s="1"/>
    </row>
    <row r="3132" spans="16:16" x14ac:dyDescent="0.2">
      <c r="P3132" s="1"/>
    </row>
    <row r="3133" spans="16:16" x14ac:dyDescent="0.2">
      <c r="P3133" s="1"/>
    </row>
    <row r="3134" spans="16:16" x14ac:dyDescent="0.2">
      <c r="P3134" s="1"/>
    </row>
    <row r="3135" spans="16:16" x14ac:dyDescent="0.2">
      <c r="P3135" s="1"/>
    </row>
    <row r="3136" spans="16:16" x14ac:dyDescent="0.2">
      <c r="P3136" s="1"/>
    </row>
    <row r="3137" spans="16:16" x14ac:dyDescent="0.2">
      <c r="P3137" s="1"/>
    </row>
    <row r="3138" spans="16:16" x14ac:dyDescent="0.2">
      <c r="P3138" s="1"/>
    </row>
    <row r="3139" spans="16:16" x14ac:dyDescent="0.2">
      <c r="P3139" s="1"/>
    </row>
    <row r="3140" spans="16:16" x14ac:dyDescent="0.2">
      <c r="P3140" s="1"/>
    </row>
    <row r="3141" spans="16:16" x14ac:dyDescent="0.2">
      <c r="P3141" s="1"/>
    </row>
    <row r="3142" spans="16:16" x14ac:dyDescent="0.2">
      <c r="P3142" s="1"/>
    </row>
    <row r="3143" spans="16:16" x14ac:dyDescent="0.2">
      <c r="P3143" s="1"/>
    </row>
    <row r="3144" spans="16:16" x14ac:dyDescent="0.2">
      <c r="P3144" s="1"/>
    </row>
    <row r="3145" spans="16:16" x14ac:dyDescent="0.2">
      <c r="P3145" s="1"/>
    </row>
    <row r="3146" spans="16:16" x14ac:dyDescent="0.2">
      <c r="P3146" s="1"/>
    </row>
    <row r="3147" spans="16:16" x14ac:dyDescent="0.2">
      <c r="P3147" s="1"/>
    </row>
    <row r="3148" spans="16:16" x14ac:dyDescent="0.2">
      <c r="P3148" s="1"/>
    </row>
    <row r="3149" spans="16:16" x14ac:dyDescent="0.2">
      <c r="P3149" s="1"/>
    </row>
    <row r="3150" spans="16:16" x14ac:dyDescent="0.2">
      <c r="P3150" s="1"/>
    </row>
    <row r="3151" spans="16:16" x14ac:dyDescent="0.2">
      <c r="P3151" s="1"/>
    </row>
    <row r="3152" spans="16:16" x14ac:dyDescent="0.2">
      <c r="P3152" s="1"/>
    </row>
    <row r="3153" spans="16:16" x14ac:dyDescent="0.2">
      <c r="P3153" s="1"/>
    </row>
    <row r="3154" spans="16:16" x14ac:dyDescent="0.2">
      <c r="P3154" s="1"/>
    </row>
    <row r="3155" spans="16:16" x14ac:dyDescent="0.2">
      <c r="P3155" s="1"/>
    </row>
    <row r="3156" spans="16:16" x14ac:dyDescent="0.2">
      <c r="P3156" s="1"/>
    </row>
    <row r="3157" spans="16:16" x14ac:dyDescent="0.2">
      <c r="P3157" s="1"/>
    </row>
    <row r="3158" spans="16:16" x14ac:dyDescent="0.2">
      <c r="P3158" s="1"/>
    </row>
    <row r="3159" spans="16:16" x14ac:dyDescent="0.2">
      <c r="P3159" s="1"/>
    </row>
    <row r="3160" spans="16:16" x14ac:dyDescent="0.2">
      <c r="P3160" s="1"/>
    </row>
    <row r="3161" spans="16:16" x14ac:dyDescent="0.2">
      <c r="P3161" s="1"/>
    </row>
    <row r="3162" spans="16:16" x14ac:dyDescent="0.2">
      <c r="P3162" s="1"/>
    </row>
    <row r="3163" spans="16:16" x14ac:dyDescent="0.2">
      <c r="P3163" s="1"/>
    </row>
    <row r="3164" spans="16:16" x14ac:dyDescent="0.2">
      <c r="P3164" s="1"/>
    </row>
    <row r="3165" spans="16:16" x14ac:dyDescent="0.2">
      <c r="P3165" s="1"/>
    </row>
    <row r="3166" spans="16:16" x14ac:dyDescent="0.2">
      <c r="P3166" s="1"/>
    </row>
    <row r="3167" spans="16:16" x14ac:dyDescent="0.2">
      <c r="P3167" s="1"/>
    </row>
    <row r="3168" spans="16:16" x14ac:dyDescent="0.2">
      <c r="P3168" s="1"/>
    </row>
    <row r="3169" spans="16:16" x14ac:dyDescent="0.2">
      <c r="P3169" s="1"/>
    </row>
    <row r="3170" spans="16:16" x14ac:dyDescent="0.2">
      <c r="P3170" s="1"/>
    </row>
    <row r="3171" spans="16:16" x14ac:dyDescent="0.2">
      <c r="P3171" s="1"/>
    </row>
    <row r="3172" spans="16:16" x14ac:dyDescent="0.2">
      <c r="P3172" s="1"/>
    </row>
    <row r="3173" spans="16:16" x14ac:dyDescent="0.2">
      <c r="P3173" s="1"/>
    </row>
    <row r="3174" spans="16:16" x14ac:dyDescent="0.2">
      <c r="P3174" s="1"/>
    </row>
    <row r="3175" spans="16:16" x14ac:dyDescent="0.2">
      <c r="P3175" s="1"/>
    </row>
    <row r="3176" spans="16:16" x14ac:dyDescent="0.2">
      <c r="P3176" s="1"/>
    </row>
    <row r="3177" spans="16:16" x14ac:dyDescent="0.2">
      <c r="P3177" s="1"/>
    </row>
    <row r="3178" spans="16:16" x14ac:dyDescent="0.2">
      <c r="P3178" s="1"/>
    </row>
    <row r="3179" spans="16:16" x14ac:dyDescent="0.2">
      <c r="P3179" s="1"/>
    </row>
    <row r="3180" spans="16:16" x14ac:dyDescent="0.2">
      <c r="P3180" s="1"/>
    </row>
    <row r="3181" spans="16:16" x14ac:dyDescent="0.2">
      <c r="P3181" s="1"/>
    </row>
    <row r="3182" spans="16:16" x14ac:dyDescent="0.2">
      <c r="P3182" s="1"/>
    </row>
    <row r="3183" spans="16:16" x14ac:dyDescent="0.2">
      <c r="P3183" s="1"/>
    </row>
    <row r="3184" spans="16:16" x14ac:dyDescent="0.2">
      <c r="P3184" s="1"/>
    </row>
    <row r="3185" spans="16:16" x14ac:dyDescent="0.2">
      <c r="P3185" s="1"/>
    </row>
    <row r="3186" spans="16:16" x14ac:dyDescent="0.2">
      <c r="P3186" s="1"/>
    </row>
    <row r="3187" spans="16:16" x14ac:dyDescent="0.2">
      <c r="P3187" s="1"/>
    </row>
    <row r="3188" spans="16:16" x14ac:dyDescent="0.2">
      <c r="P3188" s="1"/>
    </row>
    <row r="3189" spans="16:16" x14ac:dyDescent="0.2">
      <c r="P3189" s="1"/>
    </row>
    <row r="3190" spans="16:16" x14ac:dyDescent="0.2">
      <c r="P3190" s="1"/>
    </row>
    <row r="3191" spans="16:16" x14ac:dyDescent="0.2">
      <c r="P3191" s="1"/>
    </row>
    <row r="3192" spans="16:16" x14ac:dyDescent="0.2">
      <c r="P3192" s="1"/>
    </row>
    <row r="3193" spans="16:16" x14ac:dyDescent="0.2">
      <c r="P3193" s="1"/>
    </row>
    <row r="3194" spans="16:16" x14ac:dyDescent="0.2">
      <c r="P3194" s="1"/>
    </row>
    <row r="3195" spans="16:16" x14ac:dyDescent="0.2">
      <c r="P3195" s="1"/>
    </row>
    <row r="3196" spans="16:16" x14ac:dyDescent="0.2">
      <c r="P3196" s="1"/>
    </row>
    <row r="3197" spans="16:16" x14ac:dyDescent="0.2">
      <c r="P3197" s="1"/>
    </row>
    <row r="3198" spans="16:16" x14ac:dyDescent="0.2">
      <c r="P3198" s="1"/>
    </row>
    <row r="3199" spans="16:16" x14ac:dyDescent="0.2">
      <c r="P3199" s="1"/>
    </row>
    <row r="3200" spans="16:16" x14ac:dyDescent="0.2">
      <c r="P3200" s="1"/>
    </row>
    <row r="3201" spans="16:16" x14ac:dyDescent="0.2">
      <c r="P3201" s="1"/>
    </row>
    <row r="3202" spans="16:16" x14ac:dyDescent="0.2">
      <c r="P3202" s="1"/>
    </row>
    <row r="3203" spans="16:16" x14ac:dyDescent="0.2">
      <c r="P3203" s="1"/>
    </row>
    <row r="3204" spans="16:16" x14ac:dyDescent="0.2">
      <c r="P3204" s="1"/>
    </row>
    <row r="3205" spans="16:16" x14ac:dyDescent="0.2">
      <c r="P3205" s="1"/>
    </row>
    <row r="3206" spans="16:16" x14ac:dyDescent="0.2">
      <c r="P3206" s="1"/>
    </row>
    <row r="3207" spans="16:16" x14ac:dyDescent="0.2">
      <c r="P3207" s="1"/>
    </row>
    <row r="3208" spans="16:16" x14ac:dyDescent="0.2">
      <c r="P3208" s="1"/>
    </row>
    <row r="3209" spans="16:16" x14ac:dyDescent="0.2">
      <c r="P3209" s="1"/>
    </row>
    <row r="3210" spans="16:16" x14ac:dyDescent="0.2">
      <c r="P3210" s="1"/>
    </row>
    <row r="3211" spans="16:16" x14ac:dyDescent="0.2">
      <c r="P3211" s="1"/>
    </row>
    <row r="3212" spans="16:16" x14ac:dyDescent="0.2">
      <c r="P3212" s="1"/>
    </row>
    <row r="3213" spans="16:16" x14ac:dyDescent="0.2">
      <c r="P3213" s="1"/>
    </row>
    <row r="3214" spans="16:16" x14ac:dyDescent="0.2">
      <c r="P3214" s="1"/>
    </row>
    <row r="3215" spans="16:16" x14ac:dyDescent="0.2">
      <c r="P3215" s="1"/>
    </row>
    <row r="3216" spans="16:16" x14ac:dyDescent="0.2">
      <c r="P3216" s="1"/>
    </row>
    <row r="3217" spans="16:16" x14ac:dyDescent="0.2">
      <c r="P3217" s="1"/>
    </row>
    <row r="3218" spans="16:16" x14ac:dyDescent="0.2">
      <c r="P3218" s="1"/>
    </row>
    <row r="3219" spans="16:16" x14ac:dyDescent="0.2">
      <c r="P3219" s="1"/>
    </row>
    <row r="3220" spans="16:16" x14ac:dyDescent="0.2">
      <c r="P3220" s="1"/>
    </row>
    <row r="3221" spans="16:16" x14ac:dyDescent="0.2">
      <c r="P3221" s="1"/>
    </row>
    <row r="3222" spans="16:16" x14ac:dyDescent="0.2">
      <c r="P3222" s="1"/>
    </row>
    <row r="3223" spans="16:16" x14ac:dyDescent="0.2">
      <c r="P3223" s="1"/>
    </row>
    <row r="3224" spans="16:16" x14ac:dyDescent="0.2">
      <c r="P3224" s="1"/>
    </row>
    <row r="3225" spans="16:16" x14ac:dyDescent="0.2">
      <c r="P3225" s="1"/>
    </row>
    <row r="3226" spans="16:16" x14ac:dyDescent="0.2">
      <c r="P3226" s="1"/>
    </row>
    <row r="3227" spans="16:16" x14ac:dyDescent="0.2">
      <c r="P3227" s="1"/>
    </row>
    <row r="3228" spans="16:16" x14ac:dyDescent="0.2">
      <c r="P3228" s="1"/>
    </row>
    <row r="3229" spans="16:16" x14ac:dyDescent="0.2">
      <c r="P3229" s="1"/>
    </row>
    <row r="3230" spans="16:16" x14ac:dyDescent="0.2">
      <c r="P3230" s="1"/>
    </row>
    <row r="3231" spans="16:16" x14ac:dyDescent="0.2">
      <c r="P3231" s="1"/>
    </row>
    <row r="3232" spans="16:16" x14ac:dyDescent="0.2">
      <c r="P3232" s="1"/>
    </row>
    <row r="3233" spans="16:16" x14ac:dyDescent="0.2">
      <c r="P3233" s="1"/>
    </row>
    <row r="3234" spans="16:16" x14ac:dyDescent="0.2">
      <c r="P3234" s="1"/>
    </row>
    <row r="3235" spans="16:16" x14ac:dyDescent="0.2">
      <c r="P3235" s="1"/>
    </row>
    <row r="3236" spans="16:16" x14ac:dyDescent="0.2">
      <c r="P3236" s="1"/>
    </row>
    <row r="3237" spans="16:16" x14ac:dyDescent="0.2">
      <c r="P3237" s="1"/>
    </row>
    <row r="3238" spans="16:16" x14ac:dyDescent="0.2">
      <c r="P3238" s="1"/>
    </row>
    <row r="3239" spans="16:16" x14ac:dyDescent="0.2">
      <c r="P3239" s="1"/>
    </row>
    <row r="3240" spans="16:16" x14ac:dyDescent="0.2">
      <c r="P3240" s="1"/>
    </row>
    <row r="3241" spans="16:16" x14ac:dyDescent="0.2">
      <c r="P3241" s="1"/>
    </row>
    <row r="3242" spans="16:16" x14ac:dyDescent="0.2">
      <c r="P3242" s="1"/>
    </row>
    <row r="3243" spans="16:16" x14ac:dyDescent="0.2">
      <c r="P3243" s="1"/>
    </row>
    <row r="3244" spans="16:16" x14ac:dyDescent="0.2">
      <c r="P3244" s="1"/>
    </row>
    <row r="3245" spans="16:16" x14ac:dyDescent="0.2">
      <c r="P3245" s="1"/>
    </row>
    <row r="3246" spans="16:16" x14ac:dyDescent="0.2">
      <c r="P3246" s="1"/>
    </row>
    <row r="3247" spans="16:16" x14ac:dyDescent="0.2">
      <c r="P3247" s="1"/>
    </row>
    <row r="3248" spans="16:16" x14ac:dyDescent="0.2">
      <c r="P3248" s="1"/>
    </row>
    <row r="3249" spans="16:16" x14ac:dyDescent="0.2">
      <c r="P3249" s="1"/>
    </row>
    <row r="3250" spans="16:16" x14ac:dyDescent="0.2">
      <c r="P3250" s="1"/>
    </row>
    <row r="3251" spans="16:16" x14ac:dyDescent="0.2">
      <c r="P3251" s="1"/>
    </row>
    <row r="3252" spans="16:16" x14ac:dyDescent="0.2">
      <c r="P3252" s="1"/>
    </row>
    <row r="3253" spans="16:16" x14ac:dyDescent="0.2">
      <c r="P3253" s="1"/>
    </row>
    <row r="3254" spans="16:16" x14ac:dyDescent="0.2">
      <c r="P3254" s="1"/>
    </row>
    <row r="3255" spans="16:16" x14ac:dyDescent="0.2">
      <c r="P3255" s="1"/>
    </row>
    <row r="3256" spans="16:16" x14ac:dyDescent="0.2">
      <c r="P3256" s="1"/>
    </row>
    <row r="3257" spans="16:16" x14ac:dyDescent="0.2">
      <c r="P3257" s="1"/>
    </row>
    <row r="3258" spans="16:16" x14ac:dyDescent="0.2">
      <c r="P3258" s="1"/>
    </row>
    <row r="3259" spans="16:16" x14ac:dyDescent="0.2">
      <c r="P3259" s="1"/>
    </row>
    <row r="3260" spans="16:16" x14ac:dyDescent="0.2">
      <c r="P3260" s="1"/>
    </row>
    <row r="3261" spans="16:16" x14ac:dyDescent="0.2">
      <c r="P3261" s="1"/>
    </row>
    <row r="3262" spans="16:16" x14ac:dyDescent="0.2">
      <c r="P3262" s="1"/>
    </row>
    <row r="3263" spans="16:16" x14ac:dyDescent="0.2">
      <c r="P3263" s="1"/>
    </row>
    <row r="3264" spans="16:16" x14ac:dyDescent="0.2">
      <c r="P3264" s="1"/>
    </row>
    <row r="3265" spans="16:16" x14ac:dyDescent="0.2">
      <c r="P3265" s="1"/>
    </row>
    <row r="3266" spans="16:16" x14ac:dyDescent="0.2">
      <c r="P3266" s="1"/>
    </row>
    <row r="3267" spans="16:16" x14ac:dyDescent="0.2">
      <c r="P3267" s="1"/>
    </row>
    <row r="3268" spans="16:16" x14ac:dyDescent="0.2">
      <c r="P3268" s="1"/>
    </row>
    <row r="3269" spans="16:16" x14ac:dyDescent="0.2">
      <c r="P3269" s="1"/>
    </row>
    <row r="3270" spans="16:16" x14ac:dyDescent="0.2">
      <c r="P3270" s="1"/>
    </row>
    <row r="3271" spans="16:16" x14ac:dyDescent="0.2">
      <c r="P3271" s="1"/>
    </row>
    <row r="3272" spans="16:16" x14ac:dyDescent="0.2">
      <c r="P3272" s="1"/>
    </row>
    <row r="3273" spans="16:16" x14ac:dyDescent="0.2">
      <c r="P3273" s="1"/>
    </row>
    <row r="3274" spans="16:16" x14ac:dyDescent="0.2">
      <c r="P3274" s="1"/>
    </row>
    <row r="3275" spans="16:16" x14ac:dyDescent="0.2">
      <c r="P3275" s="1"/>
    </row>
    <row r="3276" spans="16:16" x14ac:dyDescent="0.2">
      <c r="P3276" s="1"/>
    </row>
    <row r="3277" spans="16:16" x14ac:dyDescent="0.2">
      <c r="P3277" s="1"/>
    </row>
    <row r="3278" spans="16:16" x14ac:dyDescent="0.2">
      <c r="P3278" s="1"/>
    </row>
    <row r="3279" spans="16:16" x14ac:dyDescent="0.2">
      <c r="P3279" s="1"/>
    </row>
    <row r="3280" spans="16:16" x14ac:dyDescent="0.2">
      <c r="P3280" s="1"/>
    </row>
    <row r="3281" spans="16:16" x14ac:dyDescent="0.2">
      <c r="P3281" s="1"/>
    </row>
    <row r="3282" spans="16:16" x14ac:dyDescent="0.2">
      <c r="P3282" s="1"/>
    </row>
    <row r="3283" spans="16:16" x14ac:dyDescent="0.2">
      <c r="P3283" s="1"/>
    </row>
    <row r="3284" spans="16:16" x14ac:dyDescent="0.2">
      <c r="P3284" s="1"/>
    </row>
    <row r="3285" spans="16:16" x14ac:dyDescent="0.2">
      <c r="P3285" s="1"/>
    </row>
    <row r="3286" spans="16:16" x14ac:dyDescent="0.2">
      <c r="P3286" s="1"/>
    </row>
    <row r="3287" spans="16:16" x14ac:dyDescent="0.2">
      <c r="P3287" s="1"/>
    </row>
    <row r="3288" spans="16:16" x14ac:dyDescent="0.2">
      <c r="P3288" s="1"/>
    </row>
    <row r="3289" spans="16:16" x14ac:dyDescent="0.2">
      <c r="P3289" s="1"/>
    </row>
    <row r="3290" spans="16:16" x14ac:dyDescent="0.2">
      <c r="P3290" s="1"/>
    </row>
    <row r="3291" spans="16:16" x14ac:dyDescent="0.2">
      <c r="P3291" s="1"/>
    </row>
    <row r="3292" spans="16:16" x14ac:dyDescent="0.2">
      <c r="P3292" s="1"/>
    </row>
    <row r="3293" spans="16:16" x14ac:dyDescent="0.2">
      <c r="P3293" s="1"/>
    </row>
    <row r="3294" spans="16:16" x14ac:dyDescent="0.2">
      <c r="P3294" s="1"/>
    </row>
    <row r="3295" spans="16:16" x14ac:dyDescent="0.2">
      <c r="P3295" s="1"/>
    </row>
    <row r="3296" spans="16:16" x14ac:dyDescent="0.2">
      <c r="P3296" s="1"/>
    </row>
    <row r="3297" spans="16:16" x14ac:dyDescent="0.2">
      <c r="P3297" s="1"/>
    </row>
    <row r="3298" spans="16:16" x14ac:dyDescent="0.2">
      <c r="P3298" s="1"/>
    </row>
    <row r="3299" spans="16:16" x14ac:dyDescent="0.2">
      <c r="P3299" s="1"/>
    </row>
    <row r="3300" spans="16:16" x14ac:dyDescent="0.2">
      <c r="P3300" s="1"/>
    </row>
    <row r="3301" spans="16:16" x14ac:dyDescent="0.2">
      <c r="P3301" s="1"/>
    </row>
    <row r="3302" spans="16:16" x14ac:dyDescent="0.2">
      <c r="P3302" s="1"/>
    </row>
    <row r="3303" spans="16:16" x14ac:dyDescent="0.2">
      <c r="P3303" s="1"/>
    </row>
    <row r="3304" spans="16:16" x14ac:dyDescent="0.2">
      <c r="P3304" s="1"/>
    </row>
    <row r="3305" spans="16:16" x14ac:dyDescent="0.2">
      <c r="P3305" s="1"/>
    </row>
    <row r="3306" spans="16:16" x14ac:dyDescent="0.2">
      <c r="P3306" s="1"/>
    </row>
    <row r="3307" spans="16:16" x14ac:dyDescent="0.2">
      <c r="P3307" s="1"/>
    </row>
    <row r="3308" spans="16:16" x14ac:dyDescent="0.2">
      <c r="P3308" s="1"/>
    </row>
    <row r="3309" spans="16:16" x14ac:dyDescent="0.2">
      <c r="P3309" s="1"/>
    </row>
    <row r="3310" spans="16:16" x14ac:dyDescent="0.2">
      <c r="P3310" s="1"/>
    </row>
    <row r="3311" spans="16:16" x14ac:dyDescent="0.2">
      <c r="P3311" s="1"/>
    </row>
    <row r="3312" spans="16:16" x14ac:dyDescent="0.2">
      <c r="P3312" s="1"/>
    </row>
    <row r="3313" spans="16:16" x14ac:dyDescent="0.2">
      <c r="P3313" s="1"/>
    </row>
    <row r="3314" spans="16:16" x14ac:dyDescent="0.2">
      <c r="P3314" s="1"/>
    </row>
    <row r="3315" spans="16:16" x14ac:dyDescent="0.2">
      <c r="P3315" s="1"/>
    </row>
    <row r="3316" spans="16:16" x14ac:dyDescent="0.2">
      <c r="P3316" s="1"/>
    </row>
    <row r="3317" spans="16:16" x14ac:dyDescent="0.2">
      <c r="P3317" s="1"/>
    </row>
    <row r="3318" spans="16:16" x14ac:dyDescent="0.2">
      <c r="P3318" s="1"/>
    </row>
    <row r="3319" spans="16:16" x14ac:dyDescent="0.2">
      <c r="P3319" s="1"/>
    </row>
    <row r="3320" spans="16:16" x14ac:dyDescent="0.2">
      <c r="P3320" s="1"/>
    </row>
    <row r="3321" spans="16:16" x14ac:dyDescent="0.2">
      <c r="P3321" s="1"/>
    </row>
    <row r="3322" spans="16:16" x14ac:dyDescent="0.2">
      <c r="P3322" s="1"/>
    </row>
    <row r="3323" spans="16:16" x14ac:dyDescent="0.2">
      <c r="P3323" s="1"/>
    </row>
    <row r="3324" spans="16:16" x14ac:dyDescent="0.2">
      <c r="P3324" s="1"/>
    </row>
    <row r="3325" spans="16:16" x14ac:dyDescent="0.2">
      <c r="P3325" s="1"/>
    </row>
    <row r="3326" spans="16:16" x14ac:dyDescent="0.2">
      <c r="P3326" s="1"/>
    </row>
    <row r="3327" spans="16:16" x14ac:dyDescent="0.2">
      <c r="P3327" s="1"/>
    </row>
    <row r="3328" spans="16:16" x14ac:dyDescent="0.2">
      <c r="P3328" s="1"/>
    </row>
    <row r="3329" spans="16:16" x14ac:dyDescent="0.2">
      <c r="P3329" s="1"/>
    </row>
    <row r="3330" spans="16:16" x14ac:dyDescent="0.2">
      <c r="P3330" s="1"/>
    </row>
    <row r="3331" spans="16:16" x14ac:dyDescent="0.2">
      <c r="P3331" s="1"/>
    </row>
    <row r="3332" spans="16:16" x14ac:dyDescent="0.2">
      <c r="P3332" s="1"/>
    </row>
    <row r="3333" spans="16:16" x14ac:dyDescent="0.2">
      <c r="P3333" s="1"/>
    </row>
    <row r="3334" spans="16:16" x14ac:dyDescent="0.2">
      <c r="P3334" s="1"/>
    </row>
    <row r="3335" spans="16:16" x14ac:dyDescent="0.2">
      <c r="P3335" s="1"/>
    </row>
    <row r="3336" spans="16:16" x14ac:dyDescent="0.2">
      <c r="P3336" s="1"/>
    </row>
    <row r="3337" spans="16:16" x14ac:dyDescent="0.2">
      <c r="P3337" s="1"/>
    </row>
    <row r="3338" spans="16:16" x14ac:dyDescent="0.2">
      <c r="P3338" s="1"/>
    </row>
    <row r="3339" spans="16:16" x14ac:dyDescent="0.2">
      <c r="P3339" s="1"/>
    </row>
    <row r="3340" spans="16:16" x14ac:dyDescent="0.2">
      <c r="P3340" s="1"/>
    </row>
    <row r="3341" spans="16:16" x14ac:dyDescent="0.2">
      <c r="P3341" s="1"/>
    </row>
    <row r="3342" spans="16:16" x14ac:dyDescent="0.2">
      <c r="P3342" s="1"/>
    </row>
    <row r="3343" spans="16:16" x14ac:dyDescent="0.2">
      <c r="P3343" s="1"/>
    </row>
    <row r="3344" spans="16:16" x14ac:dyDescent="0.2">
      <c r="P3344" s="1"/>
    </row>
    <row r="3345" spans="16:16" x14ac:dyDescent="0.2">
      <c r="P3345" s="1"/>
    </row>
    <row r="3346" spans="16:16" x14ac:dyDescent="0.2">
      <c r="P3346" s="1"/>
    </row>
    <row r="3347" spans="16:16" x14ac:dyDescent="0.2">
      <c r="P3347" s="1"/>
    </row>
    <row r="3348" spans="16:16" x14ac:dyDescent="0.2">
      <c r="P3348" s="1"/>
    </row>
    <row r="3349" spans="16:16" x14ac:dyDescent="0.2">
      <c r="P3349" s="1"/>
    </row>
    <row r="3350" spans="16:16" x14ac:dyDescent="0.2">
      <c r="P3350" s="1"/>
    </row>
    <row r="3351" spans="16:16" x14ac:dyDescent="0.2">
      <c r="P3351" s="1"/>
    </row>
    <row r="3352" spans="16:16" x14ac:dyDescent="0.2">
      <c r="P3352" s="1"/>
    </row>
    <row r="3353" spans="16:16" x14ac:dyDescent="0.2">
      <c r="P3353" s="1"/>
    </row>
    <row r="3354" spans="16:16" x14ac:dyDescent="0.2">
      <c r="P3354" s="1"/>
    </row>
    <row r="3355" spans="16:16" x14ac:dyDescent="0.2">
      <c r="P3355" s="1"/>
    </row>
    <row r="3356" spans="16:16" x14ac:dyDescent="0.2">
      <c r="P3356" s="1"/>
    </row>
    <row r="3357" spans="16:16" x14ac:dyDescent="0.2">
      <c r="P3357" s="1"/>
    </row>
    <row r="3358" spans="16:16" x14ac:dyDescent="0.2">
      <c r="P3358" s="1"/>
    </row>
    <row r="3359" spans="16:16" x14ac:dyDescent="0.2">
      <c r="P3359" s="1"/>
    </row>
    <row r="3360" spans="16:16" x14ac:dyDescent="0.2">
      <c r="P3360" s="1"/>
    </row>
    <row r="3361" spans="16:16" x14ac:dyDescent="0.2">
      <c r="P3361" s="1"/>
    </row>
    <row r="3362" spans="16:16" x14ac:dyDescent="0.2">
      <c r="P3362" s="1"/>
    </row>
    <row r="3363" spans="16:16" x14ac:dyDescent="0.2">
      <c r="P3363" s="1"/>
    </row>
    <row r="3364" spans="16:16" x14ac:dyDescent="0.2">
      <c r="P3364" s="1"/>
    </row>
    <row r="3365" spans="16:16" x14ac:dyDescent="0.2">
      <c r="P3365" s="1"/>
    </row>
    <row r="3366" spans="16:16" x14ac:dyDescent="0.2">
      <c r="P3366" s="1"/>
    </row>
    <row r="3367" spans="16:16" x14ac:dyDescent="0.2">
      <c r="P3367" s="1"/>
    </row>
    <row r="3368" spans="16:16" x14ac:dyDescent="0.2">
      <c r="P3368" s="1"/>
    </row>
    <row r="3369" spans="16:16" x14ac:dyDescent="0.2">
      <c r="P3369" s="1"/>
    </row>
    <row r="3370" spans="16:16" x14ac:dyDescent="0.2">
      <c r="P3370" s="1"/>
    </row>
    <row r="3371" spans="16:16" x14ac:dyDescent="0.2">
      <c r="P3371" s="1"/>
    </row>
    <row r="3372" spans="16:16" x14ac:dyDescent="0.2">
      <c r="P3372" s="1"/>
    </row>
    <row r="3373" spans="16:16" x14ac:dyDescent="0.2">
      <c r="P3373" s="1"/>
    </row>
    <row r="3374" spans="16:16" x14ac:dyDescent="0.2">
      <c r="P3374" s="1"/>
    </row>
    <row r="3375" spans="16:16" x14ac:dyDescent="0.2">
      <c r="P3375" s="1"/>
    </row>
    <row r="3376" spans="16:16" x14ac:dyDescent="0.2">
      <c r="P3376" s="1"/>
    </row>
    <row r="3377" spans="16:16" x14ac:dyDescent="0.2">
      <c r="P3377" s="1"/>
    </row>
    <row r="3378" spans="16:16" x14ac:dyDescent="0.2">
      <c r="P3378" s="1"/>
    </row>
    <row r="3379" spans="16:16" x14ac:dyDescent="0.2">
      <c r="P3379" s="1"/>
    </row>
    <row r="3380" spans="16:16" x14ac:dyDescent="0.2">
      <c r="P3380" s="1"/>
    </row>
    <row r="3381" spans="16:16" x14ac:dyDescent="0.2">
      <c r="P3381" s="1"/>
    </row>
    <row r="3382" spans="16:16" x14ac:dyDescent="0.2">
      <c r="P3382" s="1"/>
    </row>
    <row r="3383" spans="16:16" x14ac:dyDescent="0.2">
      <c r="P3383" s="1"/>
    </row>
    <row r="3384" spans="16:16" x14ac:dyDescent="0.2">
      <c r="P3384" s="1"/>
    </row>
    <row r="3385" spans="16:16" x14ac:dyDescent="0.2">
      <c r="P3385" s="1"/>
    </row>
    <row r="3386" spans="16:16" x14ac:dyDescent="0.2">
      <c r="P3386" s="1"/>
    </row>
    <row r="3387" spans="16:16" x14ac:dyDescent="0.2">
      <c r="P3387" s="1"/>
    </row>
    <row r="3388" spans="16:16" x14ac:dyDescent="0.2">
      <c r="P3388" s="1"/>
    </row>
    <row r="3389" spans="16:16" x14ac:dyDescent="0.2">
      <c r="P3389" s="1"/>
    </row>
    <row r="3390" spans="16:16" x14ac:dyDescent="0.2">
      <c r="P3390" s="1"/>
    </row>
    <row r="3391" spans="16:16" x14ac:dyDescent="0.2">
      <c r="P3391" s="1"/>
    </row>
    <row r="3392" spans="16:16" x14ac:dyDescent="0.2">
      <c r="P3392" s="1"/>
    </row>
    <row r="3393" spans="16:16" x14ac:dyDescent="0.2">
      <c r="P3393" s="1"/>
    </row>
    <row r="3394" spans="16:16" x14ac:dyDescent="0.2">
      <c r="P3394" s="1"/>
    </row>
    <row r="3395" spans="16:16" x14ac:dyDescent="0.2">
      <c r="P3395" s="1"/>
    </row>
    <row r="3396" spans="16:16" x14ac:dyDescent="0.2">
      <c r="P3396" s="1"/>
    </row>
    <row r="3397" spans="16:16" x14ac:dyDescent="0.2">
      <c r="P3397" s="1"/>
    </row>
    <row r="3398" spans="16:16" x14ac:dyDescent="0.2">
      <c r="P3398" s="1"/>
    </row>
    <row r="3399" spans="16:16" x14ac:dyDescent="0.2">
      <c r="P3399" s="1"/>
    </row>
    <row r="3400" spans="16:16" x14ac:dyDescent="0.2">
      <c r="P3400" s="1"/>
    </row>
    <row r="3401" spans="16:16" x14ac:dyDescent="0.2">
      <c r="P3401" s="1"/>
    </row>
    <row r="3402" spans="16:16" x14ac:dyDescent="0.2">
      <c r="P3402" s="1"/>
    </row>
    <row r="3403" spans="16:16" x14ac:dyDescent="0.2">
      <c r="P3403" s="1"/>
    </row>
    <row r="3404" spans="16:16" x14ac:dyDescent="0.2">
      <c r="P3404" s="1"/>
    </row>
    <row r="3405" spans="16:16" x14ac:dyDescent="0.2">
      <c r="P3405" s="1"/>
    </row>
    <row r="3406" spans="16:16" x14ac:dyDescent="0.2">
      <c r="P3406" s="1"/>
    </row>
    <row r="3407" spans="16:16" x14ac:dyDescent="0.2">
      <c r="P3407" s="1"/>
    </row>
    <row r="3408" spans="16:16" x14ac:dyDescent="0.2">
      <c r="P3408" s="1"/>
    </row>
    <row r="3409" spans="16:16" x14ac:dyDescent="0.2">
      <c r="P3409" s="1"/>
    </row>
    <row r="3410" spans="16:16" x14ac:dyDescent="0.2">
      <c r="P3410" s="1"/>
    </row>
    <row r="3411" spans="16:16" x14ac:dyDescent="0.2">
      <c r="P3411" s="1"/>
    </row>
    <row r="3412" spans="16:16" x14ac:dyDescent="0.2">
      <c r="P3412" s="1"/>
    </row>
    <row r="3413" spans="16:16" x14ac:dyDescent="0.2">
      <c r="P3413" s="1"/>
    </row>
    <row r="3414" spans="16:16" x14ac:dyDescent="0.2">
      <c r="P3414" s="1"/>
    </row>
    <row r="3415" spans="16:16" x14ac:dyDescent="0.2">
      <c r="P3415" s="1"/>
    </row>
    <row r="3416" spans="16:16" x14ac:dyDescent="0.2">
      <c r="P3416" s="1"/>
    </row>
    <row r="3417" spans="16:16" x14ac:dyDescent="0.2">
      <c r="P3417" s="1"/>
    </row>
    <row r="3418" spans="16:16" x14ac:dyDescent="0.2">
      <c r="P3418" s="1"/>
    </row>
    <row r="3419" spans="16:16" x14ac:dyDescent="0.2">
      <c r="P3419" s="1"/>
    </row>
    <row r="3420" spans="16:16" x14ac:dyDescent="0.2">
      <c r="P3420" s="1"/>
    </row>
    <row r="3421" spans="16:16" x14ac:dyDescent="0.2">
      <c r="P3421" s="1"/>
    </row>
    <row r="3422" spans="16:16" x14ac:dyDescent="0.2">
      <c r="P3422" s="1"/>
    </row>
    <row r="3423" spans="16:16" x14ac:dyDescent="0.2">
      <c r="P3423" s="1"/>
    </row>
    <row r="3424" spans="16:16" x14ac:dyDescent="0.2">
      <c r="P3424" s="1"/>
    </row>
    <row r="3425" spans="16:16" x14ac:dyDescent="0.2">
      <c r="P3425" s="1"/>
    </row>
    <row r="3426" spans="16:16" x14ac:dyDescent="0.2">
      <c r="P3426" s="1"/>
    </row>
    <row r="3427" spans="16:16" x14ac:dyDescent="0.2">
      <c r="P3427" s="1"/>
    </row>
    <row r="3428" spans="16:16" x14ac:dyDescent="0.2">
      <c r="P3428" s="1"/>
    </row>
    <row r="3429" spans="16:16" x14ac:dyDescent="0.2">
      <c r="P3429" s="1"/>
    </row>
    <row r="3430" spans="16:16" x14ac:dyDescent="0.2">
      <c r="P3430" s="1"/>
    </row>
    <row r="3431" spans="16:16" x14ac:dyDescent="0.2">
      <c r="P3431" s="1"/>
    </row>
    <row r="3432" spans="16:16" x14ac:dyDescent="0.2">
      <c r="P3432" s="1"/>
    </row>
    <row r="3433" spans="16:16" x14ac:dyDescent="0.2">
      <c r="P3433" s="1"/>
    </row>
    <row r="3434" spans="16:16" x14ac:dyDescent="0.2">
      <c r="P3434" s="1"/>
    </row>
    <row r="3435" spans="16:16" x14ac:dyDescent="0.2">
      <c r="P3435" s="1"/>
    </row>
    <row r="3436" spans="16:16" x14ac:dyDescent="0.2">
      <c r="P3436" s="1"/>
    </row>
    <row r="3437" spans="16:16" x14ac:dyDescent="0.2">
      <c r="P3437" s="1"/>
    </row>
    <row r="3438" spans="16:16" x14ac:dyDescent="0.2">
      <c r="P3438" s="1"/>
    </row>
    <row r="3439" spans="16:16" x14ac:dyDescent="0.2">
      <c r="P3439" s="1"/>
    </row>
    <row r="3440" spans="16:16" x14ac:dyDescent="0.2">
      <c r="P3440" s="1"/>
    </row>
    <row r="3441" spans="16:16" x14ac:dyDescent="0.2">
      <c r="P3441" s="1"/>
    </row>
    <row r="3442" spans="16:16" x14ac:dyDescent="0.2">
      <c r="P3442" s="1"/>
    </row>
    <row r="3443" spans="16:16" x14ac:dyDescent="0.2">
      <c r="P3443" s="1"/>
    </row>
    <row r="3444" spans="16:16" x14ac:dyDescent="0.2">
      <c r="P3444" s="1"/>
    </row>
    <row r="3445" spans="16:16" x14ac:dyDescent="0.2">
      <c r="P3445" s="1"/>
    </row>
    <row r="3446" spans="16:16" x14ac:dyDescent="0.2">
      <c r="P3446" s="1"/>
    </row>
    <row r="3447" spans="16:16" x14ac:dyDescent="0.2">
      <c r="P3447" s="1"/>
    </row>
    <row r="3448" spans="16:16" x14ac:dyDescent="0.2">
      <c r="P3448" s="1"/>
    </row>
    <row r="3449" spans="16:16" x14ac:dyDescent="0.2">
      <c r="P3449" s="1"/>
    </row>
    <row r="3450" spans="16:16" x14ac:dyDescent="0.2">
      <c r="P3450" s="1"/>
    </row>
    <row r="3451" spans="16:16" x14ac:dyDescent="0.2">
      <c r="P3451" s="1"/>
    </row>
    <row r="3452" spans="16:16" x14ac:dyDescent="0.2">
      <c r="P3452" s="1"/>
    </row>
    <row r="3453" spans="16:16" x14ac:dyDescent="0.2">
      <c r="P3453" s="1"/>
    </row>
    <row r="3454" spans="16:16" x14ac:dyDescent="0.2">
      <c r="P3454" s="1"/>
    </row>
    <row r="3455" spans="16:16" x14ac:dyDescent="0.2">
      <c r="P3455" s="1"/>
    </row>
    <row r="3456" spans="16:16" x14ac:dyDescent="0.2">
      <c r="P3456" s="1"/>
    </row>
    <row r="3457" spans="16:16" x14ac:dyDescent="0.2">
      <c r="P3457" s="1"/>
    </row>
    <row r="3458" spans="16:16" x14ac:dyDescent="0.2">
      <c r="P3458" s="1"/>
    </row>
    <row r="3459" spans="16:16" x14ac:dyDescent="0.2">
      <c r="P3459" s="1"/>
    </row>
    <row r="3460" spans="16:16" x14ac:dyDescent="0.2">
      <c r="P3460" s="1"/>
    </row>
    <row r="3461" spans="16:16" x14ac:dyDescent="0.2">
      <c r="P3461" s="1"/>
    </row>
    <row r="3462" spans="16:16" x14ac:dyDescent="0.2">
      <c r="P3462" s="1"/>
    </row>
    <row r="3463" spans="16:16" x14ac:dyDescent="0.2">
      <c r="P3463" s="1"/>
    </row>
    <row r="3464" spans="16:16" x14ac:dyDescent="0.2">
      <c r="P3464" s="1"/>
    </row>
    <row r="3465" spans="16:16" x14ac:dyDescent="0.2">
      <c r="P3465" s="1"/>
    </row>
    <row r="3466" spans="16:16" x14ac:dyDescent="0.2">
      <c r="P3466" s="1"/>
    </row>
    <row r="3467" spans="16:16" x14ac:dyDescent="0.2">
      <c r="P3467" s="1"/>
    </row>
    <row r="3468" spans="16:16" x14ac:dyDescent="0.2">
      <c r="P3468" s="1"/>
    </row>
    <row r="3469" spans="16:16" x14ac:dyDescent="0.2">
      <c r="P3469" s="1"/>
    </row>
    <row r="3470" spans="16:16" x14ac:dyDescent="0.2">
      <c r="P3470" s="1"/>
    </row>
    <row r="3471" spans="16:16" x14ac:dyDescent="0.2">
      <c r="P3471" s="1"/>
    </row>
    <row r="3472" spans="16:16" x14ac:dyDescent="0.2">
      <c r="P3472" s="1"/>
    </row>
    <row r="3473" spans="16:16" x14ac:dyDescent="0.2">
      <c r="P3473" s="1"/>
    </row>
    <row r="3474" spans="16:16" x14ac:dyDescent="0.2">
      <c r="P3474" s="1"/>
    </row>
    <row r="3475" spans="16:16" x14ac:dyDescent="0.2">
      <c r="P3475" s="1"/>
    </row>
    <row r="3476" spans="16:16" x14ac:dyDescent="0.2">
      <c r="P3476" s="1"/>
    </row>
    <row r="3477" spans="16:16" x14ac:dyDescent="0.2">
      <c r="P3477" s="1"/>
    </row>
    <row r="3478" spans="16:16" x14ac:dyDescent="0.2">
      <c r="P3478" s="1"/>
    </row>
    <row r="3479" spans="16:16" x14ac:dyDescent="0.2">
      <c r="P3479" s="1"/>
    </row>
    <row r="3480" spans="16:16" x14ac:dyDescent="0.2">
      <c r="P3480" s="1"/>
    </row>
    <row r="3481" spans="16:16" x14ac:dyDescent="0.2">
      <c r="P3481" s="1"/>
    </row>
    <row r="3482" spans="16:16" x14ac:dyDescent="0.2">
      <c r="P3482" s="1"/>
    </row>
    <row r="3483" spans="16:16" x14ac:dyDescent="0.2">
      <c r="P3483" s="1"/>
    </row>
    <row r="3484" spans="16:16" x14ac:dyDescent="0.2">
      <c r="P3484" s="1"/>
    </row>
    <row r="3485" spans="16:16" x14ac:dyDescent="0.2">
      <c r="P3485" s="1"/>
    </row>
    <row r="3486" spans="16:16" x14ac:dyDescent="0.2">
      <c r="P3486" s="1"/>
    </row>
    <row r="3487" spans="16:16" x14ac:dyDescent="0.2">
      <c r="P3487" s="1"/>
    </row>
    <row r="3488" spans="16:16" x14ac:dyDescent="0.2">
      <c r="P3488" s="1"/>
    </row>
    <row r="3489" spans="16:16" x14ac:dyDescent="0.2">
      <c r="P3489" s="1"/>
    </row>
    <row r="3490" spans="16:16" x14ac:dyDescent="0.2">
      <c r="P3490" s="1"/>
    </row>
    <row r="3491" spans="16:16" x14ac:dyDescent="0.2">
      <c r="P3491" s="1"/>
    </row>
    <row r="3492" spans="16:16" x14ac:dyDescent="0.2">
      <c r="P3492" s="1"/>
    </row>
    <row r="3493" spans="16:16" x14ac:dyDescent="0.2">
      <c r="P3493" s="1"/>
    </row>
    <row r="3494" spans="16:16" x14ac:dyDescent="0.2">
      <c r="P3494" s="1"/>
    </row>
    <row r="3495" spans="16:16" x14ac:dyDescent="0.2">
      <c r="P3495" s="1"/>
    </row>
    <row r="3496" spans="16:16" x14ac:dyDescent="0.2">
      <c r="P3496" s="1"/>
    </row>
    <row r="3497" spans="16:16" x14ac:dyDescent="0.2">
      <c r="P3497" s="1"/>
    </row>
    <row r="3498" spans="16:16" x14ac:dyDescent="0.2">
      <c r="P3498" s="1"/>
    </row>
    <row r="3499" spans="16:16" x14ac:dyDescent="0.2">
      <c r="P3499" s="1"/>
    </row>
    <row r="3500" spans="16:16" x14ac:dyDescent="0.2">
      <c r="P3500" s="1"/>
    </row>
    <row r="3501" spans="16:16" x14ac:dyDescent="0.2">
      <c r="P3501" s="1"/>
    </row>
    <row r="3502" spans="16:16" x14ac:dyDescent="0.2">
      <c r="P3502" s="1"/>
    </row>
    <row r="3503" spans="16:16" x14ac:dyDescent="0.2">
      <c r="P3503" s="1"/>
    </row>
    <row r="3504" spans="16:16" x14ac:dyDescent="0.2">
      <c r="P3504" s="1"/>
    </row>
    <row r="3505" spans="16:16" x14ac:dyDescent="0.2">
      <c r="P3505" s="1"/>
    </row>
    <row r="3506" spans="16:16" x14ac:dyDescent="0.2">
      <c r="P3506" s="1"/>
    </row>
    <row r="3507" spans="16:16" x14ac:dyDescent="0.2">
      <c r="P3507" s="1"/>
    </row>
    <row r="3508" spans="16:16" x14ac:dyDescent="0.2">
      <c r="P3508" s="1"/>
    </row>
    <row r="3509" spans="16:16" x14ac:dyDescent="0.2">
      <c r="P3509" s="1"/>
    </row>
    <row r="3510" spans="16:16" x14ac:dyDescent="0.2">
      <c r="P3510" s="1"/>
    </row>
    <row r="3511" spans="16:16" x14ac:dyDescent="0.2">
      <c r="P3511" s="1"/>
    </row>
    <row r="3512" spans="16:16" x14ac:dyDescent="0.2">
      <c r="P3512" s="1"/>
    </row>
    <row r="3513" spans="16:16" x14ac:dyDescent="0.2">
      <c r="P3513" s="1"/>
    </row>
    <row r="3514" spans="16:16" x14ac:dyDescent="0.2">
      <c r="P3514" s="1"/>
    </row>
    <row r="3515" spans="16:16" x14ac:dyDescent="0.2">
      <c r="P3515" s="1"/>
    </row>
    <row r="3516" spans="16:16" x14ac:dyDescent="0.2">
      <c r="P3516" s="1"/>
    </row>
    <row r="3517" spans="16:16" x14ac:dyDescent="0.2">
      <c r="P3517" s="1"/>
    </row>
    <row r="3518" spans="16:16" x14ac:dyDescent="0.2">
      <c r="P3518" s="1"/>
    </row>
    <row r="3519" spans="16:16" x14ac:dyDescent="0.2">
      <c r="P3519" s="1"/>
    </row>
    <row r="3520" spans="16:16" x14ac:dyDescent="0.2">
      <c r="P3520" s="1"/>
    </row>
    <row r="3521" spans="16:16" x14ac:dyDescent="0.2">
      <c r="P3521" s="1"/>
    </row>
    <row r="3522" spans="16:16" x14ac:dyDescent="0.2">
      <c r="P3522" s="1"/>
    </row>
    <row r="3523" spans="16:16" x14ac:dyDescent="0.2">
      <c r="P3523" s="1"/>
    </row>
    <row r="3524" spans="16:16" x14ac:dyDescent="0.2">
      <c r="P3524" s="1"/>
    </row>
    <row r="3525" spans="16:16" x14ac:dyDescent="0.2">
      <c r="P3525" s="1"/>
    </row>
    <row r="3526" spans="16:16" x14ac:dyDescent="0.2">
      <c r="P3526" s="1"/>
    </row>
    <row r="3527" spans="16:16" x14ac:dyDescent="0.2">
      <c r="P3527" s="1"/>
    </row>
    <row r="3528" spans="16:16" x14ac:dyDescent="0.2">
      <c r="P3528" s="1"/>
    </row>
    <row r="3529" spans="16:16" x14ac:dyDescent="0.2">
      <c r="P3529" s="1"/>
    </row>
    <row r="3530" spans="16:16" x14ac:dyDescent="0.2">
      <c r="P3530" s="1"/>
    </row>
    <row r="3531" spans="16:16" x14ac:dyDescent="0.2">
      <c r="P3531" s="1"/>
    </row>
    <row r="3532" spans="16:16" x14ac:dyDescent="0.2">
      <c r="P3532" s="1"/>
    </row>
    <row r="3533" spans="16:16" x14ac:dyDescent="0.2">
      <c r="P3533" s="1"/>
    </row>
    <row r="3534" spans="16:16" x14ac:dyDescent="0.2">
      <c r="P3534" s="1"/>
    </row>
    <row r="3535" spans="16:16" x14ac:dyDescent="0.2">
      <c r="P3535" s="1"/>
    </row>
    <row r="3536" spans="16:16" x14ac:dyDescent="0.2">
      <c r="P3536" s="1"/>
    </row>
    <row r="3537" spans="16:16" x14ac:dyDescent="0.2">
      <c r="P3537" s="1"/>
    </row>
    <row r="3538" spans="16:16" x14ac:dyDescent="0.2">
      <c r="P3538" s="1"/>
    </row>
    <row r="3539" spans="16:16" x14ac:dyDescent="0.2">
      <c r="P3539" s="1"/>
    </row>
    <row r="3540" spans="16:16" x14ac:dyDescent="0.2">
      <c r="P3540" s="1"/>
    </row>
    <row r="3541" spans="16:16" x14ac:dyDescent="0.2">
      <c r="P3541" s="1"/>
    </row>
    <row r="3542" spans="16:16" x14ac:dyDescent="0.2">
      <c r="P3542" s="1"/>
    </row>
    <row r="3543" spans="16:16" x14ac:dyDescent="0.2">
      <c r="P3543" s="1"/>
    </row>
    <row r="3544" spans="16:16" x14ac:dyDescent="0.2">
      <c r="P3544" s="1"/>
    </row>
    <row r="3545" spans="16:16" x14ac:dyDescent="0.2">
      <c r="P3545" s="1"/>
    </row>
    <row r="3546" spans="16:16" x14ac:dyDescent="0.2">
      <c r="P3546" s="1"/>
    </row>
    <row r="3547" spans="16:16" x14ac:dyDescent="0.2">
      <c r="P3547" s="1"/>
    </row>
    <row r="3548" spans="16:16" x14ac:dyDescent="0.2">
      <c r="P3548" s="1"/>
    </row>
    <row r="3549" spans="16:16" x14ac:dyDescent="0.2">
      <c r="P3549" s="1"/>
    </row>
    <row r="3550" spans="16:16" x14ac:dyDescent="0.2">
      <c r="P3550" s="1"/>
    </row>
    <row r="3551" spans="16:16" x14ac:dyDescent="0.2">
      <c r="P3551" s="1"/>
    </row>
    <row r="3552" spans="16:16" x14ac:dyDescent="0.2">
      <c r="P3552" s="1"/>
    </row>
    <row r="3553" spans="16:16" x14ac:dyDescent="0.2">
      <c r="P3553" s="1"/>
    </row>
    <row r="3554" spans="16:16" x14ac:dyDescent="0.2">
      <c r="P3554" s="1"/>
    </row>
    <row r="3555" spans="16:16" x14ac:dyDescent="0.2">
      <c r="P3555" s="1"/>
    </row>
    <row r="3556" spans="16:16" x14ac:dyDescent="0.2">
      <c r="P3556" s="1"/>
    </row>
    <row r="3557" spans="16:16" x14ac:dyDescent="0.2">
      <c r="P3557" s="1"/>
    </row>
    <row r="3558" spans="16:16" x14ac:dyDescent="0.2">
      <c r="P3558" s="1"/>
    </row>
    <row r="3559" spans="16:16" x14ac:dyDescent="0.2">
      <c r="P3559" s="1"/>
    </row>
    <row r="3560" spans="16:16" x14ac:dyDescent="0.2">
      <c r="P3560" s="1"/>
    </row>
    <row r="3561" spans="16:16" x14ac:dyDescent="0.2">
      <c r="P3561" s="1"/>
    </row>
    <row r="3562" spans="16:16" x14ac:dyDescent="0.2">
      <c r="P3562" s="1"/>
    </row>
    <row r="3563" spans="16:16" x14ac:dyDescent="0.2">
      <c r="P3563" s="1"/>
    </row>
    <row r="3564" spans="16:16" x14ac:dyDescent="0.2">
      <c r="P3564" s="1"/>
    </row>
    <row r="3565" spans="16:16" x14ac:dyDescent="0.2">
      <c r="P3565" s="1"/>
    </row>
    <row r="3566" spans="16:16" x14ac:dyDescent="0.2">
      <c r="P3566" s="1"/>
    </row>
    <row r="3567" spans="16:16" x14ac:dyDescent="0.2">
      <c r="P3567" s="1"/>
    </row>
    <row r="3568" spans="16:16" x14ac:dyDescent="0.2">
      <c r="P3568" s="1"/>
    </row>
    <row r="3569" spans="16:16" x14ac:dyDescent="0.2">
      <c r="P3569" s="1"/>
    </row>
    <row r="3570" spans="16:16" x14ac:dyDescent="0.2">
      <c r="P3570" s="1"/>
    </row>
    <row r="3571" spans="16:16" x14ac:dyDescent="0.2">
      <c r="P3571" s="1"/>
    </row>
    <row r="3572" spans="16:16" x14ac:dyDescent="0.2">
      <c r="P3572" s="1"/>
    </row>
    <row r="3573" spans="16:16" x14ac:dyDescent="0.2">
      <c r="P3573" s="1"/>
    </row>
    <row r="3574" spans="16:16" x14ac:dyDescent="0.2">
      <c r="P3574" s="1"/>
    </row>
    <row r="3575" spans="16:16" x14ac:dyDescent="0.2">
      <c r="P3575" s="1"/>
    </row>
    <row r="3576" spans="16:16" x14ac:dyDescent="0.2">
      <c r="P3576" s="1"/>
    </row>
    <row r="3577" spans="16:16" x14ac:dyDescent="0.2">
      <c r="P3577" s="1"/>
    </row>
    <row r="3578" spans="16:16" x14ac:dyDescent="0.2">
      <c r="P3578" s="1"/>
    </row>
    <row r="3579" spans="16:16" x14ac:dyDescent="0.2">
      <c r="P3579" s="1"/>
    </row>
    <row r="3580" spans="16:16" x14ac:dyDescent="0.2">
      <c r="P3580" s="1"/>
    </row>
    <row r="3581" spans="16:16" x14ac:dyDescent="0.2">
      <c r="P3581" s="1"/>
    </row>
    <row r="3582" spans="16:16" x14ac:dyDescent="0.2">
      <c r="P3582" s="1"/>
    </row>
    <row r="3583" spans="16:16" x14ac:dyDescent="0.2">
      <c r="P3583" s="1"/>
    </row>
    <row r="3584" spans="16:16" x14ac:dyDescent="0.2">
      <c r="P3584" s="1"/>
    </row>
    <row r="3585" spans="16:16" x14ac:dyDescent="0.2">
      <c r="P3585" s="1"/>
    </row>
    <row r="3586" spans="16:16" x14ac:dyDescent="0.2">
      <c r="P3586" s="1"/>
    </row>
    <row r="3587" spans="16:16" x14ac:dyDescent="0.2">
      <c r="P3587" s="1"/>
    </row>
    <row r="3588" spans="16:16" x14ac:dyDescent="0.2">
      <c r="P3588" s="1"/>
    </row>
    <row r="3589" spans="16:16" x14ac:dyDescent="0.2">
      <c r="P3589" s="1"/>
    </row>
    <row r="3590" spans="16:16" x14ac:dyDescent="0.2">
      <c r="P3590" s="1"/>
    </row>
    <row r="3591" spans="16:16" x14ac:dyDescent="0.2">
      <c r="P3591" s="1"/>
    </row>
    <row r="3592" spans="16:16" x14ac:dyDescent="0.2">
      <c r="P3592" s="1"/>
    </row>
    <row r="3593" spans="16:16" x14ac:dyDescent="0.2">
      <c r="P3593" s="1"/>
    </row>
    <row r="3594" spans="16:16" x14ac:dyDescent="0.2">
      <c r="P3594" s="1"/>
    </row>
    <row r="3595" spans="16:16" x14ac:dyDescent="0.2">
      <c r="P3595" s="1"/>
    </row>
    <row r="3596" spans="16:16" x14ac:dyDescent="0.2">
      <c r="P3596" s="1"/>
    </row>
    <row r="3597" spans="16:16" x14ac:dyDescent="0.2">
      <c r="P3597" s="1"/>
    </row>
    <row r="3598" spans="16:16" x14ac:dyDescent="0.2">
      <c r="P3598" s="1"/>
    </row>
    <row r="3599" spans="16:16" x14ac:dyDescent="0.2">
      <c r="P3599" s="1"/>
    </row>
    <row r="3600" spans="16:16" x14ac:dyDescent="0.2">
      <c r="P3600" s="1"/>
    </row>
    <row r="3601" spans="16:16" x14ac:dyDescent="0.2">
      <c r="P3601" s="1"/>
    </row>
    <row r="3602" spans="16:16" x14ac:dyDescent="0.2">
      <c r="P3602" s="1"/>
    </row>
    <row r="3603" spans="16:16" x14ac:dyDescent="0.2">
      <c r="P3603" s="1"/>
    </row>
    <row r="3604" spans="16:16" x14ac:dyDescent="0.2">
      <c r="P3604" s="1"/>
    </row>
    <row r="3605" spans="16:16" x14ac:dyDescent="0.2">
      <c r="P3605" s="1"/>
    </row>
    <row r="3606" spans="16:16" x14ac:dyDescent="0.2">
      <c r="P3606" s="1"/>
    </row>
    <row r="3607" spans="16:16" x14ac:dyDescent="0.2">
      <c r="P3607" s="1"/>
    </row>
    <row r="3608" spans="16:16" x14ac:dyDescent="0.2">
      <c r="P3608" s="1"/>
    </row>
    <row r="3609" spans="16:16" x14ac:dyDescent="0.2">
      <c r="P3609" s="1"/>
    </row>
    <row r="3610" spans="16:16" x14ac:dyDescent="0.2">
      <c r="P3610" s="1"/>
    </row>
    <row r="3611" spans="16:16" x14ac:dyDescent="0.2">
      <c r="P3611" s="1"/>
    </row>
    <row r="3612" spans="16:16" x14ac:dyDescent="0.2">
      <c r="P3612" s="1"/>
    </row>
    <row r="3613" spans="16:16" x14ac:dyDescent="0.2">
      <c r="P3613" s="1"/>
    </row>
    <row r="3614" spans="16:16" x14ac:dyDescent="0.2">
      <c r="P3614" s="1"/>
    </row>
    <row r="3615" spans="16:16" x14ac:dyDescent="0.2">
      <c r="P3615" s="1"/>
    </row>
    <row r="3616" spans="16:16" x14ac:dyDescent="0.2">
      <c r="P3616" s="1"/>
    </row>
    <row r="3617" spans="16:16" x14ac:dyDescent="0.2">
      <c r="P3617" s="1"/>
    </row>
    <row r="3618" spans="16:16" x14ac:dyDescent="0.2">
      <c r="P3618" s="1"/>
    </row>
    <row r="3619" spans="16:16" x14ac:dyDescent="0.2">
      <c r="P3619" s="1"/>
    </row>
    <row r="3620" spans="16:16" x14ac:dyDescent="0.2">
      <c r="P3620" s="1"/>
    </row>
    <row r="3621" spans="16:16" x14ac:dyDescent="0.2">
      <c r="P3621" s="1"/>
    </row>
    <row r="3622" spans="16:16" x14ac:dyDescent="0.2">
      <c r="P3622" s="1"/>
    </row>
    <row r="3623" spans="16:16" x14ac:dyDescent="0.2">
      <c r="P3623" s="1"/>
    </row>
    <row r="3624" spans="16:16" x14ac:dyDescent="0.2">
      <c r="P3624" s="1"/>
    </row>
    <row r="3625" spans="16:16" x14ac:dyDescent="0.2">
      <c r="P3625" s="1"/>
    </row>
    <row r="3626" spans="16:16" x14ac:dyDescent="0.2">
      <c r="P3626" s="1"/>
    </row>
    <row r="3627" spans="16:16" x14ac:dyDescent="0.2">
      <c r="P3627" s="1"/>
    </row>
    <row r="3628" spans="16:16" x14ac:dyDescent="0.2">
      <c r="P3628" s="1"/>
    </row>
    <row r="3629" spans="16:16" x14ac:dyDescent="0.2">
      <c r="P3629" s="1"/>
    </row>
    <row r="3630" spans="16:16" x14ac:dyDescent="0.2">
      <c r="P3630" s="1"/>
    </row>
    <row r="3631" spans="16:16" x14ac:dyDescent="0.2">
      <c r="P3631" s="1"/>
    </row>
    <row r="3632" spans="16:16" x14ac:dyDescent="0.2">
      <c r="P3632" s="1"/>
    </row>
    <row r="3633" spans="16:16" x14ac:dyDescent="0.2">
      <c r="P3633" s="1"/>
    </row>
    <row r="3634" spans="16:16" x14ac:dyDescent="0.2">
      <c r="P3634" s="1"/>
    </row>
    <row r="3635" spans="16:16" x14ac:dyDescent="0.2">
      <c r="P3635" s="1"/>
    </row>
    <row r="3636" spans="16:16" x14ac:dyDescent="0.2">
      <c r="P3636" s="1"/>
    </row>
    <row r="3637" spans="16:16" x14ac:dyDescent="0.2">
      <c r="P3637" s="1"/>
    </row>
    <row r="3638" spans="16:16" x14ac:dyDescent="0.2">
      <c r="P3638" s="1"/>
    </row>
    <row r="3639" spans="16:16" x14ac:dyDescent="0.2">
      <c r="P3639" s="1"/>
    </row>
    <row r="3640" spans="16:16" x14ac:dyDescent="0.2">
      <c r="P3640" s="1"/>
    </row>
    <row r="3641" spans="16:16" x14ac:dyDescent="0.2">
      <c r="P3641" s="1"/>
    </row>
    <row r="3642" spans="16:16" x14ac:dyDescent="0.2">
      <c r="P3642" s="1"/>
    </row>
    <row r="3643" spans="16:16" x14ac:dyDescent="0.2">
      <c r="P3643" s="1"/>
    </row>
    <row r="3644" spans="16:16" x14ac:dyDescent="0.2">
      <c r="P3644" s="1"/>
    </row>
    <row r="3645" spans="16:16" x14ac:dyDescent="0.2">
      <c r="P3645" s="1"/>
    </row>
    <row r="3646" spans="16:16" x14ac:dyDescent="0.2">
      <c r="P3646" s="1"/>
    </row>
    <row r="3647" spans="16:16" x14ac:dyDescent="0.2">
      <c r="P3647" s="1"/>
    </row>
    <row r="3648" spans="16:16" x14ac:dyDescent="0.2">
      <c r="P3648" s="1"/>
    </row>
    <row r="3649" spans="16:16" x14ac:dyDescent="0.2">
      <c r="P3649" s="1"/>
    </row>
    <row r="3650" spans="16:16" x14ac:dyDescent="0.2">
      <c r="P3650" s="1"/>
    </row>
    <row r="3651" spans="16:16" x14ac:dyDescent="0.2">
      <c r="P3651" s="1"/>
    </row>
    <row r="3652" spans="16:16" x14ac:dyDescent="0.2">
      <c r="P3652" s="1"/>
    </row>
    <row r="3653" spans="16:16" x14ac:dyDescent="0.2">
      <c r="P3653" s="1"/>
    </row>
    <row r="3654" spans="16:16" x14ac:dyDescent="0.2">
      <c r="P3654" s="1"/>
    </row>
    <row r="3655" spans="16:16" x14ac:dyDescent="0.2">
      <c r="P3655" s="1"/>
    </row>
    <row r="3656" spans="16:16" x14ac:dyDescent="0.2">
      <c r="P3656" s="1"/>
    </row>
    <row r="3657" spans="16:16" x14ac:dyDescent="0.2">
      <c r="P3657" s="1"/>
    </row>
    <row r="3658" spans="16:16" x14ac:dyDescent="0.2">
      <c r="P3658" s="1"/>
    </row>
    <row r="3659" spans="16:16" x14ac:dyDescent="0.2">
      <c r="P3659" s="1"/>
    </row>
    <row r="3660" spans="16:16" x14ac:dyDescent="0.2">
      <c r="P3660" s="1"/>
    </row>
    <row r="3661" spans="16:16" x14ac:dyDescent="0.2">
      <c r="P3661" s="1"/>
    </row>
    <row r="3662" spans="16:16" x14ac:dyDescent="0.2">
      <c r="P3662" s="1"/>
    </row>
    <row r="3663" spans="16:16" x14ac:dyDescent="0.2">
      <c r="P3663" s="1"/>
    </row>
    <row r="3664" spans="16:16" x14ac:dyDescent="0.2">
      <c r="P3664" s="1"/>
    </row>
    <row r="3665" spans="16:16" x14ac:dyDescent="0.2">
      <c r="P3665" s="1"/>
    </row>
    <row r="3666" spans="16:16" x14ac:dyDescent="0.2">
      <c r="P3666" s="1"/>
    </row>
    <row r="3667" spans="16:16" x14ac:dyDescent="0.2">
      <c r="P3667" s="1"/>
    </row>
    <row r="3668" spans="16:16" x14ac:dyDescent="0.2">
      <c r="P3668" s="1"/>
    </row>
    <row r="3669" spans="16:16" x14ac:dyDescent="0.2">
      <c r="P3669" s="1"/>
    </row>
    <row r="3670" spans="16:16" x14ac:dyDescent="0.2">
      <c r="P3670" s="1"/>
    </row>
    <row r="3671" spans="16:16" x14ac:dyDescent="0.2">
      <c r="P3671" s="1"/>
    </row>
    <row r="3672" spans="16:16" x14ac:dyDescent="0.2">
      <c r="P3672" s="1"/>
    </row>
    <row r="3673" spans="16:16" x14ac:dyDescent="0.2">
      <c r="P3673" s="1"/>
    </row>
    <row r="3674" spans="16:16" x14ac:dyDescent="0.2">
      <c r="P3674" s="1"/>
    </row>
    <row r="3675" spans="16:16" x14ac:dyDescent="0.2">
      <c r="P3675" s="1"/>
    </row>
    <row r="3676" spans="16:16" x14ac:dyDescent="0.2">
      <c r="P3676" s="1"/>
    </row>
    <row r="3677" spans="16:16" x14ac:dyDescent="0.2">
      <c r="P3677" s="1"/>
    </row>
    <row r="3678" spans="16:16" x14ac:dyDescent="0.2">
      <c r="P3678" s="1"/>
    </row>
    <row r="3679" spans="16:16" x14ac:dyDescent="0.2">
      <c r="P3679" s="1"/>
    </row>
    <row r="3680" spans="16:16" x14ac:dyDescent="0.2">
      <c r="P3680" s="1"/>
    </row>
    <row r="3681" spans="16:16" x14ac:dyDescent="0.2">
      <c r="P3681" s="1"/>
    </row>
    <row r="3682" spans="16:16" x14ac:dyDescent="0.2">
      <c r="P3682" s="1"/>
    </row>
    <row r="3683" spans="16:16" x14ac:dyDescent="0.2">
      <c r="P3683" s="1"/>
    </row>
    <row r="3684" spans="16:16" x14ac:dyDescent="0.2">
      <c r="P3684" s="1"/>
    </row>
    <row r="3685" spans="16:16" x14ac:dyDescent="0.2">
      <c r="P3685" s="1"/>
    </row>
    <row r="3686" spans="16:16" x14ac:dyDescent="0.2">
      <c r="P3686" s="1"/>
    </row>
    <row r="3687" spans="16:16" x14ac:dyDescent="0.2">
      <c r="P3687" s="1"/>
    </row>
    <row r="3688" spans="16:16" x14ac:dyDescent="0.2">
      <c r="P3688" s="1"/>
    </row>
    <row r="3689" spans="16:16" x14ac:dyDescent="0.2">
      <c r="P3689" s="1"/>
    </row>
    <row r="3690" spans="16:16" x14ac:dyDescent="0.2">
      <c r="P3690" s="1"/>
    </row>
    <row r="3691" spans="16:16" x14ac:dyDescent="0.2">
      <c r="P3691" s="1"/>
    </row>
    <row r="3692" spans="16:16" x14ac:dyDescent="0.2">
      <c r="P3692" s="1"/>
    </row>
    <row r="3693" spans="16:16" x14ac:dyDescent="0.2">
      <c r="P3693" s="1"/>
    </row>
    <row r="3694" spans="16:16" x14ac:dyDescent="0.2">
      <c r="P3694" s="1"/>
    </row>
    <row r="3695" spans="16:16" x14ac:dyDescent="0.2">
      <c r="P3695" s="1"/>
    </row>
    <row r="3696" spans="16:16" x14ac:dyDescent="0.2">
      <c r="P3696" s="1"/>
    </row>
    <row r="3697" spans="16:16" x14ac:dyDescent="0.2">
      <c r="P3697" s="1"/>
    </row>
    <row r="3698" spans="16:16" x14ac:dyDescent="0.2">
      <c r="P3698" s="1"/>
    </row>
    <row r="3699" spans="16:16" x14ac:dyDescent="0.2">
      <c r="P3699" s="1"/>
    </row>
    <row r="3700" spans="16:16" x14ac:dyDescent="0.2">
      <c r="P3700" s="1"/>
    </row>
    <row r="3701" spans="16:16" x14ac:dyDescent="0.2">
      <c r="P3701" s="1"/>
    </row>
    <row r="3702" spans="16:16" x14ac:dyDescent="0.2">
      <c r="P3702" s="1"/>
    </row>
    <row r="3703" spans="16:16" x14ac:dyDescent="0.2">
      <c r="P3703" s="1"/>
    </row>
    <row r="3704" spans="16:16" x14ac:dyDescent="0.2">
      <c r="P3704" s="1"/>
    </row>
    <row r="3705" spans="16:16" x14ac:dyDescent="0.2">
      <c r="P3705" s="1"/>
    </row>
    <row r="3706" spans="16:16" x14ac:dyDescent="0.2">
      <c r="P3706" s="1"/>
    </row>
    <row r="3707" spans="16:16" x14ac:dyDescent="0.2">
      <c r="P3707" s="1"/>
    </row>
    <row r="3708" spans="16:16" x14ac:dyDescent="0.2">
      <c r="P3708" s="1"/>
    </row>
    <row r="3709" spans="16:16" x14ac:dyDescent="0.2">
      <c r="P3709" s="1"/>
    </row>
    <row r="3710" spans="16:16" x14ac:dyDescent="0.2">
      <c r="P3710" s="1"/>
    </row>
    <row r="3711" spans="16:16" x14ac:dyDescent="0.2">
      <c r="P3711" s="1"/>
    </row>
    <row r="3712" spans="16:16" x14ac:dyDescent="0.2">
      <c r="P3712" s="1"/>
    </row>
    <row r="3713" spans="16:16" x14ac:dyDescent="0.2">
      <c r="P3713" s="1"/>
    </row>
    <row r="3714" spans="16:16" x14ac:dyDescent="0.2">
      <c r="P3714" s="1"/>
    </row>
    <row r="3715" spans="16:16" x14ac:dyDescent="0.2">
      <c r="P3715" s="1"/>
    </row>
    <row r="3716" spans="16:16" x14ac:dyDescent="0.2">
      <c r="P3716" s="1"/>
    </row>
    <row r="3717" spans="16:16" x14ac:dyDescent="0.2">
      <c r="P3717" s="1"/>
    </row>
    <row r="3718" spans="16:16" x14ac:dyDescent="0.2">
      <c r="P3718" s="1"/>
    </row>
    <row r="3719" spans="16:16" x14ac:dyDescent="0.2">
      <c r="P3719" s="1"/>
    </row>
    <row r="3720" spans="16:16" x14ac:dyDescent="0.2">
      <c r="P3720" s="1"/>
    </row>
    <row r="3721" spans="16:16" x14ac:dyDescent="0.2">
      <c r="P3721" s="1"/>
    </row>
    <row r="3722" spans="16:16" x14ac:dyDescent="0.2">
      <c r="P3722" s="1"/>
    </row>
    <row r="3723" spans="16:16" x14ac:dyDescent="0.2">
      <c r="P3723" s="1"/>
    </row>
    <row r="3724" spans="16:16" x14ac:dyDescent="0.2">
      <c r="P3724" s="1"/>
    </row>
    <row r="3725" spans="16:16" x14ac:dyDescent="0.2">
      <c r="P3725" s="1"/>
    </row>
    <row r="3726" spans="16:16" x14ac:dyDescent="0.2">
      <c r="P3726" s="1"/>
    </row>
    <row r="3727" spans="16:16" x14ac:dyDescent="0.2">
      <c r="P3727" s="1"/>
    </row>
    <row r="3728" spans="16:16" x14ac:dyDescent="0.2">
      <c r="P3728" s="1"/>
    </row>
    <row r="3729" spans="16:16" x14ac:dyDescent="0.2">
      <c r="P3729" s="1"/>
    </row>
    <row r="3730" spans="16:16" x14ac:dyDescent="0.2">
      <c r="P3730" s="1"/>
    </row>
    <row r="3731" spans="16:16" x14ac:dyDescent="0.2">
      <c r="P3731" s="1"/>
    </row>
    <row r="3732" spans="16:16" x14ac:dyDescent="0.2">
      <c r="P3732" s="1"/>
    </row>
    <row r="3733" spans="16:16" x14ac:dyDescent="0.2">
      <c r="P3733" s="1"/>
    </row>
    <row r="3734" spans="16:16" x14ac:dyDescent="0.2">
      <c r="P3734" s="1"/>
    </row>
    <row r="3735" spans="16:16" x14ac:dyDescent="0.2">
      <c r="P3735" s="1"/>
    </row>
    <row r="3736" spans="16:16" x14ac:dyDescent="0.2">
      <c r="P3736" s="1"/>
    </row>
    <row r="3737" spans="16:16" x14ac:dyDescent="0.2">
      <c r="P3737" s="1"/>
    </row>
    <row r="3738" spans="16:16" x14ac:dyDescent="0.2">
      <c r="P3738" s="1"/>
    </row>
    <row r="3739" spans="16:16" x14ac:dyDescent="0.2">
      <c r="P3739" s="1"/>
    </row>
    <row r="3740" spans="16:16" x14ac:dyDescent="0.2">
      <c r="P3740" s="1"/>
    </row>
    <row r="3741" spans="16:16" x14ac:dyDescent="0.2">
      <c r="P3741" s="1"/>
    </row>
    <row r="3742" spans="16:16" x14ac:dyDescent="0.2">
      <c r="P3742" s="1"/>
    </row>
    <row r="3743" spans="16:16" x14ac:dyDescent="0.2">
      <c r="P3743" s="1"/>
    </row>
    <row r="3744" spans="16:16" x14ac:dyDescent="0.2">
      <c r="P3744" s="1"/>
    </row>
    <row r="3745" spans="16:16" x14ac:dyDescent="0.2">
      <c r="P3745" s="1"/>
    </row>
    <row r="3746" spans="16:16" x14ac:dyDescent="0.2">
      <c r="P3746" s="1"/>
    </row>
    <row r="3747" spans="16:16" x14ac:dyDescent="0.2">
      <c r="P3747" s="1"/>
    </row>
    <row r="3748" spans="16:16" x14ac:dyDescent="0.2">
      <c r="P3748" s="1"/>
    </row>
    <row r="3749" spans="16:16" x14ac:dyDescent="0.2">
      <c r="P3749" s="1"/>
    </row>
    <row r="3750" spans="16:16" x14ac:dyDescent="0.2">
      <c r="P3750" s="1"/>
    </row>
    <row r="3751" spans="16:16" x14ac:dyDescent="0.2">
      <c r="P3751" s="1"/>
    </row>
    <row r="3752" spans="16:16" x14ac:dyDescent="0.2">
      <c r="P3752" s="1"/>
    </row>
    <row r="3753" spans="16:16" x14ac:dyDescent="0.2">
      <c r="P3753" s="1"/>
    </row>
    <row r="3754" spans="16:16" x14ac:dyDescent="0.2">
      <c r="P3754" s="1"/>
    </row>
    <row r="3755" spans="16:16" x14ac:dyDescent="0.2">
      <c r="P3755" s="1"/>
    </row>
    <row r="3756" spans="16:16" x14ac:dyDescent="0.2">
      <c r="P3756" s="1"/>
    </row>
    <row r="3757" spans="16:16" x14ac:dyDescent="0.2">
      <c r="P3757" s="1"/>
    </row>
    <row r="3758" spans="16:16" x14ac:dyDescent="0.2">
      <c r="P3758" s="1"/>
    </row>
    <row r="3759" spans="16:16" x14ac:dyDescent="0.2">
      <c r="P3759" s="1"/>
    </row>
    <row r="3760" spans="16:16" x14ac:dyDescent="0.2">
      <c r="P3760" s="1"/>
    </row>
    <row r="3761" spans="16:16" x14ac:dyDescent="0.2">
      <c r="P3761" s="1"/>
    </row>
    <row r="3762" spans="16:16" x14ac:dyDescent="0.2">
      <c r="P3762" s="1"/>
    </row>
    <row r="3763" spans="16:16" x14ac:dyDescent="0.2">
      <c r="P3763" s="1"/>
    </row>
    <row r="3764" spans="16:16" x14ac:dyDescent="0.2">
      <c r="P3764" s="1"/>
    </row>
    <row r="3765" spans="16:16" x14ac:dyDescent="0.2">
      <c r="P3765" s="1"/>
    </row>
    <row r="3766" spans="16:16" x14ac:dyDescent="0.2">
      <c r="P3766" s="1"/>
    </row>
    <row r="3767" spans="16:16" x14ac:dyDescent="0.2">
      <c r="P3767" s="1"/>
    </row>
    <row r="3768" spans="16:16" x14ac:dyDescent="0.2">
      <c r="P3768" s="1"/>
    </row>
    <row r="3769" spans="16:16" x14ac:dyDescent="0.2">
      <c r="P3769" s="1"/>
    </row>
    <row r="3770" spans="16:16" x14ac:dyDescent="0.2">
      <c r="P3770" s="1"/>
    </row>
    <row r="3771" spans="16:16" x14ac:dyDescent="0.2">
      <c r="P3771" s="1"/>
    </row>
    <row r="3772" spans="16:16" x14ac:dyDescent="0.2">
      <c r="P3772" s="1"/>
    </row>
    <row r="3773" spans="16:16" x14ac:dyDescent="0.2">
      <c r="P3773" s="1"/>
    </row>
    <row r="3774" spans="16:16" x14ac:dyDescent="0.2">
      <c r="P3774" s="1"/>
    </row>
    <row r="3775" spans="16:16" x14ac:dyDescent="0.2">
      <c r="P3775" s="1"/>
    </row>
    <row r="3776" spans="16:16" x14ac:dyDescent="0.2">
      <c r="P3776" s="1"/>
    </row>
    <row r="3777" spans="16:16" x14ac:dyDescent="0.2">
      <c r="P3777" s="1"/>
    </row>
    <row r="3778" spans="16:16" x14ac:dyDescent="0.2">
      <c r="P3778" s="1"/>
    </row>
    <row r="3779" spans="16:16" x14ac:dyDescent="0.2">
      <c r="P3779" s="1"/>
    </row>
    <row r="3780" spans="16:16" x14ac:dyDescent="0.2">
      <c r="P3780" s="1"/>
    </row>
    <row r="3781" spans="16:16" x14ac:dyDescent="0.2">
      <c r="P3781" s="1"/>
    </row>
    <row r="3782" spans="16:16" x14ac:dyDescent="0.2">
      <c r="P3782" s="1"/>
    </row>
    <row r="3783" spans="16:16" x14ac:dyDescent="0.2">
      <c r="P3783" s="1"/>
    </row>
    <row r="3784" spans="16:16" x14ac:dyDescent="0.2">
      <c r="P3784" s="1"/>
    </row>
    <row r="3785" spans="16:16" x14ac:dyDescent="0.2">
      <c r="P3785" s="1"/>
    </row>
    <row r="3786" spans="16:16" x14ac:dyDescent="0.2">
      <c r="P3786" s="1"/>
    </row>
    <row r="3787" spans="16:16" x14ac:dyDescent="0.2">
      <c r="P3787" s="1"/>
    </row>
    <row r="3788" spans="16:16" x14ac:dyDescent="0.2">
      <c r="P3788" s="1"/>
    </row>
    <row r="3789" spans="16:16" x14ac:dyDescent="0.2">
      <c r="P3789" s="1"/>
    </row>
    <row r="3790" spans="16:16" x14ac:dyDescent="0.2">
      <c r="P3790" s="1"/>
    </row>
    <row r="3791" spans="16:16" x14ac:dyDescent="0.2">
      <c r="P3791" s="1"/>
    </row>
    <row r="3792" spans="16:16" x14ac:dyDescent="0.2">
      <c r="P3792" s="1"/>
    </row>
    <row r="3793" spans="16:16" x14ac:dyDescent="0.2">
      <c r="P3793" s="1"/>
    </row>
    <row r="3794" spans="16:16" x14ac:dyDescent="0.2">
      <c r="P3794" s="1"/>
    </row>
    <row r="3795" spans="16:16" x14ac:dyDescent="0.2">
      <c r="P3795" s="1"/>
    </row>
    <row r="3796" spans="16:16" x14ac:dyDescent="0.2">
      <c r="P3796" s="1"/>
    </row>
    <row r="3797" spans="16:16" x14ac:dyDescent="0.2">
      <c r="P3797" s="1"/>
    </row>
    <row r="3798" spans="16:16" x14ac:dyDescent="0.2">
      <c r="P3798" s="1"/>
    </row>
    <row r="3799" spans="16:16" x14ac:dyDescent="0.2">
      <c r="P3799" s="1"/>
    </row>
    <row r="3800" spans="16:16" x14ac:dyDescent="0.2">
      <c r="P3800" s="1"/>
    </row>
    <row r="3801" spans="16:16" x14ac:dyDescent="0.2">
      <c r="P3801" s="1"/>
    </row>
    <row r="3802" spans="16:16" x14ac:dyDescent="0.2">
      <c r="P3802" s="1"/>
    </row>
    <row r="3803" spans="16:16" x14ac:dyDescent="0.2">
      <c r="P3803" s="1"/>
    </row>
    <row r="3804" spans="16:16" x14ac:dyDescent="0.2">
      <c r="P3804" s="1"/>
    </row>
    <row r="3805" spans="16:16" x14ac:dyDescent="0.2">
      <c r="P3805" s="1"/>
    </row>
    <row r="3806" spans="16:16" x14ac:dyDescent="0.2">
      <c r="P3806" s="1"/>
    </row>
    <row r="3807" spans="16:16" x14ac:dyDescent="0.2">
      <c r="P3807" s="1"/>
    </row>
    <row r="3808" spans="16:16" x14ac:dyDescent="0.2">
      <c r="P3808" s="1"/>
    </row>
    <row r="3809" spans="16:16" x14ac:dyDescent="0.2">
      <c r="P3809" s="1"/>
    </row>
    <row r="3810" spans="16:16" x14ac:dyDescent="0.2">
      <c r="P3810" s="1"/>
    </row>
    <row r="3811" spans="16:16" x14ac:dyDescent="0.2">
      <c r="P3811" s="1"/>
    </row>
    <row r="3812" spans="16:16" x14ac:dyDescent="0.2">
      <c r="P3812" s="1"/>
    </row>
    <row r="3813" spans="16:16" x14ac:dyDescent="0.2">
      <c r="P3813" s="1"/>
    </row>
    <row r="3814" spans="16:16" x14ac:dyDescent="0.2">
      <c r="P3814" s="1"/>
    </row>
    <row r="3815" spans="16:16" x14ac:dyDescent="0.2">
      <c r="P3815" s="1"/>
    </row>
    <row r="3816" spans="16:16" x14ac:dyDescent="0.2">
      <c r="P3816" s="1"/>
    </row>
    <row r="3817" spans="16:16" x14ac:dyDescent="0.2">
      <c r="P3817" s="1"/>
    </row>
    <row r="3818" spans="16:16" x14ac:dyDescent="0.2">
      <c r="P3818" s="1"/>
    </row>
    <row r="3819" spans="16:16" x14ac:dyDescent="0.2">
      <c r="P3819" s="1"/>
    </row>
    <row r="3820" spans="16:16" x14ac:dyDescent="0.2">
      <c r="P3820" s="1"/>
    </row>
    <row r="3821" spans="16:16" x14ac:dyDescent="0.2">
      <c r="P3821" s="1"/>
    </row>
    <row r="3822" spans="16:16" x14ac:dyDescent="0.2">
      <c r="P3822" s="1"/>
    </row>
    <row r="3823" spans="16:16" x14ac:dyDescent="0.2">
      <c r="P3823" s="1"/>
    </row>
    <row r="3824" spans="16:16" x14ac:dyDescent="0.2">
      <c r="P3824" s="1"/>
    </row>
    <row r="3825" spans="16:16" x14ac:dyDescent="0.2">
      <c r="P3825" s="1"/>
    </row>
    <row r="3826" spans="16:16" x14ac:dyDescent="0.2">
      <c r="P3826" s="1"/>
    </row>
    <row r="3827" spans="16:16" x14ac:dyDescent="0.2">
      <c r="P3827" s="1"/>
    </row>
    <row r="3828" spans="16:16" x14ac:dyDescent="0.2">
      <c r="P3828" s="1"/>
    </row>
    <row r="3829" spans="16:16" x14ac:dyDescent="0.2">
      <c r="P3829" s="1"/>
    </row>
    <row r="3830" spans="16:16" x14ac:dyDescent="0.2">
      <c r="P3830" s="1"/>
    </row>
    <row r="3831" spans="16:16" x14ac:dyDescent="0.2">
      <c r="P3831" s="1"/>
    </row>
    <row r="3832" spans="16:16" x14ac:dyDescent="0.2">
      <c r="P3832" s="1"/>
    </row>
    <row r="3833" spans="16:16" x14ac:dyDescent="0.2">
      <c r="P3833" s="1"/>
    </row>
    <row r="3834" spans="16:16" x14ac:dyDescent="0.2">
      <c r="P3834" s="1"/>
    </row>
    <row r="3835" spans="16:16" x14ac:dyDescent="0.2">
      <c r="P3835" s="1"/>
    </row>
    <row r="3836" spans="16:16" x14ac:dyDescent="0.2">
      <c r="P3836" s="1"/>
    </row>
    <row r="3837" spans="16:16" x14ac:dyDescent="0.2">
      <c r="P3837" s="1"/>
    </row>
    <row r="3838" spans="16:16" x14ac:dyDescent="0.2">
      <c r="P3838" s="1"/>
    </row>
    <row r="3839" spans="16:16" x14ac:dyDescent="0.2">
      <c r="P3839" s="1"/>
    </row>
    <row r="3840" spans="16:16" x14ac:dyDescent="0.2">
      <c r="P3840" s="1"/>
    </row>
    <row r="3841" spans="16:16" x14ac:dyDescent="0.2">
      <c r="P3841" s="1"/>
    </row>
    <row r="3842" spans="16:16" x14ac:dyDescent="0.2">
      <c r="P3842" s="1"/>
    </row>
    <row r="3843" spans="16:16" x14ac:dyDescent="0.2">
      <c r="P3843" s="1"/>
    </row>
    <row r="3844" spans="16:16" x14ac:dyDescent="0.2">
      <c r="P3844" s="1"/>
    </row>
    <row r="3845" spans="16:16" x14ac:dyDescent="0.2">
      <c r="P3845" s="1"/>
    </row>
    <row r="3846" spans="16:16" x14ac:dyDescent="0.2">
      <c r="P3846" s="1"/>
    </row>
    <row r="3847" spans="16:16" x14ac:dyDescent="0.2">
      <c r="P3847" s="1"/>
    </row>
    <row r="3848" spans="16:16" x14ac:dyDescent="0.2">
      <c r="P3848" s="1"/>
    </row>
    <row r="3849" spans="16:16" x14ac:dyDescent="0.2">
      <c r="P3849" s="1"/>
    </row>
    <row r="3850" spans="16:16" x14ac:dyDescent="0.2">
      <c r="P3850" s="1"/>
    </row>
    <row r="3851" spans="16:16" x14ac:dyDescent="0.2">
      <c r="P3851" s="1"/>
    </row>
    <row r="3852" spans="16:16" x14ac:dyDescent="0.2">
      <c r="P3852" s="1"/>
    </row>
    <row r="3853" spans="16:16" x14ac:dyDescent="0.2">
      <c r="P3853" s="1"/>
    </row>
    <row r="3854" spans="16:16" x14ac:dyDescent="0.2">
      <c r="P3854" s="1"/>
    </row>
    <row r="3855" spans="16:16" x14ac:dyDescent="0.2">
      <c r="P3855" s="1"/>
    </row>
    <row r="3856" spans="16:16" x14ac:dyDescent="0.2">
      <c r="P3856" s="1"/>
    </row>
    <row r="3857" spans="16:16" x14ac:dyDescent="0.2">
      <c r="P3857" s="1"/>
    </row>
    <row r="3858" spans="16:16" x14ac:dyDescent="0.2">
      <c r="P3858" s="1"/>
    </row>
    <row r="3859" spans="16:16" x14ac:dyDescent="0.2">
      <c r="P3859" s="1"/>
    </row>
    <row r="3860" spans="16:16" x14ac:dyDescent="0.2">
      <c r="P3860" s="1"/>
    </row>
    <row r="3861" spans="16:16" x14ac:dyDescent="0.2">
      <c r="P3861" s="1"/>
    </row>
    <row r="3862" spans="16:16" x14ac:dyDescent="0.2">
      <c r="P3862" s="1"/>
    </row>
    <row r="3863" spans="16:16" x14ac:dyDescent="0.2">
      <c r="P3863" s="1"/>
    </row>
    <row r="3864" spans="16:16" x14ac:dyDescent="0.2">
      <c r="P3864" s="1"/>
    </row>
    <row r="3865" spans="16:16" x14ac:dyDescent="0.2">
      <c r="P3865" s="1"/>
    </row>
    <row r="3866" spans="16:16" x14ac:dyDescent="0.2">
      <c r="P3866" s="1"/>
    </row>
    <row r="3867" spans="16:16" x14ac:dyDescent="0.2">
      <c r="P3867" s="1"/>
    </row>
    <row r="3868" spans="16:16" x14ac:dyDescent="0.2">
      <c r="P3868" s="1"/>
    </row>
    <row r="3869" spans="16:16" x14ac:dyDescent="0.2">
      <c r="P3869" s="1"/>
    </row>
    <row r="3870" spans="16:16" x14ac:dyDescent="0.2">
      <c r="P3870" s="1"/>
    </row>
    <row r="3871" spans="16:16" x14ac:dyDescent="0.2">
      <c r="P3871" s="1"/>
    </row>
    <row r="3872" spans="16:16" x14ac:dyDescent="0.2">
      <c r="P3872" s="1"/>
    </row>
    <row r="3873" spans="16:16" x14ac:dyDescent="0.2">
      <c r="P3873" s="1"/>
    </row>
    <row r="3874" spans="16:16" x14ac:dyDescent="0.2">
      <c r="P3874" s="1"/>
    </row>
    <row r="3875" spans="16:16" x14ac:dyDescent="0.2">
      <c r="P3875" s="1"/>
    </row>
    <row r="3876" spans="16:16" x14ac:dyDescent="0.2">
      <c r="P3876" s="1"/>
    </row>
    <row r="3877" spans="16:16" x14ac:dyDescent="0.2">
      <c r="P3877" s="1"/>
    </row>
    <row r="3878" spans="16:16" x14ac:dyDescent="0.2">
      <c r="P3878" s="1"/>
    </row>
    <row r="3879" spans="16:16" x14ac:dyDescent="0.2">
      <c r="P3879" s="1"/>
    </row>
    <row r="3880" spans="16:16" x14ac:dyDescent="0.2">
      <c r="P3880" s="1"/>
    </row>
    <row r="3881" spans="16:16" x14ac:dyDescent="0.2">
      <c r="P3881" s="1"/>
    </row>
    <row r="3882" spans="16:16" x14ac:dyDescent="0.2">
      <c r="P3882" s="1"/>
    </row>
    <row r="3883" spans="16:16" x14ac:dyDescent="0.2">
      <c r="P3883" s="1"/>
    </row>
    <row r="3884" spans="16:16" x14ac:dyDescent="0.2">
      <c r="P3884" s="1"/>
    </row>
    <row r="3885" spans="16:16" x14ac:dyDescent="0.2">
      <c r="P3885" s="1"/>
    </row>
    <row r="3886" spans="16:16" x14ac:dyDescent="0.2">
      <c r="P3886" s="1"/>
    </row>
    <row r="3887" spans="16:16" x14ac:dyDescent="0.2">
      <c r="P3887" s="1"/>
    </row>
    <row r="3888" spans="16:16" x14ac:dyDescent="0.2">
      <c r="P3888" s="1"/>
    </row>
    <row r="3889" spans="16:16" x14ac:dyDescent="0.2">
      <c r="P3889" s="1"/>
    </row>
    <row r="3890" spans="16:16" x14ac:dyDescent="0.2">
      <c r="P3890" s="1"/>
    </row>
    <row r="3891" spans="16:16" x14ac:dyDescent="0.2">
      <c r="P3891" s="1"/>
    </row>
    <row r="3892" spans="16:16" x14ac:dyDescent="0.2">
      <c r="P3892" s="1"/>
    </row>
    <row r="3893" spans="16:16" x14ac:dyDescent="0.2">
      <c r="P3893" s="1"/>
    </row>
    <row r="3894" spans="16:16" x14ac:dyDescent="0.2">
      <c r="P3894" s="1"/>
    </row>
    <row r="3895" spans="16:16" x14ac:dyDescent="0.2">
      <c r="P3895" s="1"/>
    </row>
    <row r="3896" spans="16:16" x14ac:dyDescent="0.2">
      <c r="P3896" s="1"/>
    </row>
    <row r="3897" spans="16:16" x14ac:dyDescent="0.2">
      <c r="P3897" s="1"/>
    </row>
    <row r="3898" spans="16:16" x14ac:dyDescent="0.2">
      <c r="P3898" s="1"/>
    </row>
    <row r="3899" spans="16:16" x14ac:dyDescent="0.2">
      <c r="P3899" s="1"/>
    </row>
    <row r="3900" spans="16:16" x14ac:dyDescent="0.2">
      <c r="P3900" s="1"/>
    </row>
    <row r="3901" spans="16:16" x14ac:dyDescent="0.2">
      <c r="P3901" s="1"/>
    </row>
    <row r="3902" spans="16:16" x14ac:dyDescent="0.2">
      <c r="P3902" s="1"/>
    </row>
    <row r="3903" spans="16:16" x14ac:dyDescent="0.2">
      <c r="P3903" s="1"/>
    </row>
    <row r="3904" spans="16:16" x14ac:dyDescent="0.2">
      <c r="P3904" s="1"/>
    </row>
    <row r="3905" spans="16:16" x14ac:dyDescent="0.2">
      <c r="P3905" s="1"/>
    </row>
    <row r="3906" spans="16:16" x14ac:dyDescent="0.2">
      <c r="P3906" s="1"/>
    </row>
    <row r="3907" spans="16:16" x14ac:dyDescent="0.2">
      <c r="P3907" s="1"/>
    </row>
    <row r="3908" spans="16:16" x14ac:dyDescent="0.2">
      <c r="P3908" s="1"/>
    </row>
    <row r="3909" spans="16:16" x14ac:dyDescent="0.2">
      <c r="P3909" s="1"/>
    </row>
    <row r="3910" spans="16:16" x14ac:dyDescent="0.2">
      <c r="P3910" s="1"/>
    </row>
    <row r="3911" spans="16:16" x14ac:dyDescent="0.2">
      <c r="P3911" s="1"/>
    </row>
    <row r="3912" spans="16:16" x14ac:dyDescent="0.2">
      <c r="P3912" s="1"/>
    </row>
    <row r="3913" spans="16:16" x14ac:dyDescent="0.2">
      <c r="P3913" s="1"/>
    </row>
    <row r="3914" spans="16:16" x14ac:dyDescent="0.2">
      <c r="P3914" s="1"/>
    </row>
    <row r="3915" spans="16:16" x14ac:dyDescent="0.2">
      <c r="P3915" s="1"/>
    </row>
    <row r="3916" spans="16:16" x14ac:dyDescent="0.2">
      <c r="P3916" s="1"/>
    </row>
    <row r="3917" spans="16:16" x14ac:dyDescent="0.2">
      <c r="P3917" s="1"/>
    </row>
    <row r="3918" spans="16:16" x14ac:dyDescent="0.2">
      <c r="P3918" s="1"/>
    </row>
    <row r="3919" spans="16:16" x14ac:dyDescent="0.2">
      <c r="P3919" s="1"/>
    </row>
    <row r="3920" spans="16:16" x14ac:dyDescent="0.2">
      <c r="P3920" s="1"/>
    </row>
    <row r="3921" spans="16:16" x14ac:dyDescent="0.2">
      <c r="P3921" s="1"/>
    </row>
    <row r="3922" spans="16:16" x14ac:dyDescent="0.2">
      <c r="P3922" s="1"/>
    </row>
    <row r="3923" spans="16:16" x14ac:dyDescent="0.2">
      <c r="P3923" s="1"/>
    </row>
    <row r="3924" spans="16:16" x14ac:dyDescent="0.2">
      <c r="P3924" s="1"/>
    </row>
    <row r="3925" spans="16:16" x14ac:dyDescent="0.2">
      <c r="P3925" s="1"/>
    </row>
    <row r="3926" spans="16:16" x14ac:dyDescent="0.2">
      <c r="P3926" s="1"/>
    </row>
    <row r="3927" spans="16:16" x14ac:dyDescent="0.2">
      <c r="P3927" s="1"/>
    </row>
    <row r="3928" spans="16:16" x14ac:dyDescent="0.2">
      <c r="P3928" s="1"/>
    </row>
    <row r="3929" spans="16:16" x14ac:dyDescent="0.2">
      <c r="P3929" s="1"/>
    </row>
    <row r="3930" spans="16:16" x14ac:dyDescent="0.2">
      <c r="P3930" s="1"/>
    </row>
    <row r="3931" spans="16:16" x14ac:dyDescent="0.2">
      <c r="P3931" s="1"/>
    </row>
    <row r="3932" spans="16:16" x14ac:dyDescent="0.2">
      <c r="P3932" s="1"/>
    </row>
    <row r="3933" spans="16:16" x14ac:dyDescent="0.2">
      <c r="P3933" s="1"/>
    </row>
    <row r="3934" spans="16:16" x14ac:dyDescent="0.2">
      <c r="P3934" s="1"/>
    </row>
    <row r="3935" spans="16:16" x14ac:dyDescent="0.2">
      <c r="P3935" s="1"/>
    </row>
    <row r="3936" spans="16:16" x14ac:dyDescent="0.2">
      <c r="P3936" s="1"/>
    </row>
    <row r="3937" spans="16:16" x14ac:dyDescent="0.2">
      <c r="P3937" s="1"/>
    </row>
    <row r="3938" spans="16:16" x14ac:dyDescent="0.2">
      <c r="P3938" s="1"/>
    </row>
    <row r="3939" spans="16:16" x14ac:dyDescent="0.2">
      <c r="P3939" s="1"/>
    </row>
    <row r="3940" spans="16:16" x14ac:dyDescent="0.2">
      <c r="P3940" s="1"/>
    </row>
    <row r="3941" spans="16:16" x14ac:dyDescent="0.2">
      <c r="P3941" s="1"/>
    </row>
    <row r="3942" spans="16:16" x14ac:dyDescent="0.2">
      <c r="P3942" s="1"/>
    </row>
    <row r="3943" spans="16:16" x14ac:dyDescent="0.2">
      <c r="P3943" s="1"/>
    </row>
    <row r="3944" spans="16:16" x14ac:dyDescent="0.2">
      <c r="P3944" s="1"/>
    </row>
    <row r="3945" spans="16:16" x14ac:dyDescent="0.2">
      <c r="P3945" s="1"/>
    </row>
    <row r="3946" spans="16:16" x14ac:dyDescent="0.2">
      <c r="P3946" s="1"/>
    </row>
    <row r="3947" spans="16:16" x14ac:dyDescent="0.2">
      <c r="P3947" s="1"/>
    </row>
    <row r="3948" spans="16:16" x14ac:dyDescent="0.2">
      <c r="P3948" s="1"/>
    </row>
    <row r="3949" spans="16:16" x14ac:dyDescent="0.2">
      <c r="P3949" s="1"/>
    </row>
    <row r="3950" spans="16:16" x14ac:dyDescent="0.2">
      <c r="P3950" s="1"/>
    </row>
    <row r="3951" spans="16:16" x14ac:dyDescent="0.2">
      <c r="P3951" s="1"/>
    </row>
    <row r="3952" spans="16:16" x14ac:dyDescent="0.2">
      <c r="P3952" s="1"/>
    </row>
    <row r="3953" spans="16:16" x14ac:dyDescent="0.2">
      <c r="P3953" s="1"/>
    </row>
    <row r="3954" spans="16:16" x14ac:dyDescent="0.2">
      <c r="P3954" s="1"/>
    </row>
    <row r="3955" spans="16:16" x14ac:dyDescent="0.2">
      <c r="P3955" s="1"/>
    </row>
    <row r="3956" spans="16:16" x14ac:dyDescent="0.2">
      <c r="P3956" s="1"/>
    </row>
    <row r="3957" spans="16:16" x14ac:dyDescent="0.2">
      <c r="P3957" s="1"/>
    </row>
    <row r="3958" spans="16:16" x14ac:dyDescent="0.2">
      <c r="P3958" s="1"/>
    </row>
    <row r="3959" spans="16:16" x14ac:dyDescent="0.2">
      <c r="P3959" s="1"/>
    </row>
    <row r="3960" spans="16:16" x14ac:dyDescent="0.2">
      <c r="P3960" s="1"/>
    </row>
    <row r="3961" spans="16:16" x14ac:dyDescent="0.2">
      <c r="P3961" s="1"/>
    </row>
    <row r="3962" spans="16:16" x14ac:dyDescent="0.2">
      <c r="P3962" s="1"/>
    </row>
    <row r="3963" spans="16:16" x14ac:dyDescent="0.2">
      <c r="P3963" s="1"/>
    </row>
    <row r="3964" spans="16:16" x14ac:dyDescent="0.2">
      <c r="P3964" s="1"/>
    </row>
    <row r="3965" spans="16:16" x14ac:dyDescent="0.2">
      <c r="P3965" s="1"/>
    </row>
    <row r="3966" spans="16:16" x14ac:dyDescent="0.2">
      <c r="P3966" s="1"/>
    </row>
    <row r="3967" spans="16:16" x14ac:dyDescent="0.2">
      <c r="P3967" s="1"/>
    </row>
    <row r="3968" spans="16:16" x14ac:dyDescent="0.2">
      <c r="P3968" s="1"/>
    </row>
    <row r="3969" spans="16:16" x14ac:dyDescent="0.2">
      <c r="P3969" s="1"/>
    </row>
    <row r="3970" spans="16:16" x14ac:dyDescent="0.2">
      <c r="P3970" s="1"/>
    </row>
    <row r="3971" spans="16:16" x14ac:dyDescent="0.2">
      <c r="P3971" s="1"/>
    </row>
    <row r="3972" spans="16:16" x14ac:dyDescent="0.2">
      <c r="P3972" s="1"/>
    </row>
    <row r="3973" spans="16:16" x14ac:dyDescent="0.2">
      <c r="P3973" s="1"/>
    </row>
    <row r="3974" spans="16:16" x14ac:dyDescent="0.2">
      <c r="P3974" s="1"/>
    </row>
    <row r="3975" spans="16:16" x14ac:dyDescent="0.2">
      <c r="P3975" s="1"/>
    </row>
    <row r="3976" spans="16:16" x14ac:dyDescent="0.2">
      <c r="P3976" s="1"/>
    </row>
    <row r="3977" spans="16:16" x14ac:dyDescent="0.2">
      <c r="P3977" s="1"/>
    </row>
    <row r="3978" spans="16:16" x14ac:dyDescent="0.2">
      <c r="P3978" s="1"/>
    </row>
    <row r="3979" spans="16:16" x14ac:dyDescent="0.2">
      <c r="P3979" s="1"/>
    </row>
    <row r="3980" spans="16:16" x14ac:dyDescent="0.2">
      <c r="P3980" s="1"/>
    </row>
    <row r="3981" spans="16:16" x14ac:dyDescent="0.2">
      <c r="P3981" s="1"/>
    </row>
    <row r="3982" spans="16:16" x14ac:dyDescent="0.2">
      <c r="P3982" s="1"/>
    </row>
    <row r="3983" spans="16:16" x14ac:dyDescent="0.2">
      <c r="P3983" s="1"/>
    </row>
    <row r="3984" spans="16:16" x14ac:dyDescent="0.2">
      <c r="P3984" s="1"/>
    </row>
    <row r="3985" spans="16:16" x14ac:dyDescent="0.2">
      <c r="P3985" s="1"/>
    </row>
    <row r="3986" spans="16:16" x14ac:dyDescent="0.2">
      <c r="P3986" s="1"/>
    </row>
    <row r="3987" spans="16:16" x14ac:dyDescent="0.2">
      <c r="P3987" s="1"/>
    </row>
    <row r="3988" spans="16:16" x14ac:dyDescent="0.2">
      <c r="P3988" s="1"/>
    </row>
    <row r="3989" spans="16:16" x14ac:dyDescent="0.2">
      <c r="P3989" s="1"/>
    </row>
    <row r="3990" spans="16:16" x14ac:dyDescent="0.2">
      <c r="P3990" s="1"/>
    </row>
    <row r="3991" spans="16:16" x14ac:dyDescent="0.2">
      <c r="P3991" s="1"/>
    </row>
    <row r="3992" spans="16:16" x14ac:dyDescent="0.2">
      <c r="P3992" s="1"/>
    </row>
    <row r="3993" spans="16:16" x14ac:dyDescent="0.2">
      <c r="P3993" s="1"/>
    </row>
    <row r="3994" spans="16:16" x14ac:dyDescent="0.2">
      <c r="P3994" s="1"/>
    </row>
    <row r="3995" spans="16:16" x14ac:dyDescent="0.2">
      <c r="P3995" s="1"/>
    </row>
    <row r="3996" spans="16:16" x14ac:dyDescent="0.2">
      <c r="P3996" s="1"/>
    </row>
    <row r="3997" spans="16:16" x14ac:dyDescent="0.2">
      <c r="P3997" s="1"/>
    </row>
    <row r="3998" spans="16:16" x14ac:dyDescent="0.2">
      <c r="P3998" s="1"/>
    </row>
    <row r="3999" spans="16:16" x14ac:dyDescent="0.2">
      <c r="P3999" s="1"/>
    </row>
    <row r="4000" spans="16:16" x14ac:dyDescent="0.2">
      <c r="P4000" s="1"/>
    </row>
    <row r="4001" spans="16:16" x14ac:dyDescent="0.2">
      <c r="P4001" s="1"/>
    </row>
    <row r="4002" spans="16:16" x14ac:dyDescent="0.2">
      <c r="P4002" s="1"/>
    </row>
    <row r="4003" spans="16:16" x14ac:dyDescent="0.2">
      <c r="P4003" s="1"/>
    </row>
    <row r="4004" spans="16:16" x14ac:dyDescent="0.2">
      <c r="P4004" s="1"/>
    </row>
    <row r="4005" spans="16:16" x14ac:dyDescent="0.2">
      <c r="P4005" s="1"/>
    </row>
    <row r="4006" spans="16:16" x14ac:dyDescent="0.2">
      <c r="P4006" s="1"/>
    </row>
    <row r="4007" spans="16:16" x14ac:dyDescent="0.2">
      <c r="P4007" s="1"/>
    </row>
    <row r="4008" spans="16:16" x14ac:dyDescent="0.2">
      <c r="P4008" s="1"/>
    </row>
    <row r="4009" spans="16:16" x14ac:dyDescent="0.2">
      <c r="P4009" s="1"/>
    </row>
    <row r="4010" spans="16:16" x14ac:dyDescent="0.2">
      <c r="P4010" s="1"/>
    </row>
    <row r="4011" spans="16:16" x14ac:dyDescent="0.2">
      <c r="P4011" s="1"/>
    </row>
    <row r="4012" spans="16:16" x14ac:dyDescent="0.2">
      <c r="P4012" s="1"/>
    </row>
    <row r="4013" spans="16:16" x14ac:dyDescent="0.2">
      <c r="P4013" s="1"/>
    </row>
    <row r="4014" spans="16:16" x14ac:dyDescent="0.2">
      <c r="P4014" s="1"/>
    </row>
    <row r="4015" spans="16:16" x14ac:dyDescent="0.2">
      <c r="P4015" s="1"/>
    </row>
    <row r="4016" spans="16:16" x14ac:dyDescent="0.2">
      <c r="P4016" s="1"/>
    </row>
    <row r="4017" spans="16:16" x14ac:dyDescent="0.2">
      <c r="P4017" s="1"/>
    </row>
    <row r="4018" spans="16:16" x14ac:dyDescent="0.2">
      <c r="P4018" s="1"/>
    </row>
    <row r="4019" spans="16:16" x14ac:dyDescent="0.2">
      <c r="P4019" s="1"/>
    </row>
    <row r="4020" spans="16:16" x14ac:dyDescent="0.2">
      <c r="P4020" s="1"/>
    </row>
    <row r="4021" spans="16:16" x14ac:dyDescent="0.2">
      <c r="P4021" s="1"/>
    </row>
    <row r="4022" spans="16:16" x14ac:dyDescent="0.2">
      <c r="P4022" s="1"/>
    </row>
    <row r="4023" spans="16:16" x14ac:dyDescent="0.2">
      <c r="P4023" s="1"/>
    </row>
    <row r="4024" spans="16:16" x14ac:dyDescent="0.2">
      <c r="P4024" s="1"/>
    </row>
    <row r="4025" spans="16:16" x14ac:dyDescent="0.2">
      <c r="P4025" s="1"/>
    </row>
    <row r="4026" spans="16:16" x14ac:dyDescent="0.2">
      <c r="P4026" s="1"/>
    </row>
    <row r="4027" spans="16:16" x14ac:dyDescent="0.2">
      <c r="P4027" s="1"/>
    </row>
    <row r="4028" spans="16:16" x14ac:dyDescent="0.2">
      <c r="P4028" s="1"/>
    </row>
    <row r="4029" spans="16:16" x14ac:dyDescent="0.2">
      <c r="P4029" s="1"/>
    </row>
    <row r="4030" spans="16:16" x14ac:dyDescent="0.2">
      <c r="P4030" s="1"/>
    </row>
    <row r="4031" spans="16:16" x14ac:dyDescent="0.2">
      <c r="P4031" s="1"/>
    </row>
    <row r="4032" spans="16:16" x14ac:dyDescent="0.2">
      <c r="P4032" s="1"/>
    </row>
    <row r="4033" spans="16:16" x14ac:dyDescent="0.2">
      <c r="P4033" s="1"/>
    </row>
    <row r="4034" spans="16:16" x14ac:dyDescent="0.2">
      <c r="P4034" s="1"/>
    </row>
    <row r="4035" spans="16:16" x14ac:dyDescent="0.2">
      <c r="P4035" s="1"/>
    </row>
    <row r="4036" spans="16:16" x14ac:dyDescent="0.2">
      <c r="P4036" s="1"/>
    </row>
    <row r="4037" spans="16:16" x14ac:dyDescent="0.2">
      <c r="P4037" s="1"/>
    </row>
    <row r="4038" spans="16:16" x14ac:dyDescent="0.2">
      <c r="P4038" s="1"/>
    </row>
    <row r="4039" spans="16:16" x14ac:dyDescent="0.2">
      <c r="P4039" s="1"/>
    </row>
    <row r="4040" spans="16:16" x14ac:dyDescent="0.2">
      <c r="P4040" s="1"/>
    </row>
    <row r="4041" spans="16:16" x14ac:dyDescent="0.2">
      <c r="P4041" s="1"/>
    </row>
    <row r="4042" spans="16:16" x14ac:dyDescent="0.2">
      <c r="P4042" s="1"/>
    </row>
    <row r="4043" spans="16:16" x14ac:dyDescent="0.2">
      <c r="P4043" s="1"/>
    </row>
    <row r="4044" spans="16:16" x14ac:dyDescent="0.2">
      <c r="P4044" s="1"/>
    </row>
    <row r="4045" spans="16:16" x14ac:dyDescent="0.2">
      <c r="P4045" s="1"/>
    </row>
    <row r="4046" spans="16:16" x14ac:dyDescent="0.2">
      <c r="P4046" s="1"/>
    </row>
    <row r="4047" spans="16:16" x14ac:dyDescent="0.2">
      <c r="P4047" s="1"/>
    </row>
    <row r="4048" spans="16:16" x14ac:dyDescent="0.2">
      <c r="P4048" s="1"/>
    </row>
    <row r="4049" spans="16:16" x14ac:dyDescent="0.2">
      <c r="P4049" s="1"/>
    </row>
    <row r="4050" spans="16:16" x14ac:dyDescent="0.2">
      <c r="P4050" s="1"/>
    </row>
    <row r="4051" spans="16:16" x14ac:dyDescent="0.2">
      <c r="P4051" s="1"/>
    </row>
    <row r="4052" spans="16:16" x14ac:dyDescent="0.2">
      <c r="P4052" s="1"/>
    </row>
    <row r="4053" spans="16:16" x14ac:dyDescent="0.2">
      <c r="P4053" s="1"/>
    </row>
    <row r="4054" spans="16:16" x14ac:dyDescent="0.2">
      <c r="P4054" s="1"/>
    </row>
    <row r="4055" spans="16:16" x14ac:dyDescent="0.2">
      <c r="P4055" s="1"/>
    </row>
    <row r="4056" spans="16:16" x14ac:dyDescent="0.2">
      <c r="P4056" s="1"/>
    </row>
    <row r="4057" spans="16:16" x14ac:dyDescent="0.2">
      <c r="P4057" s="1"/>
    </row>
    <row r="4058" spans="16:16" x14ac:dyDescent="0.2">
      <c r="P4058" s="1"/>
    </row>
    <row r="4059" spans="16:16" x14ac:dyDescent="0.2">
      <c r="P4059" s="1"/>
    </row>
    <row r="4060" spans="16:16" x14ac:dyDescent="0.2">
      <c r="P4060" s="1"/>
    </row>
    <row r="4061" spans="16:16" x14ac:dyDescent="0.2">
      <c r="P4061" s="1"/>
    </row>
    <row r="4062" spans="16:16" x14ac:dyDescent="0.2">
      <c r="P4062" s="1"/>
    </row>
    <row r="4063" spans="16:16" x14ac:dyDescent="0.2">
      <c r="P4063" s="1"/>
    </row>
    <row r="4064" spans="16:16" x14ac:dyDescent="0.2">
      <c r="P4064" s="1"/>
    </row>
    <row r="4065" spans="16:16" x14ac:dyDescent="0.2">
      <c r="P4065" s="1"/>
    </row>
    <row r="4066" spans="16:16" x14ac:dyDescent="0.2">
      <c r="P4066" s="1"/>
    </row>
    <row r="4067" spans="16:16" x14ac:dyDescent="0.2">
      <c r="P4067" s="1"/>
    </row>
    <row r="4068" spans="16:16" x14ac:dyDescent="0.2">
      <c r="P4068" s="1"/>
    </row>
    <row r="4069" spans="16:16" x14ac:dyDescent="0.2">
      <c r="P4069" s="1"/>
    </row>
    <row r="4070" spans="16:16" x14ac:dyDescent="0.2">
      <c r="P4070" s="1"/>
    </row>
    <row r="4071" spans="16:16" x14ac:dyDescent="0.2">
      <c r="P4071" s="1"/>
    </row>
    <row r="4072" spans="16:16" x14ac:dyDescent="0.2">
      <c r="P4072" s="1"/>
    </row>
    <row r="4073" spans="16:16" x14ac:dyDescent="0.2">
      <c r="P4073" s="1"/>
    </row>
    <row r="4074" spans="16:16" x14ac:dyDescent="0.2">
      <c r="P4074" s="1"/>
    </row>
    <row r="4075" spans="16:16" x14ac:dyDescent="0.2">
      <c r="P4075" s="1"/>
    </row>
    <row r="4076" spans="16:16" x14ac:dyDescent="0.2">
      <c r="P4076" s="1"/>
    </row>
    <row r="4077" spans="16:16" x14ac:dyDescent="0.2">
      <c r="P4077" s="1"/>
    </row>
    <row r="4078" spans="16:16" x14ac:dyDescent="0.2">
      <c r="P4078" s="1"/>
    </row>
    <row r="4079" spans="16:16" x14ac:dyDescent="0.2">
      <c r="P4079" s="1"/>
    </row>
    <row r="4080" spans="16:16" x14ac:dyDescent="0.2">
      <c r="P4080" s="1"/>
    </row>
    <row r="4081" spans="16:16" x14ac:dyDescent="0.2">
      <c r="P4081" s="1"/>
    </row>
    <row r="4082" spans="16:16" x14ac:dyDescent="0.2">
      <c r="P4082" s="1"/>
    </row>
    <row r="4083" spans="16:16" x14ac:dyDescent="0.2">
      <c r="P4083" s="1"/>
    </row>
    <row r="4084" spans="16:16" x14ac:dyDescent="0.2">
      <c r="P4084" s="1"/>
    </row>
    <row r="4085" spans="16:16" x14ac:dyDescent="0.2">
      <c r="P4085" s="1"/>
    </row>
    <row r="4086" spans="16:16" x14ac:dyDescent="0.2">
      <c r="P4086" s="1"/>
    </row>
    <row r="4087" spans="16:16" x14ac:dyDescent="0.2">
      <c r="P4087" s="1"/>
    </row>
    <row r="4088" spans="16:16" x14ac:dyDescent="0.2">
      <c r="P4088" s="1"/>
    </row>
    <row r="4089" spans="16:16" x14ac:dyDescent="0.2">
      <c r="P4089" s="1"/>
    </row>
    <row r="4090" spans="16:16" x14ac:dyDescent="0.2">
      <c r="P4090" s="1"/>
    </row>
    <row r="4091" spans="16:16" x14ac:dyDescent="0.2">
      <c r="P4091" s="1"/>
    </row>
    <row r="4092" spans="16:16" x14ac:dyDescent="0.2">
      <c r="P4092" s="1"/>
    </row>
    <row r="4093" spans="16:16" x14ac:dyDescent="0.2">
      <c r="P4093" s="1"/>
    </row>
    <row r="4094" spans="16:16" x14ac:dyDescent="0.2">
      <c r="P4094" s="1"/>
    </row>
    <row r="4095" spans="16:16" x14ac:dyDescent="0.2">
      <c r="P4095" s="1"/>
    </row>
    <row r="4096" spans="16:16" x14ac:dyDescent="0.2">
      <c r="P4096" s="1"/>
    </row>
    <row r="4097" spans="16:16" x14ac:dyDescent="0.2">
      <c r="P4097" s="1"/>
    </row>
    <row r="4098" spans="16:16" x14ac:dyDescent="0.2">
      <c r="P4098" s="1"/>
    </row>
    <row r="4099" spans="16:16" x14ac:dyDescent="0.2">
      <c r="P4099" s="1"/>
    </row>
    <row r="4100" spans="16:16" x14ac:dyDescent="0.2">
      <c r="P4100" s="1"/>
    </row>
    <row r="4101" spans="16:16" x14ac:dyDescent="0.2">
      <c r="P4101" s="1"/>
    </row>
    <row r="4102" spans="16:16" x14ac:dyDescent="0.2">
      <c r="P4102" s="1"/>
    </row>
    <row r="4103" spans="16:16" x14ac:dyDescent="0.2">
      <c r="P4103" s="1"/>
    </row>
    <row r="4104" spans="16:16" x14ac:dyDescent="0.2">
      <c r="P4104" s="1"/>
    </row>
    <row r="4105" spans="16:16" x14ac:dyDescent="0.2">
      <c r="P4105" s="1"/>
    </row>
    <row r="4106" spans="16:16" x14ac:dyDescent="0.2">
      <c r="P4106" s="1"/>
    </row>
    <row r="4107" spans="16:16" x14ac:dyDescent="0.2">
      <c r="P4107" s="1"/>
    </row>
    <row r="4108" spans="16:16" x14ac:dyDescent="0.2">
      <c r="P4108" s="1"/>
    </row>
    <row r="4109" spans="16:16" x14ac:dyDescent="0.2">
      <c r="P4109" s="1"/>
    </row>
    <row r="4110" spans="16:16" x14ac:dyDescent="0.2">
      <c r="P4110" s="1"/>
    </row>
    <row r="4111" spans="16:16" x14ac:dyDescent="0.2">
      <c r="P4111" s="1"/>
    </row>
    <row r="4112" spans="16:16" x14ac:dyDescent="0.2">
      <c r="P4112" s="1"/>
    </row>
    <row r="4113" spans="16:16" x14ac:dyDescent="0.2">
      <c r="P4113" s="1"/>
    </row>
    <row r="4114" spans="16:16" x14ac:dyDescent="0.2">
      <c r="P4114" s="1"/>
    </row>
    <row r="4115" spans="16:16" x14ac:dyDescent="0.2">
      <c r="P4115" s="1"/>
    </row>
    <row r="4116" spans="16:16" x14ac:dyDescent="0.2">
      <c r="P4116" s="1"/>
    </row>
    <row r="4117" spans="16:16" x14ac:dyDescent="0.2">
      <c r="P4117" s="1"/>
    </row>
    <row r="4118" spans="16:16" x14ac:dyDescent="0.2">
      <c r="P4118" s="1"/>
    </row>
    <row r="4119" spans="16:16" x14ac:dyDescent="0.2">
      <c r="P4119" s="1"/>
    </row>
    <row r="4120" spans="16:16" x14ac:dyDescent="0.2">
      <c r="P4120" s="1"/>
    </row>
    <row r="4121" spans="16:16" x14ac:dyDescent="0.2">
      <c r="P4121" s="1"/>
    </row>
    <row r="4122" spans="16:16" x14ac:dyDescent="0.2">
      <c r="P4122" s="1"/>
    </row>
    <row r="4123" spans="16:16" x14ac:dyDescent="0.2">
      <c r="P4123" s="1"/>
    </row>
    <row r="4124" spans="16:16" x14ac:dyDescent="0.2">
      <c r="P4124" s="1"/>
    </row>
    <row r="4125" spans="16:16" x14ac:dyDescent="0.2">
      <c r="P4125" s="1"/>
    </row>
    <row r="4126" spans="16:16" x14ac:dyDescent="0.2">
      <c r="P4126" s="1"/>
    </row>
    <row r="4127" spans="16:16" x14ac:dyDescent="0.2">
      <c r="P4127" s="1"/>
    </row>
    <row r="4128" spans="16:16" x14ac:dyDescent="0.2">
      <c r="P4128" s="1"/>
    </row>
    <row r="4129" spans="16:16" x14ac:dyDescent="0.2">
      <c r="P4129" s="1"/>
    </row>
    <row r="4130" spans="16:16" x14ac:dyDescent="0.2">
      <c r="P4130" s="1"/>
    </row>
    <row r="4131" spans="16:16" x14ac:dyDescent="0.2">
      <c r="P4131" s="1"/>
    </row>
    <row r="4132" spans="16:16" x14ac:dyDescent="0.2">
      <c r="P4132" s="1"/>
    </row>
    <row r="4133" spans="16:16" x14ac:dyDescent="0.2">
      <c r="P4133" s="1"/>
    </row>
    <row r="4134" spans="16:16" x14ac:dyDescent="0.2">
      <c r="P4134" s="1"/>
    </row>
    <row r="4135" spans="16:16" x14ac:dyDescent="0.2">
      <c r="P4135" s="1"/>
    </row>
    <row r="4136" spans="16:16" x14ac:dyDescent="0.2">
      <c r="P4136" s="1"/>
    </row>
    <row r="4137" spans="16:16" x14ac:dyDescent="0.2">
      <c r="P4137" s="1"/>
    </row>
    <row r="4138" spans="16:16" x14ac:dyDescent="0.2">
      <c r="P4138" s="1"/>
    </row>
    <row r="4139" spans="16:16" x14ac:dyDescent="0.2">
      <c r="P4139" s="1"/>
    </row>
    <row r="4140" spans="16:16" x14ac:dyDescent="0.2">
      <c r="P4140" s="1"/>
    </row>
    <row r="4141" spans="16:16" x14ac:dyDescent="0.2">
      <c r="P4141" s="1"/>
    </row>
    <row r="4142" spans="16:16" x14ac:dyDescent="0.2">
      <c r="P4142" s="1"/>
    </row>
    <row r="4143" spans="16:16" x14ac:dyDescent="0.2">
      <c r="P4143" s="1"/>
    </row>
    <row r="4144" spans="16:16" x14ac:dyDescent="0.2">
      <c r="P4144" s="1"/>
    </row>
    <row r="4145" spans="16:16" x14ac:dyDescent="0.2">
      <c r="P4145" s="1"/>
    </row>
    <row r="4146" spans="16:16" x14ac:dyDescent="0.2">
      <c r="P4146" s="1"/>
    </row>
    <row r="4147" spans="16:16" x14ac:dyDescent="0.2">
      <c r="P4147" s="1"/>
    </row>
    <row r="4148" spans="16:16" x14ac:dyDescent="0.2">
      <c r="P4148" s="1"/>
    </row>
    <row r="4149" spans="16:16" x14ac:dyDescent="0.2">
      <c r="P4149" s="1"/>
    </row>
    <row r="4150" spans="16:16" x14ac:dyDescent="0.2">
      <c r="P4150" s="1"/>
    </row>
    <row r="4151" spans="16:16" x14ac:dyDescent="0.2">
      <c r="P4151" s="1"/>
    </row>
    <row r="4152" spans="16:16" x14ac:dyDescent="0.2">
      <c r="P4152" s="1"/>
    </row>
    <row r="4153" spans="16:16" x14ac:dyDescent="0.2">
      <c r="P4153" s="1"/>
    </row>
    <row r="4154" spans="16:16" x14ac:dyDescent="0.2">
      <c r="P4154" s="1"/>
    </row>
    <row r="4155" spans="16:16" x14ac:dyDescent="0.2">
      <c r="P4155" s="1"/>
    </row>
    <row r="4156" spans="16:16" x14ac:dyDescent="0.2">
      <c r="P4156" s="1"/>
    </row>
    <row r="4157" spans="16:16" x14ac:dyDescent="0.2">
      <c r="P4157" s="1"/>
    </row>
    <row r="4158" spans="16:16" x14ac:dyDescent="0.2">
      <c r="P4158" s="1"/>
    </row>
    <row r="4159" spans="16:16" x14ac:dyDescent="0.2">
      <c r="P4159" s="1"/>
    </row>
    <row r="4160" spans="16:16" x14ac:dyDescent="0.2">
      <c r="P4160" s="1"/>
    </row>
    <row r="4161" spans="16:16" x14ac:dyDescent="0.2">
      <c r="P4161" s="1"/>
    </row>
    <row r="4162" spans="16:16" x14ac:dyDescent="0.2">
      <c r="P4162" s="1"/>
    </row>
    <row r="4163" spans="16:16" x14ac:dyDescent="0.2">
      <c r="P4163" s="1"/>
    </row>
    <row r="4164" spans="16:16" x14ac:dyDescent="0.2">
      <c r="P4164" s="1"/>
    </row>
    <row r="4165" spans="16:16" x14ac:dyDescent="0.2">
      <c r="P4165" s="1"/>
    </row>
    <row r="4166" spans="16:16" x14ac:dyDescent="0.2">
      <c r="P4166" s="1"/>
    </row>
    <row r="4167" spans="16:16" x14ac:dyDescent="0.2">
      <c r="P4167" s="1"/>
    </row>
    <row r="4168" spans="16:16" x14ac:dyDescent="0.2">
      <c r="P4168" s="1"/>
    </row>
    <row r="4169" spans="16:16" x14ac:dyDescent="0.2">
      <c r="P4169" s="1"/>
    </row>
    <row r="4170" spans="16:16" x14ac:dyDescent="0.2">
      <c r="P4170" s="1"/>
    </row>
    <row r="4171" spans="16:16" x14ac:dyDescent="0.2">
      <c r="P4171" s="1"/>
    </row>
    <row r="4172" spans="16:16" x14ac:dyDescent="0.2">
      <c r="P4172" s="1"/>
    </row>
    <row r="4173" spans="16:16" x14ac:dyDescent="0.2">
      <c r="P4173" s="1"/>
    </row>
    <row r="4174" spans="16:16" x14ac:dyDescent="0.2">
      <c r="P4174" s="1"/>
    </row>
    <row r="4175" spans="16:16" x14ac:dyDescent="0.2">
      <c r="P4175" s="1"/>
    </row>
    <row r="4176" spans="16:16" x14ac:dyDescent="0.2">
      <c r="P4176" s="1"/>
    </row>
    <row r="4177" spans="16:16" x14ac:dyDescent="0.2">
      <c r="P4177" s="1"/>
    </row>
    <row r="4178" spans="16:16" x14ac:dyDescent="0.2">
      <c r="P4178" s="1"/>
    </row>
    <row r="4179" spans="16:16" x14ac:dyDescent="0.2">
      <c r="P4179" s="1"/>
    </row>
    <row r="4180" spans="16:16" x14ac:dyDescent="0.2">
      <c r="P4180" s="1"/>
    </row>
    <row r="4181" spans="16:16" x14ac:dyDescent="0.2">
      <c r="P4181" s="1"/>
    </row>
    <row r="4182" spans="16:16" x14ac:dyDescent="0.2">
      <c r="P4182" s="1"/>
    </row>
    <row r="4183" spans="16:16" x14ac:dyDescent="0.2">
      <c r="P4183" s="1"/>
    </row>
    <row r="4184" spans="16:16" x14ac:dyDescent="0.2">
      <c r="P4184" s="1"/>
    </row>
    <row r="4185" spans="16:16" x14ac:dyDescent="0.2">
      <c r="P4185" s="1"/>
    </row>
    <row r="4186" spans="16:16" x14ac:dyDescent="0.2">
      <c r="P4186" s="1"/>
    </row>
    <row r="4187" spans="16:16" x14ac:dyDescent="0.2">
      <c r="P4187" s="1"/>
    </row>
    <row r="4188" spans="16:16" x14ac:dyDescent="0.2">
      <c r="P4188" s="1"/>
    </row>
    <row r="4189" spans="16:16" x14ac:dyDescent="0.2">
      <c r="P4189" s="1"/>
    </row>
    <row r="4190" spans="16:16" x14ac:dyDescent="0.2">
      <c r="P4190" s="1"/>
    </row>
    <row r="4191" spans="16:16" x14ac:dyDescent="0.2">
      <c r="P4191" s="1"/>
    </row>
    <row r="4192" spans="16:16" x14ac:dyDescent="0.2">
      <c r="P4192" s="1"/>
    </row>
    <row r="4193" spans="16:16" x14ac:dyDescent="0.2">
      <c r="P4193" s="1"/>
    </row>
    <row r="4194" spans="16:16" x14ac:dyDescent="0.2">
      <c r="P4194" s="1"/>
    </row>
    <row r="4195" spans="16:16" x14ac:dyDescent="0.2">
      <c r="P4195" s="1"/>
    </row>
    <row r="4196" spans="16:16" x14ac:dyDescent="0.2">
      <c r="P4196" s="1"/>
    </row>
    <row r="4197" spans="16:16" x14ac:dyDescent="0.2">
      <c r="P4197" s="1"/>
    </row>
    <row r="4198" spans="16:16" x14ac:dyDescent="0.2">
      <c r="P4198" s="1"/>
    </row>
    <row r="4199" spans="16:16" x14ac:dyDescent="0.2">
      <c r="P4199" s="1"/>
    </row>
    <row r="4200" spans="16:16" x14ac:dyDescent="0.2">
      <c r="P4200" s="1"/>
    </row>
    <row r="4201" spans="16:16" x14ac:dyDescent="0.2">
      <c r="P4201" s="1"/>
    </row>
    <row r="4202" spans="16:16" x14ac:dyDescent="0.2">
      <c r="P4202" s="1"/>
    </row>
    <row r="4203" spans="16:16" x14ac:dyDescent="0.2">
      <c r="P4203" s="1"/>
    </row>
    <row r="4204" spans="16:16" x14ac:dyDescent="0.2">
      <c r="P4204" s="1"/>
    </row>
    <row r="4205" spans="16:16" x14ac:dyDescent="0.2">
      <c r="P4205" s="1"/>
    </row>
    <row r="4206" spans="16:16" x14ac:dyDescent="0.2">
      <c r="P4206" s="1"/>
    </row>
    <row r="4207" spans="16:16" x14ac:dyDescent="0.2">
      <c r="P4207" s="1"/>
    </row>
    <row r="4208" spans="16:16" x14ac:dyDescent="0.2">
      <c r="P4208" s="1"/>
    </row>
    <row r="4209" spans="16:16" x14ac:dyDescent="0.2">
      <c r="P4209" s="1"/>
    </row>
    <row r="4210" spans="16:16" x14ac:dyDescent="0.2">
      <c r="P4210" s="1"/>
    </row>
    <row r="4211" spans="16:16" x14ac:dyDescent="0.2">
      <c r="P4211" s="1"/>
    </row>
    <row r="4212" spans="16:16" x14ac:dyDescent="0.2">
      <c r="P4212" s="1"/>
    </row>
    <row r="4213" spans="16:16" x14ac:dyDescent="0.2">
      <c r="P4213" s="1"/>
    </row>
    <row r="4214" spans="16:16" x14ac:dyDescent="0.2">
      <c r="P4214" s="1"/>
    </row>
    <row r="4215" spans="16:16" x14ac:dyDescent="0.2">
      <c r="P4215" s="1"/>
    </row>
    <row r="4216" spans="16:16" x14ac:dyDescent="0.2">
      <c r="P4216" s="1"/>
    </row>
    <row r="4217" spans="16:16" x14ac:dyDescent="0.2">
      <c r="P4217" s="1"/>
    </row>
    <row r="4218" spans="16:16" x14ac:dyDescent="0.2">
      <c r="P4218" s="1"/>
    </row>
    <row r="4219" spans="16:16" x14ac:dyDescent="0.2">
      <c r="P4219" s="1"/>
    </row>
    <row r="4220" spans="16:16" x14ac:dyDescent="0.2">
      <c r="P4220" s="1"/>
    </row>
    <row r="4221" spans="16:16" x14ac:dyDescent="0.2">
      <c r="P4221" s="1"/>
    </row>
    <row r="4222" spans="16:16" x14ac:dyDescent="0.2">
      <c r="P4222" s="1"/>
    </row>
    <row r="4223" spans="16:16" x14ac:dyDescent="0.2">
      <c r="P4223" s="1"/>
    </row>
    <row r="4224" spans="16:16" x14ac:dyDescent="0.2">
      <c r="P4224" s="1"/>
    </row>
    <row r="4225" spans="16:16" x14ac:dyDescent="0.2">
      <c r="P4225" s="1"/>
    </row>
    <row r="4226" spans="16:16" x14ac:dyDescent="0.2">
      <c r="P4226" s="1"/>
    </row>
    <row r="4227" spans="16:16" x14ac:dyDescent="0.2">
      <c r="P4227" s="1"/>
    </row>
    <row r="4228" spans="16:16" x14ac:dyDescent="0.2">
      <c r="P4228" s="1"/>
    </row>
    <row r="4229" spans="16:16" x14ac:dyDescent="0.2">
      <c r="P4229" s="1"/>
    </row>
    <row r="4230" spans="16:16" x14ac:dyDescent="0.2">
      <c r="P4230" s="1"/>
    </row>
    <row r="4231" spans="16:16" x14ac:dyDescent="0.2">
      <c r="P4231" s="1"/>
    </row>
    <row r="4232" spans="16:16" x14ac:dyDescent="0.2">
      <c r="P4232" s="1"/>
    </row>
    <row r="4233" spans="16:16" x14ac:dyDescent="0.2">
      <c r="P4233" s="1"/>
    </row>
    <row r="4234" spans="16:16" x14ac:dyDescent="0.2">
      <c r="P4234" s="1"/>
    </row>
    <row r="4235" spans="16:16" x14ac:dyDescent="0.2">
      <c r="P4235" s="1"/>
    </row>
    <row r="4236" spans="16:16" x14ac:dyDescent="0.2">
      <c r="P4236" s="1"/>
    </row>
    <row r="4237" spans="16:16" x14ac:dyDescent="0.2">
      <c r="P4237" s="1"/>
    </row>
    <row r="4238" spans="16:16" x14ac:dyDescent="0.2">
      <c r="P4238" s="1"/>
    </row>
    <row r="4239" spans="16:16" x14ac:dyDescent="0.2">
      <c r="P4239" s="1"/>
    </row>
    <row r="4240" spans="16:16" x14ac:dyDescent="0.2">
      <c r="P4240" s="1"/>
    </row>
    <row r="4241" spans="16:16" x14ac:dyDescent="0.2">
      <c r="P4241" s="1"/>
    </row>
    <row r="4242" spans="16:16" x14ac:dyDescent="0.2">
      <c r="P4242" s="1"/>
    </row>
    <row r="4243" spans="16:16" x14ac:dyDescent="0.2">
      <c r="P4243" s="1"/>
    </row>
    <row r="4244" spans="16:16" x14ac:dyDescent="0.2">
      <c r="P4244" s="1"/>
    </row>
    <row r="4245" spans="16:16" x14ac:dyDescent="0.2">
      <c r="P4245" s="1"/>
    </row>
    <row r="4246" spans="16:16" x14ac:dyDescent="0.2">
      <c r="P4246" s="1"/>
    </row>
    <row r="4247" spans="16:16" x14ac:dyDescent="0.2">
      <c r="P4247" s="1"/>
    </row>
    <row r="4248" spans="16:16" x14ac:dyDescent="0.2">
      <c r="P4248" s="1"/>
    </row>
    <row r="4249" spans="16:16" x14ac:dyDescent="0.2">
      <c r="P4249" s="1"/>
    </row>
    <row r="4250" spans="16:16" x14ac:dyDescent="0.2">
      <c r="P4250" s="1"/>
    </row>
    <row r="4251" spans="16:16" x14ac:dyDescent="0.2">
      <c r="P4251" s="1"/>
    </row>
    <row r="4252" spans="16:16" x14ac:dyDescent="0.2">
      <c r="P4252" s="1"/>
    </row>
    <row r="4253" spans="16:16" x14ac:dyDescent="0.2">
      <c r="P4253" s="1"/>
    </row>
    <row r="4254" spans="16:16" x14ac:dyDescent="0.2">
      <c r="P4254" s="1"/>
    </row>
    <row r="4255" spans="16:16" x14ac:dyDescent="0.2">
      <c r="P4255" s="1"/>
    </row>
    <row r="4256" spans="16:16" x14ac:dyDescent="0.2">
      <c r="P4256" s="1"/>
    </row>
    <row r="4257" spans="16:16" x14ac:dyDescent="0.2">
      <c r="P4257" s="1"/>
    </row>
    <row r="4258" spans="16:16" x14ac:dyDescent="0.2">
      <c r="P4258" s="1"/>
    </row>
    <row r="4259" spans="16:16" x14ac:dyDescent="0.2">
      <c r="P4259" s="1"/>
    </row>
    <row r="4260" spans="16:16" x14ac:dyDescent="0.2">
      <c r="P4260" s="1"/>
    </row>
    <row r="4261" spans="16:16" x14ac:dyDescent="0.2">
      <c r="P4261" s="1"/>
    </row>
    <row r="4262" spans="16:16" x14ac:dyDescent="0.2">
      <c r="P4262" s="1"/>
    </row>
    <row r="4263" spans="16:16" x14ac:dyDescent="0.2">
      <c r="P4263" s="1"/>
    </row>
    <row r="4264" spans="16:16" x14ac:dyDescent="0.2">
      <c r="P4264" s="1"/>
    </row>
    <row r="4265" spans="16:16" x14ac:dyDescent="0.2">
      <c r="P4265" s="1"/>
    </row>
    <row r="4266" spans="16:16" x14ac:dyDescent="0.2">
      <c r="P4266" s="1"/>
    </row>
    <row r="4267" spans="16:16" x14ac:dyDescent="0.2">
      <c r="P4267" s="1"/>
    </row>
    <row r="4268" spans="16:16" x14ac:dyDescent="0.2">
      <c r="P4268" s="1"/>
    </row>
    <row r="4269" spans="16:16" x14ac:dyDescent="0.2">
      <c r="P4269" s="1"/>
    </row>
    <row r="4270" spans="16:16" x14ac:dyDescent="0.2">
      <c r="P4270" s="1"/>
    </row>
    <row r="4271" spans="16:16" x14ac:dyDescent="0.2">
      <c r="P4271" s="1"/>
    </row>
    <row r="4272" spans="16:16" x14ac:dyDescent="0.2">
      <c r="P4272" s="1"/>
    </row>
    <row r="4273" spans="16:16" x14ac:dyDescent="0.2">
      <c r="P4273" s="1"/>
    </row>
    <row r="4274" spans="16:16" x14ac:dyDescent="0.2">
      <c r="P4274" s="1"/>
    </row>
    <row r="4275" spans="16:16" x14ac:dyDescent="0.2">
      <c r="P4275" s="1"/>
    </row>
    <row r="4276" spans="16:16" x14ac:dyDescent="0.2">
      <c r="P4276" s="1"/>
    </row>
    <row r="4277" spans="16:16" x14ac:dyDescent="0.2">
      <c r="P4277" s="1"/>
    </row>
    <row r="4278" spans="16:16" x14ac:dyDescent="0.2">
      <c r="P4278" s="1"/>
    </row>
    <row r="4279" spans="16:16" x14ac:dyDescent="0.2">
      <c r="P4279" s="1"/>
    </row>
    <row r="4280" spans="16:16" x14ac:dyDescent="0.2">
      <c r="P4280" s="1"/>
    </row>
    <row r="4281" spans="16:16" x14ac:dyDescent="0.2">
      <c r="P4281" s="1"/>
    </row>
    <row r="4282" spans="16:16" x14ac:dyDescent="0.2">
      <c r="P4282" s="1"/>
    </row>
    <row r="4283" spans="16:16" x14ac:dyDescent="0.2">
      <c r="P4283" s="1"/>
    </row>
    <row r="4284" spans="16:16" x14ac:dyDescent="0.2">
      <c r="P4284" s="1"/>
    </row>
    <row r="4285" spans="16:16" x14ac:dyDescent="0.2">
      <c r="P4285" s="1"/>
    </row>
    <row r="4286" spans="16:16" x14ac:dyDescent="0.2">
      <c r="P4286" s="1"/>
    </row>
    <row r="4287" spans="16:16" x14ac:dyDescent="0.2">
      <c r="P4287" s="1"/>
    </row>
    <row r="4288" spans="16:16" x14ac:dyDescent="0.2">
      <c r="P4288" s="1"/>
    </row>
    <row r="4289" spans="16:16" x14ac:dyDescent="0.2">
      <c r="P4289" s="1"/>
    </row>
    <row r="4290" spans="16:16" x14ac:dyDescent="0.2">
      <c r="P4290" s="1"/>
    </row>
    <row r="4291" spans="16:16" x14ac:dyDescent="0.2">
      <c r="P4291" s="1"/>
    </row>
    <row r="4292" spans="16:16" x14ac:dyDescent="0.2">
      <c r="P4292" s="1"/>
    </row>
    <row r="4293" spans="16:16" x14ac:dyDescent="0.2">
      <c r="P4293" s="1"/>
    </row>
    <row r="4294" spans="16:16" x14ac:dyDescent="0.2">
      <c r="P4294" s="1"/>
    </row>
    <row r="4295" spans="16:16" x14ac:dyDescent="0.2">
      <c r="P4295" s="1"/>
    </row>
    <row r="4296" spans="16:16" x14ac:dyDescent="0.2">
      <c r="P4296" s="1"/>
    </row>
    <row r="4297" spans="16:16" x14ac:dyDescent="0.2">
      <c r="P4297" s="1"/>
    </row>
    <row r="4298" spans="16:16" x14ac:dyDescent="0.2">
      <c r="P4298" s="1"/>
    </row>
    <row r="4299" spans="16:16" x14ac:dyDescent="0.2">
      <c r="P4299" s="1"/>
    </row>
    <row r="4300" spans="16:16" x14ac:dyDescent="0.2">
      <c r="P4300" s="1"/>
    </row>
    <row r="4301" spans="16:16" x14ac:dyDescent="0.2">
      <c r="P4301" s="1"/>
    </row>
    <row r="4302" spans="16:16" x14ac:dyDescent="0.2">
      <c r="P4302" s="1"/>
    </row>
    <row r="4303" spans="16:16" x14ac:dyDescent="0.2">
      <c r="P4303" s="1"/>
    </row>
    <row r="4304" spans="16:16" x14ac:dyDescent="0.2">
      <c r="P4304" s="1"/>
    </row>
    <row r="4305" spans="16:16" x14ac:dyDescent="0.2">
      <c r="P4305" s="1"/>
    </row>
    <row r="4306" spans="16:16" x14ac:dyDescent="0.2">
      <c r="P4306" s="1"/>
    </row>
    <row r="4307" spans="16:16" x14ac:dyDescent="0.2">
      <c r="P4307" s="1"/>
    </row>
    <row r="4308" spans="16:16" x14ac:dyDescent="0.2">
      <c r="P4308" s="1"/>
    </row>
    <row r="4309" spans="16:16" x14ac:dyDescent="0.2">
      <c r="P4309" s="1"/>
    </row>
    <row r="4310" spans="16:16" x14ac:dyDescent="0.2">
      <c r="P4310" s="1"/>
    </row>
    <row r="4311" spans="16:16" x14ac:dyDescent="0.2">
      <c r="P4311" s="1"/>
    </row>
    <row r="4312" spans="16:16" x14ac:dyDescent="0.2">
      <c r="P4312" s="1"/>
    </row>
    <row r="4313" spans="16:16" x14ac:dyDescent="0.2">
      <c r="P4313" s="1"/>
    </row>
    <row r="4314" spans="16:16" x14ac:dyDescent="0.2">
      <c r="P4314" s="1"/>
    </row>
    <row r="4315" spans="16:16" x14ac:dyDescent="0.2">
      <c r="P4315" s="1"/>
    </row>
    <row r="4316" spans="16:16" x14ac:dyDescent="0.2">
      <c r="P4316" s="1"/>
    </row>
    <row r="4317" spans="16:16" x14ac:dyDescent="0.2">
      <c r="P4317" s="1"/>
    </row>
    <row r="4318" spans="16:16" x14ac:dyDescent="0.2">
      <c r="P4318" s="1"/>
    </row>
    <row r="4319" spans="16:16" x14ac:dyDescent="0.2">
      <c r="P4319" s="1"/>
    </row>
    <row r="4320" spans="16:16" x14ac:dyDescent="0.2">
      <c r="P4320" s="1"/>
    </row>
    <row r="4321" spans="16:16" x14ac:dyDescent="0.2">
      <c r="P4321" s="1"/>
    </row>
    <row r="4322" spans="16:16" x14ac:dyDescent="0.2">
      <c r="P4322" s="1"/>
    </row>
    <row r="4323" spans="16:16" x14ac:dyDescent="0.2">
      <c r="P4323" s="1"/>
    </row>
    <row r="4324" spans="16:16" x14ac:dyDescent="0.2">
      <c r="P4324" s="1"/>
    </row>
    <row r="4325" spans="16:16" x14ac:dyDescent="0.2">
      <c r="P4325" s="1"/>
    </row>
    <row r="4326" spans="16:16" x14ac:dyDescent="0.2">
      <c r="P4326" s="1"/>
    </row>
    <row r="4327" spans="16:16" x14ac:dyDescent="0.2">
      <c r="P4327" s="1"/>
    </row>
    <row r="4328" spans="16:16" x14ac:dyDescent="0.2">
      <c r="P4328" s="1"/>
    </row>
    <row r="4329" spans="16:16" x14ac:dyDescent="0.2">
      <c r="P4329" s="1"/>
    </row>
    <row r="4330" spans="16:16" x14ac:dyDescent="0.2">
      <c r="P4330" s="1"/>
    </row>
    <row r="4331" spans="16:16" x14ac:dyDescent="0.2">
      <c r="P4331" s="1"/>
    </row>
    <row r="4332" spans="16:16" x14ac:dyDescent="0.2">
      <c r="P4332" s="1"/>
    </row>
    <row r="4333" spans="16:16" x14ac:dyDescent="0.2">
      <c r="P4333" s="1"/>
    </row>
    <row r="4334" spans="16:16" x14ac:dyDescent="0.2">
      <c r="P4334" s="1"/>
    </row>
    <row r="4335" spans="16:16" x14ac:dyDescent="0.2">
      <c r="P4335" s="1"/>
    </row>
    <row r="4336" spans="16:16" x14ac:dyDescent="0.2">
      <c r="P4336" s="1"/>
    </row>
    <row r="4337" spans="16:16" x14ac:dyDescent="0.2">
      <c r="P4337" s="1"/>
    </row>
    <row r="4338" spans="16:16" x14ac:dyDescent="0.2">
      <c r="P4338" s="1"/>
    </row>
    <row r="4339" spans="16:16" x14ac:dyDescent="0.2">
      <c r="P4339" s="1"/>
    </row>
    <row r="4340" spans="16:16" x14ac:dyDescent="0.2">
      <c r="P4340" s="1"/>
    </row>
    <row r="4341" spans="16:16" x14ac:dyDescent="0.2">
      <c r="P4341" s="1"/>
    </row>
    <row r="4342" spans="16:16" x14ac:dyDescent="0.2">
      <c r="P4342" s="1"/>
    </row>
    <row r="4343" spans="16:16" x14ac:dyDescent="0.2">
      <c r="P4343" s="1"/>
    </row>
    <row r="4344" spans="16:16" x14ac:dyDescent="0.2">
      <c r="P4344" s="1"/>
    </row>
    <row r="4345" spans="16:16" x14ac:dyDescent="0.2">
      <c r="P4345" s="1"/>
    </row>
    <row r="4346" spans="16:16" x14ac:dyDescent="0.2">
      <c r="P4346" s="1"/>
    </row>
    <row r="4347" spans="16:16" x14ac:dyDescent="0.2">
      <c r="P4347" s="1"/>
    </row>
    <row r="4348" spans="16:16" x14ac:dyDescent="0.2">
      <c r="P4348" s="1"/>
    </row>
    <row r="4349" spans="16:16" x14ac:dyDescent="0.2">
      <c r="P4349" s="1"/>
    </row>
    <row r="4350" spans="16:16" x14ac:dyDescent="0.2">
      <c r="P4350" s="1"/>
    </row>
    <row r="4351" spans="16:16" x14ac:dyDescent="0.2">
      <c r="P4351" s="1"/>
    </row>
    <row r="4352" spans="16:16" x14ac:dyDescent="0.2">
      <c r="P4352" s="1"/>
    </row>
    <row r="4353" spans="16:16" x14ac:dyDescent="0.2">
      <c r="P4353" s="1"/>
    </row>
    <row r="4354" spans="16:16" x14ac:dyDescent="0.2">
      <c r="P4354" s="1"/>
    </row>
    <row r="4355" spans="16:16" x14ac:dyDescent="0.2">
      <c r="P4355" s="1"/>
    </row>
    <row r="4356" spans="16:16" x14ac:dyDescent="0.2">
      <c r="P4356" s="1"/>
    </row>
    <row r="4357" spans="16:16" x14ac:dyDescent="0.2">
      <c r="P4357" s="1"/>
    </row>
    <row r="4358" spans="16:16" x14ac:dyDescent="0.2">
      <c r="P4358" s="1"/>
    </row>
    <row r="4359" spans="16:16" x14ac:dyDescent="0.2">
      <c r="P4359" s="1"/>
    </row>
    <row r="4360" spans="16:16" x14ac:dyDescent="0.2">
      <c r="P4360" s="1"/>
    </row>
    <row r="4361" spans="16:16" x14ac:dyDescent="0.2">
      <c r="P4361" s="1"/>
    </row>
    <row r="4362" spans="16:16" x14ac:dyDescent="0.2">
      <c r="P4362" s="1"/>
    </row>
    <row r="4363" spans="16:16" x14ac:dyDescent="0.2">
      <c r="P4363" s="1"/>
    </row>
    <row r="4364" spans="16:16" x14ac:dyDescent="0.2">
      <c r="P4364" s="1"/>
    </row>
    <row r="4365" spans="16:16" x14ac:dyDescent="0.2">
      <c r="P4365" s="1"/>
    </row>
    <row r="4366" spans="16:16" x14ac:dyDescent="0.2">
      <c r="P4366" s="1"/>
    </row>
    <row r="4367" spans="16:16" x14ac:dyDescent="0.2">
      <c r="P4367" s="1"/>
    </row>
    <row r="4368" spans="16:16" x14ac:dyDescent="0.2">
      <c r="P4368" s="1"/>
    </row>
    <row r="4369" spans="16:16" x14ac:dyDescent="0.2">
      <c r="P4369" s="1"/>
    </row>
    <row r="4370" spans="16:16" x14ac:dyDescent="0.2">
      <c r="P4370" s="1"/>
    </row>
    <row r="4371" spans="16:16" x14ac:dyDescent="0.2">
      <c r="P4371" s="1"/>
    </row>
    <row r="4372" spans="16:16" x14ac:dyDescent="0.2">
      <c r="P4372" s="1"/>
    </row>
    <row r="4373" spans="16:16" x14ac:dyDescent="0.2">
      <c r="P4373" s="1"/>
    </row>
    <row r="4374" spans="16:16" x14ac:dyDescent="0.2">
      <c r="P4374" s="1"/>
    </row>
    <row r="4375" spans="16:16" x14ac:dyDescent="0.2">
      <c r="P4375" s="1"/>
    </row>
    <row r="4376" spans="16:16" x14ac:dyDescent="0.2">
      <c r="P4376" s="1"/>
    </row>
    <row r="4377" spans="16:16" x14ac:dyDescent="0.2">
      <c r="P4377" s="1"/>
    </row>
    <row r="4378" spans="16:16" x14ac:dyDescent="0.2">
      <c r="P4378" s="1"/>
    </row>
    <row r="4379" spans="16:16" x14ac:dyDescent="0.2">
      <c r="P4379" s="1"/>
    </row>
    <row r="4380" spans="16:16" x14ac:dyDescent="0.2">
      <c r="P4380" s="1"/>
    </row>
    <row r="4381" spans="16:16" x14ac:dyDescent="0.2">
      <c r="P4381" s="1"/>
    </row>
    <row r="4382" spans="16:16" x14ac:dyDescent="0.2">
      <c r="P4382" s="1"/>
    </row>
    <row r="4383" spans="16:16" x14ac:dyDescent="0.2">
      <c r="P4383" s="1"/>
    </row>
    <row r="4384" spans="16:16" x14ac:dyDescent="0.2">
      <c r="P4384" s="1"/>
    </row>
    <row r="4385" spans="16:16" x14ac:dyDescent="0.2">
      <c r="P4385" s="1"/>
    </row>
    <row r="4386" spans="16:16" x14ac:dyDescent="0.2">
      <c r="P4386" s="1"/>
    </row>
    <row r="4387" spans="16:16" x14ac:dyDescent="0.2">
      <c r="P4387" s="1"/>
    </row>
    <row r="4388" spans="16:16" x14ac:dyDescent="0.2">
      <c r="P4388" s="1"/>
    </row>
    <row r="4389" spans="16:16" x14ac:dyDescent="0.2">
      <c r="P4389" s="1"/>
    </row>
    <row r="4390" spans="16:16" x14ac:dyDescent="0.2">
      <c r="P4390" s="1"/>
    </row>
    <row r="4391" spans="16:16" x14ac:dyDescent="0.2">
      <c r="P4391" s="1"/>
    </row>
    <row r="4392" spans="16:16" x14ac:dyDescent="0.2">
      <c r="P4392" s="1"/>
    </row>
    <row r="4393" spans="16:16" x14ac:dyDescent="0.2">
      <c r="P4393" s="1"/>
    </row>
    <row r="4394" spans="16:16" x14ac:dyDescent="0.2">
      <c r="P4394" s="1"/>
    </row>
    <row r="4395" spans="16:16" x14ac:dyDescent="0.2">
      <c r="P4395" s="1"/>
    </row>
    <row r="4396" spans="16:16" x14ac:dyDescent="0.2">
      <c r="P4396" s="1"/>
    </row>
    <row r="4397" spans="16:16" x14ac:dyDescent="0.2">
      <c r="P4397" s="1"/>
    </row>
    <row r="4398" spans="16:16" x14ac:dyDescent="0.2">
      <c r="P4398" s="1"/>
    </row>
    <row r="4399" spans="16:16" x14ac:dyDescent="0.2">
      <c r="P4399" s="1"/>
    </row>
    <row r="4400" spans="16:16" x14ac:dyDescent="0.2">
      <c r="P4400" s="1"/>
    </row>
    <row r="4401" spans="16:16" x14ac:dyDescent="0.2">
      <c r="P4401" s="1"/>
    </row>
    <row r="4402" spans="16:16" x14ac:dyDescent="0.2">
      <c r="P4402" s="1"/>
    </row>
    <row r="4403" spans="16:16" x14ac:dyDescent="0.2">
      <c r="P4403" s="1"/>
    </row>
    <row r="4404" spans="16:16" x14ac:dyDescent="0.2">
      <c r="P4404" s="1"/>
    </row>
    <row r="4405" spans="16:16" x14ac:dyDescent="0.2">
      <c r="P4405" s="1"/>
    </row>
    <row r="4406" spans="16:16" x14ac:dyDescent="0.2">
      <c r="P4406" s="1"/>
    </row>
    <row r="4407" spans="16:16" x14ac:dyDescent="0.2">
      <c r="P4407" s="1"/>
    </row>
    <row r="4408" spans="16:16" x14ac:dyDescent="0.2">
      <c r="P4408" s="1"/>
    </row>
    <row r="4409" spans="16:16" x14ac:dyDescent="0.2">
      <c r="P4409" s="1"/>
    </row>
    <row r="4410" spans="16:16" x14ac:dyDescent="0.2">
      <c r="P4410" s="1"/>
    </row>
    <row r="4411" spans="16:16" x14ac:dyDescent="0.2">
      <c r="P4411" s="1"/>
    </row>
    <row r="4412" spans="16:16" x14ac:dyDescent="0.2">
      <c r="P4412" s="1"/>
    </row>
    <row r="4413" spans="16:16" x14ac:dyDescent="0.2">
      <c r="P4413" s="1"/>
    </row>
    <row r="4414" spans="16:16" x14ac:dyDescent="0.2">
      <c r="P4414" s="1"/>
    </row>
    <row r="4415" spans="16:16" x14ac:dyDescent="0.2">
      <c r="P4415" s="1"/>
    </row>
    <row r="4416" spans="16:16" x14ac:dyDescent="0.2">
      <c r="P4416" s="1"/>
    </row>
    <row r="4417" spans="16:16" x14ac:dyDescent="0.2">
      <c r="P4417" s="1"/>
    </row>
    <row r="4418" spans="16:16" x14ac:dyDescent="0.2">
      <c r="P4418" s="1"/>
    </row>
    <row r="4419" spans="16:16" x14ac:dyDescent="0.2">
      <c r="P4419" s="1"/>
    </row>
    <row r="4420" spans="16:16" x14ac:dyDescent="0.2">
      <c r="P4420" s="1"/>
    </row>
    <row r="4421" spans="16:16" x14ac:dyDescent="0.2">
      <c r="P4421" s="1"/>
    </row>
    <row r="4422" spans="16:16" x14ac:dyDescent="0.2">
      <c r="P4422" s="1"/>
    </row>
    <row r="4423" spans="16:16" x14ac:dyDescent="0.2">
      <c r="P4423" s="1"/>
    </row>
    <row r="4424" spans="16:16" x14ac:dyDescent="0.2">
      <c r="P4424" s="1"/>
    </row>
    <row r="4425" spans="16:16" x14ac:dyDescent="0.2">
      <c r="P4425" s="1"/>
    </row>
    <row r="4426" spans="16:16" x14ac:dyDescent="0.2">
      <c r="P4426" s="1"/>
    </row>
    <row r="4427" spans="16:16" x14ac:dyDescent="0.2">
      <c r="P4427" s="1"/>
    </row>
    <row r="4428" spans="16:16" x14ac:dyDescent="0.2">
      <c r="P4428" s="1"/>
    </row>
    <row r="4429" spans="16:16" x14ac:dyDescent="0.2">
      <c r="P4429" s="1"/>
    </row>
    <row r="4430" spans="16:16" x14ac:dyDescent="0.2">
      <c r="P4430" s="1"/>
    </row>
    <row r="4431" spans="16:16" x14ac:dyDescent="0.2">
      <c r="P4431" s="1"/>
    </row>
    <row r="4432" spans="16:16" x14ac:dyDescent="0.2">
      <c r="P4432" s="1"/>
    </row>
    <row r="4433" spans="16:16" x14ac:dyDescent="0.2">
      <c r="P4433" s="1"/>
    </row>
    <row r="4434" spans="16:16" x14ac:dyDescent="0.2">
      <c r="P4434" s="1"/>
    </row>
    <row r="4435" spans="16:16" x14ac:dyDescent="0.2">
      <c r="P4435" s="1"/>
    </row>
    <row r="4436" spans="16:16" x14ac:dyDescent="0.2">
      <c r="P4436" s="1"/>
    </row>
    <row r="4437" spans="16:16" x14ac:dyDescent="0.2">
      <c r="P4437" s="1"/>
    </row>
    <row r="4438" spans="16:16" x14ac:dyDescent="0.2">
      <c r="P4438" s="1"/>
    </row>
    <row r="4439" spans="16:16" x14ac:dyDescent="0.2">
      <c r="P4439" s="1"/>
    </row>
    <row r="4440" spans="16:16" x14ac:dyDescent="0.2">
      <c r="P4440" s="1"/>
    </row>
    <row r="4441" spans="16:16" x14ac:dyDescent="0.2">
      <c r="P4441" s="1"/>
    </row>
    <row r="4442" spans="16:16" x14ac:dyDescent="0.2">
      <c r="P4442" s="1"/>
    </row>
    <row r="4443" spans="16:16" x14ac:dyDescent="0.2">
      <c r="P4443" s="1"/>
    </row>
    <row r="4444" spans="16:16" x14ac:dyDescent="0.2">
      <c r="P4444" s="1"/>
    </row>
    <row r="4445" spans="16:16" x14ac:dyDescent="0.2">
      <c r="P4445" s="1"/>
    </row>
    <row r="4446" spans="16:16" x14ac:dyDescent="0.2">
      <c r="P4446" s="1"/>
    </row>
    <row r="4447" spans="16:16" x14ac:dyDescent="0.2">
      <c r="P4447" s="1"/>
    </row>
    <row r="4448" spans="16:16" x14ac:dyDescent="0.2">
      <c r="P4448" s="1"/>
    </row>
    <row r="4449" spans="16:16" x14ac:dyDescent="0.2">
      <c r="P4449" s="1"/>
    </row>
    <row r="4450" spans="16:16" x14ac:dyDescent="0.2">
      <c r="P4450" s="1"/>
    </row>
    <row r="4451" spans="16:16" x14ac:dyDescent="0.2">
      <c r="P4451" s="1"/>
    </row>
    <row r="4452" spans="16:16" x14ac:dyDescent="0.2">
      <c r="P4452" s="1"/>
    </row>
    <row r="4453" spans="16:16" x14ac:dyDescent="0.2">
      <c r="P4453" s="1"/>
    </row>
    <row r="4454" spans="16:16" x14ac:dyDescent="0.2">
      <c r="P4454" s="1"/>
    </row>
    <row r="4455" spans="16:16" x14ac:dyDescent="0.2">
      <c r="P4455" s="1"/>
    </row>
    <row r="4456" spans="16:16" x14ac:dyDescent="0.2">
      <c r="P4456" s="1"/>
    </row>
    <row r="4457" spans="16:16" x14ac:dyDescent="0.2">
      <c r="P4457" s="1"/>
    </row>
    <row r="4458" spans="16:16" x14ac:dyDescent="0.2">
      <c r="P4458" s="1"/>
    </row>
    <row r="4459" spans="16:16" x14ac:dyDescent="0.2">
      <c r="P4459" s="1"/>
    </row>
    <row r="4460" spans="16:16" x14ac:dyDescent="0.2">
      <c r="P4460" s="1"/>
    </row>
    <row r="4461" spans="16:16" x14ac:dyDescent="0.2">
      <c r="P4461" s="1"/>
    </row>
    <row r="4462" spans="16:16" x14ac:dyDescent="0.2">
      <c r="P4462" s="1"/>
    </row>
    <row r="4463" spans="16:16" x14ac:dyDescent="0.2">
      <c r="P4463" s="1"/>
    </row>
    <row r="4464" spans="16:16" x14ac:dyDescent="0.2">
      <c r="P4464" s="1"/>
    </row>
    <row r="4465" spans="16:16" x14ac:dyDescent="0.2">
      <c r="P4465" s="1"/>
    </row>
    <row r="4466" spans="16:16" x14ac:dyDescent="0.2">
      <c r="P4466" s="1"/>
    </row>
    <row r="4467" spans="16:16" x14ac:dyDescent="0.2">
      <c r="P4467" s="1"/>
    </row>
    <row r="4468" spans="16:16" x14ac:dyDescent="0.2">
      <c r="P4468" s="1"/>
    </row>
    <row r="4469" spans="16:16" x14ac:dyDescent="0.2">
      <c r="P4469" s="1"/>
    </row>
    <row r="4470" spans="16:16" x14ac:dyDescent="0.2">
      <c r="P4470" s="1"/>
    </row>
    <row r="4471" spans="16:16" x14ac:dyDescent="0.2">
      <c r="P4471" s="1"/>
    </row>
    <row r="4472" spans="16:16" x14ac:dyDescent="0.2">
      <c r="P4472" s="1"/>
    </row>
    <row r="4473" spans="16:16" x14ac:dyDescent="0.2">
      <c r="P4473" s="1"/>
    </row>
    <row r="4474" spans="16:16" x14ac:dyDescent="0.2">
      <c r="P4474" s="1"/>
    </row>
    <row r="4475" spans="16:16" x14ac:dyDescent="0.2">
      <c r="P4475" s="1"/>
    </row>
    <row r="4476" spans="16:16" x14ac:dyDescent="0.2">
      <c r="P4476" s="1"/>
    </row>
    <row r="4477" spans="16:16" x14ac:dyDescent="0.2">
      <c r="P4477" s="1"/>
    </row>
    <row r="4478" spans="16:16" x14ac:dyDescent="0.2">
      <c r="P4478" s="1"/>
    </row>
    <row r="4479" spans="16:16" x14ac:dyDescent="0.2">
      <c r="P4479" s="1"/>
    </row>
    <row r="4480" spans="16:16" x14ac:dyDescent="0.2">
      <c r="P4480" s="1"/>
    </row>
    <row r="4481" spans="16:16" x14ac:dyDescent="0.2">
      <c r="P4481" s="1"/>
    </row>
    <row r="4482" spans="16:16" x14ac:dyDescent="0.2">
      <c r="P4482" s="1"/>
    </row>
    <row r="4483" spans="16:16" x14ac:dyDescent="0.2">
      <c r="P4483" s="1"/>
    </row>
    <row r="4484" spans="16:16" x14ac:dyDescent="0.2">
      <c r="P4484" s="1"/>
    </row>
    <row r="4485" spans="16:16" x14ac:dyDescent="0.2">
      <c r="P4485" s="1"/>
    </row>
    <row r="4486" spans="16:16" x14ac:dyDescent="0.2">
      <c r="P4486" s="1"/>
    </row>
    <row r="4487" spans="16:16" x14ac:dyDescent="0.2">
      <c r="P4487" s="1"/>
    </row>
    <row r="4488" spans="16:16" x14ac:dyDescent="0.2">
      <c r="P4488" s="1"/>
    </row>
    <row r="4489" spans="16:16" x14ac:dyDescent="0.2">
      <c r="P4489" s="1"/>
    </row>
    <row r="4490" spans="16:16" x14ac:dyDescent="0.2">
      <c r="P4490" s="1"/>
    </row>
    <row r="4491" spans="16:16" x14ac:dyDescent="0.2">
      <c r="P4491" s="1"/>
    </row>
    <row r="4492" spans="16:16" x14ac:dyDescent="0.2">
      <c r="P4492" s="1"/>
    </row>
    <row r="4493" spans="16:16" x14ac:dyDescent="0.2">
      <c r="P4493" s="1"/>
    </row>
    <row r="4494" spans="16:16" x14ac:dyDescent="0.2">
      <c r="P4494" s="1"/>
    </row>
    <row r="4495" spans="16:16" x14ac:dyDescent="0.2">
      <c r="P4495" s="1"/>
    </row>
    <row r="4496" spans="16:16" x14ac:dyDescent="0.2">
      <c r="P4496" s="1"/>
    </row>
    <row r="4497" spans="16:16" x14ac:dyDescent="0.2">
      <c r="P4497" s="1"/>
    </row>
    <row r="4498" spans="16:16" x14ac:dyDescent="0.2">
      <c r="P4498" s="1"/>
    </row>
    <row r="4499" spans="16:16" x14ac:dyDescent="0.2">
      <c r="P4499" s="1"/>
    </row>
    <row r="4500" spans="16:16" x14ac:dyDescent="0.2">
      <c r="P4500" s="1"/>
    </row>
    <row r="4501" spans="16:16" x14ac:dyDescent="0.2">
      <c r="P4501" s="1"/>
    </row>
    <row r="4502" spans="16:16" x14ac:dyDescent="0.2">
      <c r="P4502" s="1"/>
    </row>
    <row r="4503" spans="16:16" x14ac:dyDescent="0.2">
      <c r="P4503" s="1"/>
    </row>
    <row r="4504" spans="16:16" x14ac:dyDescent="0.2">
      <c r="P4504" s="1"/>
    </row>
    <row r="4505" spans="16:16" x14ac:dyDescent="0.2">
      <c r="P4505" s="1"/>
    </row>
    <row r="4506" spans="16:16" x14ac:dyDescent="0.2">
      <c r="P4506" s="1"/>
    </row>
    <row r="4507" spans="16:16" x14ac:dyDescent="0.2">
      <c r="P4507" s="1"/>
    </row>
    <row r="4508" spans="16:16" x14ac:dyDescent="0.2">
      <c r="P4508" s="1"/>
    </row>
    <row r="4509" spans="16:16" x14ac:dyDescent="0.2">
      <c r="P4509" s="1"/>
    </row>
    <row r="4510" spans="16:16" x14ac:dyDescent="0.2">
      <c r="P4510" s="1"/>
    </row>
    <row r="4511" spans="16:16" x14ac:dyDescent="0.2">
      <c r="P4511" s="1"/>
    </row>
    <row r="4512" spans="16:16" x14ac:dyDescent="0.2">
      <c r="P4512" s="1"/>
    </row>
    <row r="4513" spans="16:16" x14ac:dyDescent="0.2">
      <c r="P4513" s="1"/>
    </row>
    <row r="4514" spans="16:16" x14ac:dyDescent="0.2">
      <c r="P4514" s="1"/>
    </row>
    <row r="4515" spans="16:16" x14ac:dyDescent="0.2">
      <c r="P4515" s="1"/>
    </row>
    <row r="4516" spans="16:16" x14ac:dyDescent="0.2">
      <c r="P4516" s="1"/>
    </row>
    <row r="4517" spans="16:16" x14ac:dyDescent="0.2">
      <c r="P4517" s="1"/>
    </row>
    <row r="4518" spans="16:16" x14ac:dyDescent="0.2">
      <c r="P4518" s="1"/>
    </row>
    <row r="4519" spans="16:16" x14ac:dyDescent="0.2">
      <c r="P4519" s="1"/>
    </row>
    <row r="4520" spans="16:16" x14ac:dyDescent="0.2">
      <c r="P4520" s="1"/>
    </row>
    <row r="4521" spans="16:16" x14ac:dyDescent="0.2">
      <c r="P4521" s="1"/>
    </row>
    <row r="4522" spans="16:16" x14ac:dyDescent="0.2">
      <c r="P4522" s="1"/>
    </row>
    <row r="4523" spans="16:16" x14ac:dyDescent="0.2">
      <c r="P4523" s="1"/>
    </row>
    <row r="4524" spans="16:16" x14ac:dyDescent="0.2">
      <c r="P4524" s="1"/>
    </row>
    <row r="4525" spans="16:16" x14ac:dyDescent="0.2">
      <c r="P4525" s="1"/>
    </row>
    <row r="4526" spans="16:16" x14ac:dyDescent="0.2">
      <c r="P4526" s="1"/>
    </row>
    <row r="4527" spans="16:16" x14ac:dyDescent="0.2">
      <c r="P4527" s="1"/>
    </row>
    <row r="4528" spans="16:16" x14ac:dyDescent="0.2">
      <c r="P4528" s="1"/>
    </row>
    <row r="4529" spans="16:16" x14ac:dyDescent="0.2">
      <c r="P4529" s="1"/>
    </row>
    <row r="4530" spans="16:16" x14ac:dyDescent="0.2">
      <c r="P4530" s="1"/>
    </row>
    <row r="4531" spans="16:16" x14ac:dyDescent="0.2">
      <c r="P4531" s="1"/>
    </row>
    <row r="4532" spans="16:16" x14ac:dyDescent="0.2">
      <c r="P4532" s="1"/>
    </row>
    <row r="4533" spans="16:16" x14ac:dyDescent="0.2">
      <c r="P4533" s="1"/>
    </row>
    <row r="4534" spans="16:16" x14ac:dyDescent="0.2">
      <c r="P4534" s="1"/>
    </row>
    <row r="4535" spans="16:16" x14ac:dyDescent="0.2">
      <c r="P4535" s="1"/>
    </row>
    <row r="4536" spans="16:16" x14ac:dyDescent="0.2">
      <c r="P4536" s="1"/>
    </row>
    <row r="4537" spans="16:16" x14ac:dyDescent="0.2">
      <c r="P4537" s="1"/>
    </row>
    <row r="4538" spans="16:16" x14ac:dyDescent="0.2">
      <c r="P4538" s="1"/>
    </row>
    <row r="4539" spans="16:16" x14ac:dyDescent="0.2">
      <c r="P4539" s="1"/>
    </row>
    <row r="4540" spans="16:16" x14ac:dyDescent="0.2">
      <c r="P4540" s="1"/>
    </row>
    <row r="4541" spans="16:16" x14ac:dyDescent="0.2">
      <c r="P4541" s="1"/>
    </row>
    <row r="4542" spans="16:16" x14ac:dyDescent="0.2">
      <c r="P4542" s="1"/>
    </row>
    <row r="4543" spans="16:16" x14ac:dyDescent="0.2">
      <c r="P4543" s="1"/>
    </row>
    <row r="4544" spans="16:16" x14ac:dyDescent="0.2">
      <c r="P4544" s="1"/>
    </row>
    <row r="4545" spans="16:16" x14ac:dyDescent="0.2">
      <c r="P4545" s="1"/>
    </row>
    <row r="4546" spans="16:16" x14ac:dyDescent="0.2">
      <c r="P4546" s="1"/>
    </row>
    <row r="4547" spans="16:16" x14ac:dyDescent="0.2">
      <c r="P4547" s="1"/>
    </row>
    <row r="4548" spans="16:16" x14ac:dyDescent="0.2">
      <c r="P4548" s="1"/>
    </row>
    <row r="4549" spans="16:16" x14ac:dyDescent="0.2">
      <c r="P4549" s="1"/>
    </row>
    <row r="4550" spans="16:16" x14ac:dyDescent="0.2">
      <c r="P4550" s="1"/>
    </row>
    <row r="4551" spans="16:16" x14ac:dyDescent="0.2">
      <c r="P4551" s="1"/>
    </row>
    <row r="4552" spans="16:16" x14ac:dyDescent="0.2">
      <c r="P4552" s="1"/>
    </row>
    <row r="4553" spans="16:16" x14ac:dyDescent="0.2">
      <c r="P4553" s="1"/>
    </row>
    <row r="4554" spans="16:16" x14ac:dyDescent="0.2">
      <c r="P4554" s="1"/>
    </row>
    <row r="4555" spans="16:16" x14ac:dyDescent="0.2">
      <c r="P4555" s="1"/>
    </row>
    <row r="4556" spans="16:16" x14ac:dyDescent="0.2">
      <c r="P4556" s="1"/>
    </row>
    <row r="4557" spans="16:16" x14ac:dyDescent="0.2">
      <c r="P4557" s="1"/>
    </row>
    <row r="4558" spans="16:16" x14ac:dyDescent="0.2">
      <c r="P4558" s="1"/>
    </row>
    <row r="4559" spans="16:16" x14ac:dyDescent="0.2">
      <c r="P4559" s="1"/>
    </row>
    <row r="4560" spans="16:16" x14ac:dyDescent="0.2">
      <c r="P4560" s="1"/>
    </row>
    <row r="4561" spans="16:16" x14ac:dyDescent="0.2">
      <c r="P4561" s="1"/>
    </row>
    <row r="4562" spans="16:16" x14ac:dyDescent="0.2">
      <c r="P4562" s="1"/>
    </row>
    <row r="4563" spans="16:16" x14ac:dyDescent="0.2">
      <c r="P4563" s="1"/>
    </row>
    <row r="4564" spans="16:16" x14ac:dyDescent="0.2">
      <c r="P4564" s="1"/>
    </row>
    <row r="4565" spans="16:16" x14ac:dyDescent="0.2">
      <c r="P4565" s="1"/>
    </row>
    <row r="4566" spans="16:16" x14ac:dyDescent="0.2">
      <c r="P4566" s="1"/>
    </row>
    <row r="4567" spans="16:16" x14ac:dyDescent="0.2">
      <c r="P4567" s="1"/>
    </row>
    <row r="4568" spans="16:16" x14ac:dyDescent="0.2">
      <c r="P4568" s="1"/>
    </row>
    <row r="4569" spans="16:16" x14ac:dyDescent="0.2">
      <c r="P4569" s="1"/>
    </row>
    <row r="4570" spans="16:16" x14ac:dyDescent="0.2">
      <c r="P4570" s="1"/>
    </row>
    <row r="4571" spans="16:16" x14ac:dyDescent="0.2">
      <c r="P4571" s="1"/>
    </row>
    <row r="4572" spans="16:16" x14ac:dyDescent="0.2">
      <c r="P4572" s="1"/>
    </row>
    <row r="4573" spans="16:16" x14ac:dyDescent="0.2">
      <c r="P4573" s="1"/>
    </row>
    <row r="4574" spans="16:16" x14ac:dyDescent="0.2">
      <c r="P4574" s="1"/>
    </row>
    <row r="4575" spans="16:16" x14ac:dyDescent="0.2">
      <c r="P4575" s="1"/>
    </row>
    <row r="4576" spans="16:16" x14ac:dyDescent="0.2">
      <c r="P4576" s="1"/>
    </row>
    <row r="4577" spans="16:16" x14ac:dyDescent="0.2">
      <c r="P4577" s="1"/>
    </row>
    <row r="4578" spans="16:16" x14ac:dyDescent="0.2">
      <c r="P4578" s="1"/>
    </row>
    <row r="4579" spans="16:16" x14ac:dyDescent="0.2">
      <c r="P4579" s="1"/>
    </row>
    <row r="4580" spans="16:16" x14ac:dyDescent="0.2">
      <c r="P4580" s="1"/>
    </row>
    <row r="4581" spans="16:16" x14ac:dyDescent="0.2">
      <c r="P4581" s="1"/>
    </row>
    <row r="4582" spans="16:16" x14ac:dyDescent="0.2">
      <c r="P4582" s="1"/>
    </row>
    <row r="4583" spans="16:16" x14ac:dyDescent="0.2">
      <c r="P4583" s="1"/>
    </row>
    <row r="4584" spans="16:16" x14ac:dyDescent="0.2">
      <c r="P4584" s="1"/>
    </row>
    <row r="4585" spans="16:16" x14ac:dyDescent="0.2">
      <c r="P4585" s="1"/>
    </row>
    <row r="4586" spans="16:16" x14ac:dyDescent="0.2">
      <c r="P4586" s="1"/>
    </row>
    <row r="4587" spans="16:16" x14ac:dyDescent="0.2">
      <c r="P4587" s="1"/>
    </row>
    <row r="4588" spans="16:16" x14ac:dyDescent="0.2">
      <c r="P4588" s="1"/>
    </row>
    <row r="4589" spans="16:16" x14ac:dyDescent="0.2">
      <c r="P4589" s="1"/>
    </row>
    <row r="4590" spans="16:16" x14ac:dyDescent="0.2">
      <c r="P4590" s="1"/>
    </row>
    <row r="4591" spans="16:16" x14ac:dyDescent="0.2">
      <c r="P4591" s="1"/>
    </row>
    <row r="4592" spans="16:16" x14ac:dyDescent="0.2">
      <c r="P4592" s="1"/>
    </row>
    <row r="4593" spans="16:16" x14ac:dyDescent="0.2">
      <c r="P4593" s="1"/>
    </row>
    <row r="4594" spans="16:16" x14ac:dyDescent="0.2">
      <c r="P4594" s="1"/>
    </row>
    <row r="4595" spans="16:16" x14ac:dyDescent="0.2">
      <c r="P4595" s="1"/>
    </row>
    <row r="4596" spans="16:16" x14ac:dyDescent="0.2">
      <c r="P4596" s="1"/>
    </row>
    <row r="4597" spans="16:16" x14ac:dyDescent="0.2">
      <c r="P4597" s="1"/>
    </row>
    <row r="4598" spans="16:16" x14ac:dyDescent="0.2">
      <c r="P4598" s="1"/>
    </row>
    <row r="4599" spans="16:16" x14ac:dyDescent="0.2">
      <c r="P4599" s="1"/>
    </row>
    <row r="4600" spans="16:16" x14ac:dyDescent="0.2">
      <c r="P4600" s="1"/>
    </row>
    <row r="4601" spans="16:16" x14ac:dyDescent="0.2">
      <c r="P4601" s="1"/>
    </row>
    <row r="4602" spans="16:16" x14ac:dyDescent="0.2">
      <c r="P4602" s="1"/>
    </row>
    <row r="4603" spans="16:16" x14ac:dyDescent="0.2">
      <c r="P4603" s="1"/>
    </row>
    <row r="4604" spans="16:16" x14ac:dyDescent="0.2">
      <c r="P4604" s="1"/>
    </row>
    <row r="4605" spans="16:16" x14ac:dyDescent="0.2">
      <c r="P4605" s="1"/>
    </row>
    <row r="4606" spans="16:16" x14ac:dyDescent="0.2">
      <c r="P4606" s="1"/>
    </row>
    <row r="4607" spans="16:16" x14ac:dyDescent="0.2">
      <c r="P4607" s="1"/>
    </row>
    <row r="4608" spans="16:16" x14ac:dyDescent="0.2">
      <c r="P4608" s="1"/>
    </row>
    <row r="4609" spans="16:16" x14ac:dyDescent="0.2">
      <c r="P4609" s="1"/>
    </row>
    <row r="4610" spans="16:16" x14ac:dyDescent="0.2">
      <c r="P4610" s="1"/>
    </row>
    <row r="4611" spans="16:16" x14ac:dyDescent="0.2">
      <c r="P4611" s="1"/>
    </row>
    <row r="4612" spans="16:16" x14ac:dyDescent="0.2">
      <c r="P4612" s="1"/>
    </row>
    <row r="4613" spans="16:16" x14ac:dyDescent="0.2">
      <c r="P4613" s="1"/>
    </row>
    <row r="4614" spans="16:16" x14ac:dyDescent="0.2">
      <c r="P4614" s="1"/>
    </row>
    <row r="4615" spans="16:16" x14ac:dyDescent="0.2">
      <c r="P4615" s="1"/>
    </row>
    <row r="4616" spans="16:16" x14ac:dyDescent="0.2">
      <c r="P4616" s="1"/>
    </row>
    <row r="4617" spans="16:16" x14ac:dyDescent="0.2">
      <c r="P4617" s="1"/>
    </row>
    <row r="4618" spans="16:16" x14ac:dyDescent="0.2">
      <c r="P4618" s="1"/>
    </row>
    <row r="4619" spans="16:16" x14ac:dyDescent="0.2">
      <c r="P4619" s="1"/>
    </row>
    <row r="4620" spans="16:16" x14ac:dyDescent="0.2">
      <c r="P4620" s="1"/>
    </row>
    <row r="4621" spans="16:16" x14ac:dyDescent="0.2">
      <c r="P4621" s="1"/>
    </row>
    <row r="4622" spans="16:16" x14ac:dyDescent="0.2">
      <c r="P4622" s="1"/>
    </row>
    <row r="4623" spans="16:16" x14ac:dyDescent="0.2">
      <c r="P4623" s="1"/>
    </row>
    <row r="4624" spans="16:16" x14ac:dyDescent="0.2">
      <c r="P4624" s="1"/>
    </row>
    <row r="4625" spans="16:16" x14ac:dyDescent="0.2">
      <c r="P4625" s="1"/>
    </row>
    <row r="4626" spans="16:16" x14ac:dyDescent="0.2">
      <c r="P4626" s="1"/>
    </row>
    <row r="4627" spans="16:16" x14ac:dyDescent="0.2">
      <c r="P4627" s="1"/>
    </row>
    <row r="4628" spans="16:16" x14ac:dyDescent="0.2">
      <c r="P4628" s="1"/>
    </row>
    <row r="4629" spans="16:16" x14ac:dyDescent="0.2">
      <c r="P4629" s="1"/>
    </row>
    <row r="4630" spans="16:16" x14ac:dyDescent="0.2">
      <c r="P4630" s="1"/>
    </row>
    <row r="4631" spans="16:16" x14ac:dyDescent="0.2">
      <c r="P4631" s="1"/>
    </row>
    <row r="4632" spans="16:16" x14ac:dyDescent="0.2">
      <c r="P4632" s="1"/>
    </row>
    <row r="4633" spans="16:16" x14ac:dyDescent="0.2">
      <c r="P4633" s="1"/>
    </row>
    <row r="4634" spans="16:16" x14ac:dyDescent="0.2">
      <c r="P4634" s="1"/>
    </row>
    <row r="4635" spans="16:16" x14ac:dyDescent="0.2">
      <c r="P4635" s="1"/>
    </row>
    <row r="4636" spans="16:16" x14ac:dyDescent="0.2">
      <c r="P4636" s="1"/>
    </row>
    <row r="4637" spans="16:16" x14ac:dyDescent="0.2">
      <c r="P4637" s="1"/>
    </row>
    <row r="4638" spans="16:16" x14ac:dyDescent="0.2">
      <c r="P4638" s="1"/>
    </row>
    <row r="4639" spans="16:16" x14ac:dyDescent="0.2">
      <c r="P4639" s="1"/>
    </row>
    <row r="4640" spans="16:16" x14ac:dyDescent="0.2">
      <c r="P4640" s="1"/>
    </row>
    <row r="4641" spans="16:16" x14ac:dyDescent="0.2">
      <c r="P4641" s="1"/>
    </row>
    <row r="4642" spans="16:16" x14ac:dyDescent="0.2">
      <c r="P4642" s="1"/>
    </row>
    <row r="4643" spans="16:16" x14ac:dyDescent="0.2">
      <c r="P4643" s="1"/>
    </row>
    <row r="4644" spans="16:16" x14ac:dyDescent="0.2">
      <c r="P4644" s="1"/>
    </row>
    <row r="4645" spans="16:16" x14ac:dyDescent="0.2">
      <c r="P4645" s="1"/>
    </row>
    <row r="4646" spans="16:16" x14ac:dyDescent="0.2">
      <c r="P4646" s="1"/>
    </row>
    <row r="4647" spans="16:16" x14ac:dyDescent="0.2">
      <c r="P4647" s="1"/>
    </row>
    <row r="4648" spans="16:16" x14ac:dyDescent="0.2">
      <c r="P4648" s="1"/>
    </row>
    <row r="4649" spans="16:16" x14ac:dyDescent="0.2">
      <c r="P4649" s="1"/>
    </row>
    <row r="4650" spans="16:16" x14ac:dyDescent="0.2">
      <c r="P4650" s="1"/>
    </row>
    <row r="4651" spans="16:16" x14ac:dyDescent="0.2">
      <c r="P4651" s="1"/>
    </row>
    <row r="4652" spans="16:16" x14ac:dyDescent="0.2">
      <c r="P4652" s="1"/>
    </row>
    <row r="4653" spans="16:16" x14ac:dyDescent="0.2">
      <c r="P4653" s="1"/>
    </row>
    <row r="4654" spans="16:16" x14ac:dyDescent="0.2">
      <c r="P4654" s="1"/>
    </row>
    <row r="4655" spans="16:16" x14ac:dyDescent="0.2">
      <c r="P4655" s="1"/>
    </row>
    <row r="4656" spans="16:16" x14ac:dyDescent="0.2">
      <c r="P4656" s="1"/>
    </row>
    <row r="4657" spans="16:16" x14ac:dyDescent="0.2">
      <c r="P4657" s="1"/>
    </row>
    <row r="4658" spans="16:16" x14ac:dyDescent="0.2">
      <c r="P4658" s="1"/>
    </row>
    <row r="4659" spans="16:16" x14ac:dyDescent="0.2">
      <c r="P4659" s="1"/>
    </row>
    <row r="4660" spans="16:16" x14ac:dyDescent="0.2">
      <c r="P4660" s="1"/>
    </row>
    <row r="4661" spans="16:16" x14ac:dyDescent="0.2">
      <c r="P4661" s="1"/>
    </row>
    <row r="4662" spans="16:16" x14ac:dyDescent="0.2">
      <c r="P4662" s="1"/>
    </row>
    <row r="4663" spans="16:16" x14ac:dyDescent="0.2">
      <c r="P4663" s="1"/>
    </row>
    <row r="4664" spans="16:16" x14ac:dyDescent="0.2">
      <c r="P4664" s="1"/>
    </row>
    <row r="4665" spans="16:16" x14ac:dyDescent="0.2">
      <c r="P4665" s="1"/>
    </row>
    <row r="4666" spans="16:16" x14ac:dyDescent="0.2">
      <c r="P4666" s="1"/>
    </row>
    <row r="4667" spans="16:16" x14ac:dyDescent="0.2">
      <c r="P4667" s="1"/>
    </row>
    <row r="4668" spans="16:16" x14ac:dyDescent="0.2">
      <c r="P4668" s="1"/>
    </row>
    <row r="4669" spans="16:16" x14ac:dyDescent="0.2">
      <c r="P4669" s="1"/>
    </row>
    <row r="4670" spans="16:16" x14ac:dyDescent="0.2">
      <c r="P4670" s="1"/>
    </row>
    <row r="4671" spans="16:16" x14ac:dyDescent="0.2">
      <c r="P4671" s="1"/>
    </row>
    <row r="4672" spans="16:16" x14ac:dyDescent="0.2">
      <c r="P4672" s="1"/>
    </row>
    <row r="4673" spans="16:16" x14ac:dyDescent="0.2">
      <c r="P4673" s="1"/>
    </row>
    <row r="4674" spans="16:16" x14ac:dyDescent="0.2">
      <c r="P4674" s="1"/>
    </row>
    <row r="4675" spans="16:16" x14ac:dyDescent="0.2">
      <c r="P4675" s="1"/>
    </row>
    <row r="4676" spans="16:16" x14ac:dyDescent="0.2">
      <c r="P4676" s="1"/>
    </row>
    <row r="4677" spans="16:16" x14ac:dyDescent="0.2">
      <c r="P4677" s="1"/>
    </row>
    <row r="4678" spans="16:16" x14ac:dyDescent="0.2">
      <c r="P4678" s="1"/>
    </row>
    <row r="4679" spans="16:16" x14ac:dyDescent="0.2">
      <c r="P4679" s="1"/>
    </row>
    <row r="4680" spans="16:16" x14ac:dyDescent="0.2">
      <c r="P4680" s="1"/>
    </row>
    <row r="4681" spans="16:16" x14ac:dyDescent="0.2">
      <c r="P4681" s="1"/>
    </row>
    <row r="4682" spans="16:16" x14ac:dyDescent="0.2">
      <c r="P4682" s="1"/>
    </row>
    <row r="4683" spans="16:16" x14ac:dyDescent="0.2">
      <c r="P4683" s="1"/>
    </row>
    <row r="4684" spans="16:16" x14ac:dyDescent="0.2">
      <c r="P4684" s="1"/>
    </row>
    <row r="4685" spans="16:16" x14ac:dyDescent="0.2">
      <c r="P4685" s="1"/>
    </row>
    <row r="4686" spans="16:16" x14ac:dyDescent="0.2">
      <c r="P4686" s="1"/>
    </row>
    <row r="4687" spans="16:16" x14ac:dyDescent="0.2">
      <c r="P4687" s="1"/>
    </row>
    <row r="4688" spans="16:16" x14ac:dyDescent="0.2">
      <c r="P4688" s="1"/>
    </row>
    <row r="4689" spans="16:16" x14ac:dyDescent="0.2">
      <c r="P4689" s="1"/>
    </row>
    <row r="4690" spans="16:16" x14ac:dyDescent="0.2">
      <c r="P4690" s="1"/>
    </row>
    <row r="4691" spans="16:16" x14ac:dyDescent="0.2">
      <c r="P4691" s="1"/>
    </row>
    <row r="4692" spans="16:16" x14ac:dyDescent="0.2">
      <c r="P4692" s="1"/>
    </row>
    <row r="4693" spans="16:16" x14ac:dyDescent="0.2">
      <c r="P4693" s="1"/>
    </row>
    <row r="4694" spans="16:16" x14ac:dyDescent="0.2">
      <c r="P4694" s="1"/>
    </row>
    <row r="4695" spans="16:16" x14ac:dyDescent="0.2">
      <c r="P4695" s="1"/>
    </row>
    <row r="4696" spans="16:16" x14ac:dyDescent="0.2">
      <c r="P4696" s="1"/>
    </row>
    <row r="4697" spans="16:16" x14ac:dyDescent="0.2">
      <c r="P4697" s="1"/>
    </row>
    <row r="4698" spans="16:16" x14ac:dyDescent="0.2">
      <c r="P4698" s="1"/>
    </row>
    <row r="4699" spans="16:16" x14ac:dyDescent="0.2">
      <c r="P4699" s="1"/>
    </row>
    <row r="4700" spans="16:16" x14ac:dyDescent="0.2">
      <c r="P4700" s="1"/>
    </row>
    <row r="4701" spans="16:16" x14ac:dyDescent="0.2">
      <c r="P4701" s="1"/>
    </row>
    <row r="4702" spans="16:16" x14ac:dyDescent="0.2">
      <c r="P4702" s="1"/>
    </row>
    <row r="4703" spans="16:16" x14ac:dyDescent="0.2">
      <c r="P4703" s="1"/>
    </row>
    <row r="4704" spans="16:16" x14ac:dyDescent="0.2">
      <c r="P4704" s="1"/>
    </row>
    <row r="4705" spans="16:16" x14ac:dyDescent="0.2">
      <c r="P4705" s="1"/>
    </row>
    <row r="4706" spans="16:16" x14ac:dyDescent="0.2">
      <c r="P4706" s="1"/>
    </row>
    <row r="4707" spans="16:16" x14ac:dyDescent="0.2">
      <c r="P4707" s="1"/>
    </row>
    <row r="4708" spans="16:16" x14ac:dyDescent="0.2">
      <c r="P4708" s="1"/>
    </row>
    <row r="4709" spans="16:16" x14ac:dyDescent="0.2">
      <c r="P4709" s="1"/>
    </row>
    <row r="4710" spans="16:16" x14ac:dyDescent="0.2">
      <c r="P4710" s="1"/>
    </row>
    <row r="4711" spans="16:16" x14ac:dyDescent="0.2">
      <c r="P4711" s="1"/>
    </row>
    <row r="4712" spans="16:16" x14ac:dyDescent="0.2">
      <c r="P4712" s="1"/>
    </row>
    <row r="4713" spans="16:16" x14ac:dyDescent="0.2">
      <c r="P4713" s="1"/>
    </row>
    <row r="4714" spans="16:16" x14ac:dyDescent="0.2">
      <c r="P4714" s="1"/>
    </row>
    <row r="4715" spans="16:16" x14ac:dyDescent="0.2">
      <c r="P4715" s="1"/>
    </row>
    <row r="4716" spans="16:16" x14ac:dyDescent="0.2">
      <c r="P4716" s="1"/>
    </row>
    <row r="4717" spans="16:16" x14ac:dyDescent="0.2">
      <c r="P4717" s="1"/>
    </row>
    <row r="4718" spans="16:16" x14ac:dyDescent="0.2">
      <c r="P4718" s="1"/>
    </row>
    <row r="4719" spans="16:16" x14ac:dyDescent="0.2">
      <c r="P4719" s="1"/>
    </row>
    <row r="4720" spans="16:16" x14ac:dyDescent="0.2">
      <c r="P4720" s="1"/>
    </row>
    <row r="4721" spans="16:16" x14ac:dyDescent="0.2">
      <c r="P4721" s="1"/>
    </row>
    <row r="4722" spans="16:16" x14ac:dyDescent="0.2">
      <c r="P4722" s="1"/>
    </row>
    <row r="4723" spans="16:16" x14ac:dyDescent="0.2">
      <c r="P4723" s="1"/>
    </row>
    <row r="4724" spans="16:16" x14ac:dyDescent="0.2">
      <c r="P4724" s="1"/>
    </row>
    <row r="4725" spans="16:16" x14ac:dyDescent="0.2">
      <c r="P4725" s="1"/>
    </row>
    <row r="4726" spans="16:16" x14ac:dyDescent="0.2">
      <c r="P4726" s="1"/>
    </row>
    <row r="4727" spans="16:16" x14ac:dyDescent="0.2">
      <c r="P4727" s="1"/>
    </row>
    <row r="4728" spans="16:16" x14ac:dyDescent="0.2">
      <c r="P4728" s="1"/>
    </row>
    <row r="4729" spans="16:16" x14ac:dyDescent="0.2">
      <c r="P4729" s="1"/>
    </row>
    <row r="4730" spans="16:16" x14ac:dyDescent="0.2">
      <c r="P4730" s="1"/>
    </row>
    <row r="4731" spans="16:16" x14ac:dyDescent="0.2">
      <c r="P4731" s="1"/>
    </row>
    <row r="4732" spans="16:16" x14ac:dyDescent="0.2">
      <c r="P4732" s="1"/>
    </row>
    <row r="4733" spans="16:16" x14ac:dyDescent="0.2">
      <c r="P4733" s="1"/>
    </row>
    <row r="4734" spans="16:16" x14ac:dyDescent="0.2">
      <c r="P4734" s="1"/>
    </row>
    <row r="4735" spans="16:16" x14ac:dyDescent="0.2">
      <c r="P4735" s="1"/>
    </row>
    <row r="4736" spans="16:16" x14ac:dyDescent="0.2">
      <c r="P4736" s="1"/>
    </row>
    <row r="4737" spans="16:16" x14ac:dyDescent="0.2">
      <c r="P4737" s="1"/>
    </row>
    <row r="4738" spans="16:16" x14ac:dyDescent="0.2">
      <c r="P4738" s="1"/>
    </row>
    <row r="4739" spans="16:16" x14ac:dyDescent="0.2">
      <c r="P4739" s="1"/>
    </row>
    <row r="4740" spans="16:16" x14ac:dyDescent="0.2">
      <c r="P4740" s="1"/>
    </row>
    <row r="4741" spans="16:16" x14ac:dyDescent="0.2">
      <c r="P4741" s="1"/>
    </row>
    <row r="4742" spans="16:16" x14ac:dyDescent="0.2">
      <c r="P4742" s="1"/>
    </row>
    <row r="4743" spans="16:16" x14ac:dyDescent="0.2">
      <c r="P4743" s="1"/>
    </row>
    <row r="4744" spans="16:16" x14ac:dyDescent="0.2">
      <c r="P4744" s="1"/>
    </row>
    <row r="4745" spans="16:16" x14ac:dyDescent="0.2">
      <c r="P4745" s="1"/>
    </row>
    <row r="4746" spans="16:16" x14ac:dyDescent="0.2">
      <c r="P4746" s="1"/>
    </row>
    <row r="4747" spans="16:16" x14ac:dyDescent="0.2">
      <c r="P4747" s="1"/>
    </row>
    <row r="4748" spans="16:16" x14ac:dyDescent="0.2">
      <c r="P4748" s="1"/>
    </row>
    <row r="4749" spans="16:16" x14ac:dyDescent="0.2">
      <c r="P4749" s="1"/>
    </row>
    <row r="4750" spans="16:16" x14ac:dyDescent="0.2">
      <c r="P4750" s="1"/>
    </row>
    <row r="4751" spans="16:16" x14ac:dyDescent="0.2">
      <c r="P4751" s="1"/>
    </row>
    <row r="4752" spans="16:16" x14ac:dyDescent="0.2">
      <c r="P4752" s="1"/>
    </row>
    <row r="4753" spans="16:16" x14ac:dyDescent="0.2">
      <c r="P4753" s="1"/>
    </row>
    <row r="4754" spans="16:16" x14ac:dyDescent="0.2">
      <c r="P4754" s="1"/>
    </row>
    <row r="4755" spans="16:16" x14ac:dyDescent="0.2">
      <c r="P4755" s="1"/>
    </row>
    <row r="4756" spans="16:16" x14ac:dyDescent="0.2">
      <c r="P4756" s="1"/>
    </row>
    <row r="4757" spans="16:16" x14ac:dyDescent="0.2">
      <c r="P4757" s="1"/>
    </row>
    <row r="4758" spans="16:16" x14ac:dyDescent="0.2">
      <c r="P4758" s="1"/>
    </row>
    <row r="4759" spans="16:16" x14ac:dyDescent="0.2">
      <c r="P4759" s="1"/>
    </row>
    <row r="4760" spans="16:16" x14ac:dyDescent="0.2">
      <c r="P4760" s="1"/>
    </row>
    <row r="4761" spans="16:16" x14ac:dyDescent="0.2">
      <c r="P4761" s="1"/>
    </row>
    <row r="4762" spans="16:16" x14ac:dyDescent="0.2">
      <c r="P4762" s="1"/>
    </row>
    <row r="4763" spans="16:16" x14ac:dyDescent="0.2">
      <c r="P4763" s="1"/>
    </row>
    <row r="4764" spans="16:16" x14ac:dyDescent="0.2">
      <c r="P4764" s="1"/>
    </row>
    <row r="4765" spans="16:16" x14ac:dyDescent="0.2">
      <c r="P4765" s="1"/>
    </row>
    <row r="4766" spans="16:16" x14ac:dyDescent="0.2">
      <c r="P4766" s="1"/>
    </row>
    <row r="4767" spans="16:16" x14ac:dyDescent="0.2">
      <c r="P4767" s="1"/>
    </row>
    <row r="4768" spans="16:16" x14ac:dyDescent="0.2">
      <c r="P4768" s="1"/>
    </row>
    <row r="4769" spans="16:16" x14ac:dyDescent="0.2">
      <c r="P4769" s="1"/>
    </row>
    <row r="4770" spans="16:16" x14ac:dyDescent="0.2">
      <c r="P4770" s="1"/>
    </row>
    <row r="4771" spans="16:16" x14ac:dyDescent="0.2">
      <c r="P4771" s="1"/>
    </row>
    <row r="4772" spans="16:16" x14ac:dyDescent="0.2">
      <c r="P4772" s="1"/>
    </row>
    <row r="4773" spans="16:16" x14ac:dyDescent="0.2">
      <c r="P4773" s="1"/>
    </row>
    <row r="4774" spans="16:16" x14ac:dyDescent="0.2">
      <c r="P4774" s="1"/>
    </row>
    <row r="4775" spans="16:16" x14ac:dyDescent="0.2">
      <c r="P4775" s="1"/>
    </row>
    <row r="4776" spans="16:16" x14ac:dyDescent="0.2">
      <c r="P4776" s="1"/>
    </row>
    <row r="4777" spans="16:16" x14ac:dyDescent="0.2">
      <c r="P4777" s="1"/>
    </row>
    <row r="4778" spans="16:16" x14ac:dyDescent="0.2">
      <c r="P4778" s="1"/>
    </row>
    <row r="4779" spans="16:16" x14ac:dyDescent="0.2">
      <c r="P4779" s="1"/>
    </row>
    <row r="4780" spans="16:16" x14ac:dyDescent="0.2">
      <c r="P4780" s="1"/>
    </row>
    <row r="4781" spans="16:16" x14ac:dyDescent="0.2">
      <c r="P4781" s="1"/>
    </row>
    <row r="4782" spans="16:16" x14ac:dyDescent="0.2">
      <c r="P4782" s="1"/>
    </row>
    <row r="4783" spans="16:16" x14ac:dyDescent="0.2">
      <c r="P4783" s="1"/>
    </row>
    <row r="4784" spans="16:16" x14ac:dyDescent="0.2">
      <c r="P4784" s="1"/>
    </row>
    <row r="4785" spans="16:16" x14ac:dyDescent="0.2">
      <c r="P4785" s="1"/>
    </row>
    <row r="4786" spans="16:16" x14ac:dyDescent="0.2">
      <c r="P4786" s="1"/>
    </row>
    <row r="4787" spans="16:16" x14ac:dyDescent="0.2">
      <c r="P4787" s="1"/>
    </row>
    <row r="4788" spans="16:16" x14ac:dyDescent="0.2">
      <c r="P4788" s="1"/>
    </row>
    <row r="4789" spans="16:16" x14ac:dyDescent="0.2">
      <c r="P4789" s="1"/>
    </row>
    <row r="4790" spans="16:16" x14ac:dyDescent="0.2">
      <c r="P4790" s="1"/>
    </row>
    <row r="4791" spans="16:16" x14ac:dyDescent="0.2">
      <c r="P4791" s="1"/>
    </row>
    <row r="4792" spans="16:16" x14ac:dyDescent="0.2">
      <c r="P4792" s="1"/>
    </row>
    <row r="4793" spans="16:16" x14ac:dyDescent="0.2">
      <c r="P4793" s="1"/>
    </row>
    <row r="4794" spans="16:16" x14ac:dyDescent="0.2">
      <c r="P4794" s="1"/>
    </row>
    <row r="4795" spans="16:16" x14ac:dyDescent="0.2">
      <c r="P4795" s="1"/>
    </row>
    <row r="4796" spans="16:16" x14ac:dyDescent="0.2">
      <c r="P4796" s="1"/>
    </row>
    <row r="4797" spans="16:16" x14ac:dyDescent="0.2">
      <c r="P4797" s="1"/>
    </row>
    <row r="4798" spans="16:16" x14ac:dyDescent="0.2">
      <c r="P4798" s="1"/>
    </row>
    <row r="4799" spans="16:16" x14ac:dyDescent="0.2">
      <c r="P4799" s="1"/>
    </row>
    <row r="4800" spans="16:16" x14ac:dyDescent="0.2">
      <c r="P4800" s="1"/>
    </row>
    <row r="4801" spans="16:16" x14ac:dyDescent="0.2">
      <c r="P4801" s="1"/>
    </row>
    <row r="4802" spans="16:16" x14ac:dyDescent="0.2">
      <c r="P4802" s="1"/>
    </row>
    <row r="4803" spans="16:16" x14ac:dyDescent="0.2">
      <c r="P4803" s="1"/>
    </row>
    <row r="4804" spans="16:16" x14ac:dyDescent="0.2">
      <c r="P4804" s="1"/>
    </row>
    <row r="4805" spans="16:16" x14ac:dyDescent="0.2">
      <c r="P4805" s="1"/>
    </row>
    <row r="4806" spans="16:16" x14ac:dyDescent="0.2">
      <c r="P4806" s="1"/>
    </row>
    <row r="4807" spans="16:16" x14ac:dyDescent="0.2">
      <c r="P4807" s="1"/>
    </row>
    <row r="4808" spans="16:16" x14ac:dyDescent="0.2">
      <c r="P4808" s="1"/>
    </row>
    <row r="4809" spans="16:16" x14ac:dyDescent="0.2">
      <c r="P4809" s="1"/>
    </row>
    <row r="4810" spans="16:16" x14ac:dyDescent="0.2">
      <c r="P4810" s="1"/>
    </row>
    <row r="4811" spans="16:16" x14ac:dyDescent="0.2">
      <c r="P4811" s="1"/>
    </row>
    <row r="4812" spans="16:16" x14ac:dyDescent="0.2">
      <c r="P4812" s="1"/>
    </row>
    <row r="4813" spans="16:16" x14ac:dyDescent="0.2">
      <c r="P4813" s="1"/>
    </row>
    <row r="4814" spans="16:16" x14ac:dyDescent="0.2">
      <c r="P4814" s="1"/>
    </row>
    <row r="4815" spans="16:16" x14ac:dyDescent="0.2">
      <c r="P4815" s="1"/>
    </row>
    <row r="4816" spans="16:16" x14ac:dyDescent="0.2">
      <c r="P4816" s="1"/>
    </row>
    <row r="4817" spans="16:16" x14ac:dyDescent="0.2">
      <c r="P4817" s="1"/>
    </row>
    <row r="4818" spans="16:16" x14ac:dyDescent="0.2">
      <c r="P4818" s="1"/>
    </row>
    <row r="4819" spans="16:16" x14ac:dyDescent="0.2">
      <c r="P4819" s="1"/>
    </row>
    <row r="4820" spans="16:16" x14ac:dyDescent="0.2">
      <c r="P4820" s="1"/>
    </row>
    <row r="4821" spans="16:16" x14ac:dyDescent="0.2">
      <c r="P4821" s="1"/>
    </row>
    <row r="4822" spans="16:16" x14ac:dyDescent="0.2">
      <c r="P4822" s="1"/>
    </row>
    <row r="4823" spans="16:16" x14ac:dyDescent="0.2">
      <c r="P4823" s="1"/>
    </row>
    <row r="4824" spans="16:16" x14ac:dyDescent="0.2">
      <c r="P4824" s="1"/>
    </row>
    <row r="4825" spans="16:16" x14ac:dyDescent="0.2">
      <c r="P4825" s="1"/>
    </row>
    <row r="4826" spans="16:16" x14ac:dyDescent="0.2">
      <c r="P4826" s="1"/>
    </row>
    <row r="4827" spans="16:16" x14ac:dyDescent="0.2">
      <c r="P4827" s="1"/>
    </row>
    <row r="4828" spans="16:16" x14ac:dyDescent="0.2">
      <c r="P4828" s="1"/>
    </row>
    <row r="4829" spans="16:16" x14ac:dyDescent="0.2">
      <c r="P4829" s="1"/>
    </row>
    <row r="4830" spans="16:16" x14ac:dyDescent="0.2">
      <c r="P4830" s="1"/>
    </row>
    <row r="4831" spans="16:16" x14ac:dyDescent="0.2">
      <c r="P4831" s="1"/>
    </row>
    <row r="4832" spans="16:16" x14ac:dyDescent="0.2">
      <c r="P4832" s="1"/>
    </row>
    <row r="4833" spans="16:16" x14ac:dyDescent="0.2">
      <c r="P4833" s="1"/>
    </row>
    <row r="4834" spans="16:16" x14ac:dyDescent="0.2">
      <c r="P4834" s="1"/>
    </row>
    <row r="4835" spans="16:16" x14ac:dyDescent="0.2">
      <c r="P4835" s="1"/>
    </row>
    <row r="4836" spans="16:16" x14ac:dyDescent="0.2">
      <c r="P4836" s="1"/>
    </row>
    <row r="4837" spans="16:16" x14ac:dyDescent="0.2">
      <c r="P4837" s="1"/>
    </row>
    <row r="4838" spans="16:16" x14ac:dyDescent="0.2">
      <c r="P4838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73D3-CBA9-4BD9-AC51-A60F63CD11C3}">
  <dimension ref="A1:I263"/>
  <sheetViews>
    <sheetView tabSelected="1" zoomScale="75" workbookViewId="0">
      <selection activeCell="K17" sqref="K17"/>
    </sheetView>
  </sheetViews>
  <sheetFormatPr baseColWidth="10" defaultColWidth="8.83203125" defaultRowHeight="15" x14ac:dyDescent="0.2"/>
  <cols>
    <col min="1" max="1" width="11.6640625" customWidth="1"/>
    <col min="3" max="3" width="10.83203125"/>
    <col min="9" max="9" width="10.83203125"/>
  </cols>
  <sheetData>
    <row r="1" spans="1:9" x14ac:dyDescent="0.2">
      <c r="A1" t="s">
        <v>10</v>
      </c>
      <c r="B1" t="s">
        <v>42</v>
      </c>
      <c r="C1" t="s">
        <v>45</v>
      </c>
      <c r="D1" t="s">
        <v>43</v>
      </c>
      <c r="E1" t="s">
        <v>44</v>
      </c>
      <c r="F1" t="s">
        <v>50</v>
      </c>
      <c r="G1" t="s">
        <v>51</v>
      </c>
      <c r="H1" s="6" t="s">
        <v>53</v>
      </c>
      <c r="I1" s="6" t="s">
        <v>54</v>
      </c>
    </row>
    <row r="2" spans="1:9" x14ac:dyDescent="0.2">
      <c r="A2" s="1">
        <v>42925</v>
      </c>
      <c r="B2">
        <v>28</v>
      </c>
      <c r="C2">
        <v>2.5</v>
      </c>
      <c r="D2">
        <v>2.2599999999999998</v>
      </c>
      <c r="E2">
        <v>2.6</v>
      </c>
      <c r="F2">
        <v>8</v>
      </c>
      <c r="G2">
        <v>30</v>
      </c>
      <c r="H2" s="6">
        <v>17</v>
      </c>
      <c r="I2" s="6">
        <v>24</v>
      </c>
    </row>
    <row r="3" spans="1:9" x14ac:dyDescent="0.2">
      <c r="A3" s="1">
        <v>42932</v>
      </c>
      <c r="B3">
        <v>27</v>
      </c>
      <c r="C3">
        <v>2.6</v>
      </c>
      <c r="D3">
        <v>2.2999999999999998</v>
      </c>
      <c r="E3">
        <v>2.6</v>
      </c>
      <c r="F3">
        <v>32</v>
      </c>
      <c r="G3">
        <v>20</v>
      </c>
      <c r="H3" s="6">
        <v>19</v>
      </c>
      <c r="I3" s="6">
        <v>24</v>
      </c>
    </row>
    <row r="4" spans="1:9" x14ac:dyDescent="0.2">
      <c r="A4" s="1">
        <v>42939</v>
      </c>
      <c r="B4">
        <v>28</v>
      </c>
      <c r="C4">
        <v>2.6</v>
      </c>
      <c r="D4">
        <v>2.2799999999999998</v>
      </c>
      <c r="E4">
        <v>2.6</v>
      </c>
      <c r="F4">
        <v>12</v>
      </c>
      <c r="G4">
        <v>30</v>
      </c>
      <c r="H4" s="6">
        <v>19</v>
      </c>
      <c r="I4" s="6">
        <v>30</v>
      </c>
    </row>
    <row r="5" spans="1:9" x14ac:dyDescent="0.2">
      <c r="A5" s="1">
        <v>42946</v>
      </c>
      <c r="B5">
        <v>27</v>
      </c>
      <c r="C5">
        <v>2.6</v>
      </c>
      <c r="D5">
        <v>2.31</v>
      </c>
      <c r="E5">
        <v>2.6</v>
      </c>
      <c r="F5">
        <v>4</v>
      </c>
      <c r="G5">
        <v>23</v>
      </c>
      <c r="H5" s="6">
        <v>21</v>
      </c>
      <c r="I5" s="6">
        <v>32</v>
      </c>
    </row>
    <row r="6" spans="1:9" x14ac:dyDescent="0.2">
      <c r="A6" s="1">
        <v>42953</v>
      </c>
      <c r="B6">
        <v>26</v>
      </c>
      <c r="C6">
        <v>2.6</v>
      </c>
      <c r="D6">
        <v>2.35</v>
      </c>
      <c r="E6">
        <v>2.6</v>
      </c>
      <c r="F6">
        <v>4</v>
      </c>
      <c r="G6">
        <v>25</v>
      </c>
      <c r="H6" s="6">
        <v>18</v>
      </c>
      <c r="I6" s="6">
        <v>22</v>
      </c>
    </row>
    <row r="7" spans="1:9" x14ac:dyDescent="0.2">
      <c r="A7" s="1">
        <v>42960</v>
      </c>
      <c r="B7">
        <v>24</v>
      </c>
      <c r="C7">
        <v>2.5</v>
      </c>
      <c r="D7">
        <v>2.38</v>
      </c>
      <c r="E7">
        <v>2.6</v>
      </c>
      <c r="F7">
        <v>8</v>
      </c>
      <c r="G7">
        <v>24</v>
      </c>
      <c r="H7" s="6">
        <v>16</v>
      </c>
      <c r="I7" s="6">
        <v>22</v>
      </c>
    </row>
    <row r="8" spans="1:9" x14ac:dyDescent="0.2">
      <c r="A8" s="1">
        <v>42967</v>
      </c>
      <c r="B8">
        <v>23</v>
      </c>
      <c r="C8">
        <v>2.5</v>
      </c>
      <c r="D8">
        <v>2.38</v>
      </c>
      <c r="E8">
        <v>2.6</v>
      </c>
      <c r="F8">
        <v>27</v>
      </c>
      <c r="G8">
        <v>16</v>
      </c>
      <c r="H8" s="6">
        <v>17</v>
      </c>
      <c r="I8" s="6">
        <v>18</v>
      </c>
    </row>
    <row r="9" spans="1:9" x14ac:dyDescent="0.2">
      <c r="A9" s="1">
        <v>42974</v>
      </c>
      <c r="B9">
        <v>28</v>
      </c>
      <c r="C9">
        <v>2.5</v>
      </c>
      <c r="D9">
        <v>2.36</v>
      </c>
      <c r="E9">
        <v>2.6</v>
      </c>
      <c r="F9">
        <v>35</v>
      </c>
      <c r="G9">
        <v>22</v>
      </c>
      <c r="H9" s="6">
        <v>16</v>
      </c>
      <c r="I9" s="6">
        <v>26</v>
      </c>
    </row>
    <row r="10" spans="1:9" x14ac:dyDescent="0.2">
      <c r="A10" s="1">
        <v>42981</v>
      </c>
      <c r="B10">
        <v>24</v>
      </c>
      <c r="C10">
        <v>2.5</v>
      </c>
      <c r="D10">
        <v>2.4</v>
      </c>
      <c r="E10">
        <v>2.6</v>
      </c>
      <c r="F10">
        <v>4</v>
      </c>
      <c r="G10">
        <v>22</v>
      </c>
      <c r="H10" s="6">
        <v>20</v>
      </c>
      <c r="I10" s="6">
        <v>21</v>
      </c>
    </row>
    <row r="11" spans="1:9" x14ac:dyDescent="0.2">
      <c r="A11" s="1">
        <v>42988</v>
      </c>
      <c r="B11">
        <v>22</v>
      </c>
      <c r="C11">
        <v>2.5</v>
      </c>
      <c r="D11">
        <v>2.68</v>
      </c>
      <c r="E11">
        <v>2.6</v>
      </c>
      <c r="F11">
        <v>37</v>
      </c>
      <c r="G11">
        <v>23</v>
      </c>
      <c r="H11" s="6">
        <v>21</v>
      </c>
      <c r="I11" s="6">
        <v>23</v>
      </c>
    </row>
    <row r="12" spans="1:9" x14ac:dyDescent="0.2">
      <c r="A12" s="1">
        <v>42995</v>
      </c>
      <c r="B12">
        <v>22</v>
      </c>
      <c r="C12">
        <v>2.6</v>
      </c>
      <c r="D12">
        <v>2.69</v>
      </c>
      <c r="E12">
        <v>2.6</v>
      </c>
      <c r="F12">
        <v>41</v>
      </c>
      <c r="G12">
        <v>19</v>
      </c>
      <c r="H12" s="6">
        <v>24</v>
      </c>
      <c r="I12" s="6">
        <v>21</v>
      </c>
    </row>
    <row r="13" spans="1:9" x14ac:dyDescent="0.2">
      <c r="A13" s="1">
        <v>43002</v>
      </c>
      <c r="B13">
        <v>22</v>
      </c>
      <c r="C13">
        <v>2.6</v>
      </c>
      <c r="D13">
        <v>2.63</v>
      </c>
      <c r="E13">
        <v>2.6</v>
      </c>
      <c r="F13">
        <v>38</v>
      </c>
      <c r="G13">
        <v>27</v>
      </c>
      <c r="H13" s="6">
        <v>23</v>
      </c>
      <c r="I13" s="6">
        <v>23</v>
      </c>
    </row>
    <row r="14" spans="1:9" x14ac:dyDescent="0.2">
      <c r="A14" s="1">
        <v>43009</v>
      </c>
      <c r="B14">
        <v>22</v>
      </c>
      <c r="C14">
        <v>2.5</v>
      </c>
      <c r="D14">
        <v>2.58</v>
      </c>
      <c r="E14">
        <v>2.6</v>
      </c>
      <c r="F14">
        <v>11</v>
      </c>
      <c r="G14">
        <v>24</v>
      </c>
      <c r="H14" s="6">
        <v>24</v>
      </c>
      <c r="I14" s="6">
        <v>27</v>
      </c>
    </row>
    <row r="15" spans="1:9" x14ac:dyDescent="0.2">
      <c r="A15" s="1">
        <v>43016</v>
      </c>
      <c r="B15">
        <v>22</v>
      </c>
      <c r="C15">
        <v>2.5</v>
      </c>
      <c r="D15">
        <v>2.57</v>
      </c>
      <c r="E15">
        <v>2.7</v>
      </c>
      <c r="F15">
        <v>18</v>
      </c>
      <c r="G15">
        <v>22</v>
      </c>
      <c r="H15" s="6">
        <v>22</v>
      </c>
      <c r="I15" s="6">
        <v>17</v>
      </c>
    </row>
    <row r="16" spans="1:9" x14ac:dyDescent="0.2">
      <c r="A16" s="1">
        <v>43023</v>
      </c>
      <c r="B16">
        <v>22</v>
      </c>
      <c r="C16">
        <v>2.4</v>
      </c>
      <c r="D16">
        <v>2.5</v>
      </c>
      <c r="E16">
        <v>2.7</v>
      </c>
      <c r="F16">
        <v>15</v>
      </c>
      <c r="G16">
        <v>19</v>
      </c>
      <c r="H16" s="6">
        <v>22</v>
      </c>
      <c r="I16" s="6">
        <v>26</v>
      </c>
    </row>
    <row r="17" spans="1:9" x14ac:dyDescent="0.2">
      <c r="A17" s="1">
        <v>43030</v>
      </c>
      <c r="B17">
        <v>22</v>
      </c>
      <c r="C17">
        <v>2.4</v>
      </c>
      <c r="D17">
        <v>2.4900000000000002</v>
      </c>
      <c r="E17">
        <v>2.7</v>
      </c>
      <c r="F17">
        <v>22</v>
      </c>
      <c r="G17">
        <v>21</v>
      </c>
      <c r="H17" s="6">
        <v>20</v>
      </c>
      <c r="I17" s="6">
        <v>26</v>
      </c>
    </row>
    <row r="18" spans="1:9" x14ac:dyDescent="0.2">
      <c r="A18" s="1">
        <v>43037</v>
      </c>
      <c r="B18">
        <v>21</v>
      </c>
      <c r="C18">
        <v>2.5</v>
      </c>
      <c r="D18">
        <v>2.48</v>
      </c>
      <c r="E18">
        <v>2.7</v>
      </c>
      <c r="F18">
        <v>29</v>
      </c>
      <c r="G18">
        <v>22</v>
      </c>
      <c r="H18" s="6">
        <v>21</v>
      </c>
      <c r="I18" s="6">
        <v>30</v>
      </c>
    </row>
    <row r="19" spans="1:9" x14ac:dyDescent="0.2">
      <c r="A19" s="1">
        <v>43044</v>
      </c>
      <c r="B19">
        <v>22</v>
      </c>
      <c r="C19">
        <v>2.5</v>
      </c>
      <c r="D19">
        <v>2.4900000000000002</v>
      </c>
      <c r="E19">
        <v>2.4</v>
      </c>
      <c r="F19">
        <v>11</v>
      </c>
      <c r="G19">
        <v>20</v>
      </c>
      <c r="H19" s="6">
        <v>23</v>
      </c>
      <c r="I19" s="6">
        <v>24</v>
      </c>
    </row>
    <row r="20" spans="1:9" x14ac:dyDescent="0.2">
      <c r="A20" s="1">
        <v>43051</v>
      </c>
      <c r="B20">
        <v>22</v>
      </c>
      <c r="C20">
        <v>2.5</v>
      </c>
      <c r="D20">
        <v>2.56</v>
      </c>
      <c r="E20">
        <v>2.4</v>
      </c>
      <c r="F20">
        <v>4</v>
      </c>
      <c r="G20">
        <v>28</v>
      </c>
      <c r="H20" s="6">
        <v>15</v>
      </c>
      <c r="I20" s="6">
        <v>24</v>
      </c>
    </row>
    <row r="21" spans="1:9" x14ac:dyDescent="0.2">
      <c r="A21" s="1">
        <v>43058</v>
      </c>
      <c r="B21">
        <v>22</v>
      </c>
      <c r="C21">
        <v>2.5</v>
      </c>
      <c r="D21">
        <v>2.59</v>
      </c>
      <c r="E21">
        <v>2.4</v>
      </c>
      <c r="F21">
        <v>8</v>
      </c>
      <c r="G21">
        <v>32</v>
      </c>
      <c r="H21" s="6">
        <v>21</v>
      </c>
      <c r="I21" s="6">
        <v>16</v>
      </c>
    </row>
    <row r="22" spans="1:9" x14ac:dyDescent="0.2">
      <c r="A22" s="1">
        <v>43065</v>
      </c>
      <c r="B22">
        <v>21</v>
      </c>
      <c r="C22">
        <v>2.4</v>
      </c>
      <c r="D22">
        <v>2.57</v>
      </c>
      <c r="E22">
        <v>2.4</v>
      </c>
      <c r="F22">
        <v>11</v>
      </c>
      <c r="G22">
        <v>25</v>
      </c>
      <c r="H22" s="6">
        <v>19</v>
      </c>
      <c r="I22" s="6">
        <v>29</v>
      </c>
    </row>
    <row r="23" spans="1:9" x14ac:dyDescent="0.2">
      <c r="A23" s="1">
        <v>43072</v>
      </c>
      <c r="B23">
        <v>21</v>
      </c>
      <c r="C23">
        <v>2.4</v>
      </c>
      <c r="D23">
        <v>2.5299999999999998</v>
      </c>
      <c r="E23">
        <v>2.5</v>
      </c>
      <c r="F23">
        <v>25</v>
      </c>
      <c r="G23">
        <v>27</v>
      </c>
      <c r="H23" s="6">
        <v>21</v>
      </c>
      <c r="I23" s="6">
        <v>22</v>
      </c>
    </row>
    <row r="24" spans="1:9" x14ac:dyDescent="0.2">
      <c r="A24" s="1">
        <v>43079</v>
      </c>
      <c r="B24">
        <v>23</v>
      </c>
      <c r="C24">
        <v>2.4</v>
      </c>
      <c r="D24">
        <v>2.5</v>
      </c>
      <c r="E24">
        <v>2.5</v>
      </c>
      <c r="F24">
        <v>29</v>
      </c>
      <c r="G24">
        <v>30</v>
      </c>
      <c r="H24" s="6">
        <v>19</v>
      </c>
      <c r="I24" s="6">
        <v>21</v>
      </c>
    </row>
    <row r="25" spans="1:9" x14ac:dyDescent="0.2">
      <c r="A25" s="1">
        <v>43086</v>
      </c>
      <c r="B25">
        <v>23</v>
      </c>
      <c r="C25">
        <v>2.4</v>
      </c>
      <c r="D25">
        <v>2.4900000000000002</v>
      </c>
      <c r="E25">
        <v>2.5</v>
      </c>
      <c r="F25">
        <v>16</v>
      </c>
      <c r="G25">
        <v>28</v>
      </c>
      <c r="H25" s="6">
        <v>13</v>
      </c>
      <c r="I25" s="6">
        <v>18</v>
      </c>
    </row>
    <row r="26" spans="1:9" x14ac:dyDescent="0.2">
      <c r="A26" s="1">
        <v>43093</v>
      </c>
      <c r="B26">
        <v>25</v>
      </c>
      <c r="C26">
        <v>2.4</v>
      </c>
      <c r="D26">
        <v>2.4500000000000002</v>
      </c>
      <c r="E26">
        <v>2.5</v>
      </c>
      <c r="F26">
        <v>8</v>
      </c>
      <c r="G26">
        <v>22</v>
      </c>
      <c r="H26" s="6">
        <v>14</v>
      </c>
      <c r="I26" s="6">
        <v>18</v>
      </c>
    </row>
    <row r="27" spans="1:9" x14ac:dyDescent="0.2">
      <c r="A27" s="1">
        <v>43100</v>
      </c>
      <c r="B27">
        <v>24</v>
      </c>
      <c r="C27">
        <v>2.4</v>
      </c>
      <c r="D27">
        <v>2.4700000000000002</v>
      </c>
      <c r="E27">
        <v>2.5</v>
      </c>
      <c r="F27">
        <v>15</v>
      </c>
      <c r="G27">
        <v>24</v>
      </c>
      <c r="H27" s="6">
        <v>18</v>
      </c>
      <c r="I27" s="6">
        <v>24</v>
      </c>
    </row>
    <row r="28" spans="1:9" x14ac:dyDescent="0.2">
      <c r="A28" s="1">
        <v>43107</v>
      </c>
      <c r="B28">
        <v>24</v>
      </c>
      <c r="C28">
        <v>2.4</v>
      </c>
      <c r="D28">
        <v>2.52</v>
      </c>
      <c r="E28">
        <v>2.7</v>
      </c>
      <c r="F28">
        <v>18</v>
      </c>
      <c r="G28">
        <v>24</v>
      </c>
      <c r="H28" s="6">
        <v>19</v>
      </c>
      <c r="I28" s="6">
        <v>30</v>
      </c>
    </row>
    <row r="29" spans="1:9" x14ac:dyDescent="0.2">
      <c r="A29" s="1">
        <v>43114</v>
      </c>
      <c r="B29">
        <v>23</v>
      </c>
      <c r="C29">
        <v>2.5</v>
      </c>
      <c r="D29">
        <v>2.52</v>
      </c>
      <c r="E29">
        <v>2.7</v>
      </c>
      <c r="F29">
        <v>18</v>
      </c>
      <c r="G29">
        <v>26</v>
      </c>
      <c r="H29" s="6">
        <v>22</v>
      </c>
      <c r="I29" s="6">
        <v>24</v>
      </c>
    </row>
    <row r="30" spans="1:9" x14ac:dyDescent="0.2">
      <c r="A30" s="1">
        <v>43121</v>
      </c>
      <c r="B30">
        <v>23</v>
      </c>
      <c r="C30">
        <v>2.5</v>
      </c>
      <c r="D30">
        <v>2.56</v>
      </c>
      <c r="E30">
        <v>2.7</v>
      </c>
      <c r="F30">
        <v>18</v>
      </c>
      <c r="G30">
        <v>22</v>
      </c>
      <c r="H30" s="6">
        <v>23</v>
      </c>
      <c r="I30" s="6">
        <v>23</v>
      </c>
    </row>
    <row r="31" spans="1:9" x14ac:dyDescent="0.2">
      <c r="A31" s="1">
        <v>43128</v>
      </c>
      <c r="B31">
        <v>23</v>
      </c>
      <c r="C31">
        <v>2.5</v>
      </c>
      <c r="D31">
        <v>2.57</v>
      </c>
      <c r="E31">
        <v>2.7</v>
      </c>
      <c r="F31">
        <v>14</v>
      </c>
      <c r="G31">
        <v>19</v>
      </c>
      <c r="H31" s="6">
        <v>23</v>
      </c>
      <c r="I31" s="6">
        <v>30</v>
      </c>
    </row>
    <row r="32" spans="1:9" x14ac:dyDescent="0.2">
      <c r="A32" s="1">
        <v>43135</v>
      </c>
      <c r="B32">
        <v>24</v>
      </c>
      <c r="C32">
        <v>2.5</v>
      </c>
      <c r="D32">
        <v>2.61</v>
      </c>
      <c r="E32">
        <v>2.7</v>
      </c>
      <c r="F32">
        <v>57</v>
      </c>
      <c r="G32">
        <v>17</v>
      </c>
      <c r="H32" s="6">
        <v>39</v>
      </c>
      <c r="I32" s="6">
        <v>23</v>
      </c>
    </row>
    <row r="33" spans="1:9" x14ac:dyDescent="0.2">
      <c r="A33" s="1">
        <v>43142</v>
      </c>
      <c r="B33">
        <v>23</v>
      </c>
      <c r="C33">
        <v>2.5</v>
      </c>
      <c r="D33">
        <v>2.64</v>
      </c>
      <c r="E33">
        <v>2.7</v>
      </c>
      <c r="F33">
        <v>18</v>
      </c>
      <c r="G33">
        <v>21</v>
      </c>
      <c r="H33" s="6">
        <v>23</v>
      </c>
      <c r="I33" s="6">
        <v>23</v>
      </c>
    </row>
    <row r="34" spans="1:9" x14ac:dyDescent="0.2">
      <c r="A34" s="1">
        <v>43149</v>
      </c>
      <c r="B34">
        <v>23</v>
      </c>
      <c r="C34">
        <v>2.5</v>
      </c>
      <c r="D34">
        <v>2.61</v>
      </c>
      <c r="E34">
        <v>2.7</v>
      </c>
      <c r="F34">
        <v>18</v>
      </c>
      <c r="G34">
        <v>17</v>
      </c>
      <c r="H34" s="6">
        <v>24</v>
      </c>
      <c r="I34" s="6">
        <v>25</v>
      </c>
    </row>
    <row r="35" spans="1:9" x14ac:dyDescent="0.2">
      <c r="A35" s="1">
        <v>43156</v>
      </c>
      <c r="B35">
        <v>23</v>
      </c>
      <c r="C35">
        <v>2.5</v>
      </c>
      <c r="D35">
        <v>2.56</v>
      </c>
      <c r="E35">
        <v>2.7</v>
      </c>
      <c r="F35">
        <v>40</v>
      </c>
      <c r="G35">
        <v>20</v>
      </c>
      <c r="H35" s="6">
        <v>22</v>
      </c>
      <c r="I35" s="6">
        <v>33</v>
      </c>
    </row>
    <row r="36" spans="1:9" x14ac:dyDescent="0.2">
      <c r="A36" s="1">
        <v>43163</v>
      </c>
      <c r="B36">
        <v>24</v>
      </c>
      <c r="C36">
        <v>2.5</v>
      </c>
      <c r="D36">
        <v>2.5499999999999998</v>
      </c>
      <c r="E36">
        <v>2.7</v>
      </c>
      <c r="F36">
        <v>14</v>
      </c>
      <c r="G36">
        <v>30</v>
      </c>
      <c r="H36" s="6">
        <v>23</v>
      </c>
      <c r="I36" s="6">
        <v>24</v>
      </c>
    </row>
    <row r="37" spans="1:9" x14ac:dyDescent="0.2">
      <c r="A37" s="1">
        <v>43170</v>
      </c>
      <c r="B37">
        <v>23</v>
      </c>
      <c r="C37">
        <v>2.5</v>
      </c>
      <c r="D37">
        <v>2.56</v>
      </c>
      <c r="E37">
        <v>2.7</v>
      </c>
      <c r="F37">
        <v>22</v>
      </c>
      <c r="G37">
        <v>29</v>
      </c>
      <c r="H37" s="6">
        <v>21</v>
      </c>
      <c r="I37" s="6">
        <v>19</v>
      </c>
    </row>
    <row r="38" spans="1:9" x14ac:dyDescent="0.2">
      <c r="A38" s="1">
        <v>43177</v>
      </c>
      <c r="B38">
        <v>23</v>
      </c>
      <c r="C38">
        <v>2.5</v>
      </c>
      <c r="D38">
        <v>2.56</v>
      </c>
      <c r="E38">
        <v>2.7</v>
      </c>
      <c r="F38">
        <v>22</v>
      </c>
      <c r="G38">
        <v>32</v>
      </c>
      <c r="H38" s="6">
        <v>18</v>
      </c>
      <c r="I38" s="6">
        <v>22</v>
      </c>
    </row>
    <row r="39" spans="1:9" x14ac:dyDescent="0.2">
      <c r="A39" s="1">
        <v>43184</v>
      </c>
      <c r="B39">
        <v>24</v>
      </c>
      <c r="C39">
        <v>2.5</v>
      </c>
      <c r="D39">
        <v>2.6</v>
      </c>
      <c r="E39">
        <v>2.7</v>
      </c>
      <c r="F39">
        <v>26</v>
      </c>
      <c r="G39">
        <v>43</v>
      </c>
      <c r="H39" s="6">
        <v>21</v>
      </c>
      <c r="I39" s="6">
        <v>27</v>
      </c>
    </row>
    <row r="40" spans="1:9" x14ac:dyDescent="0.2">
      <c r="A40" s="1">
        <v>43191</v>
      </c>
      <c r="B40">
        <v>24</v>
      </c>
      <c r="C40">
        <v>2.5</v>
      </c>
      <c r="D40">
        <v>2.65</v>
      </c>
      <c r="E40">
        <v>2.7</v>
      </c>
      <c r="F40">
        <v>19</v>
      </c>
      <c r="G40">
        <v>46</v>
      </c>
      <c r="H40" s="6">
        <v>22</v>
      </c>
      <c r="I40" s="6">
        <v>27</v>
      </c>
    </row>
    <row r="41" spans="1:9" x14ac:dyDescent="0.2">
      <c r="A41" s="1">
        <v>43198</v>
      </c>
      <c r="B41">
        <v>23</v>
      </c>
      <c r="C41">
        <v>2.5</v>
      </c>
      <c r="D41">
        <v>2.7</v>
      </c>
      <c r="E41">
        <v>2.8</v>
      </c>
      <c r="F41">
        <v>25</v>
      </c>
      <c r="G41">
        <v>44</v>
      </c>
      <c r="H41" s="6">
        <v>20</v>
      </c>
      <c r="I41" s="6">
        <v>25</v>
      </c>
    </row>
    <row r="42" spans="1:9" x14ac:dyDescent="0.2">
      <c r="A42" s="1">
        <v>43205</v>
      </c>
      <c r="B42">
        <v>24</v>
      </c>
      <c r="C42">
        <v>2.4</v>
      </c>
      <c r="D42">
        <v>2.69</v>
      </c>
      <c r="E42">
        <v>2.8</v>
      </c>
      <c r="F42">
        <v>11</v>
      </c>
      <c r="G42">
        <v>48</v>
      </c>
      <c r="H42" s="6">
        <v>20</v>
      </c>
      <c r="I42" s="6">
        <v>28</v>
      </c>
    </row>
    <row r="43" spans="1:9" x14ac:dyDescent="0.2">
      <c r="A43" s="1">
        <v>43212</v>
      </c>
      <c r="B43">
        <v>23</v>
      </c>
      <c r="C43">
        <v>2.4</v>
      </c>
      <c r="D43">
        <v>2.75</v>
      </c>
      <c r="E43">
        <v>2.8</v>
      </c>
      <c r="F43">
        <v>25</v>
      </c>
      <c r="G43">
        <v>35</v>
      </c>
      <c r="H43" s="6">
        <v>21</v>
      </c>
      <c r="I43" s="6">
        <v>33</v>
      </c>
    </row>
    <row r="44" spans="1:9" x14ac:dyDescent="0.2">
      <c r="A44" s="1">
        <v>43219</v>
      </c>
      <c r="B44">
        <v>24</v>
      </c>
      <c r="C44">
        <v>2.5</v>
      </c>
      <c r="D44">
        <v>2.8</v>
      </c>
      <c r="E44">
        <v>2.8</v>
      </c>
      <c r="F44">
        <v>29</v>
      </c>
      <c r="G44">
        <v>43</v>
      </c>
      <c r="H44" s="6">
        <v>21</v>
      </c>
      <c r="I44" s="6">
        <v>33</v>
      </c>
    </row>
    <row r="45" spans="1:9" x14ac:dyDescent="0.2">
      <c r="A45" s="1">
        <v>43226</v>
      </c>
      <c r="B45">
        <v>25</v>
      </c>
      <c r="C45">
        <v>2.5</v>
      </c>
      <c r="D45">
        <v>2.85</v>
      </c>
      <c r="E45">
        <v>2.7</v>
      </c>
      <c r="F45">
        <v>11</v>
      </c>
      <c r="G45">
        <v>29</v>
      </c>
      <c r="H45" s="6">
        <v>20</v>
      </c>
      <c r="I45" s="6">
        <v>30</v>
      </c>
    </row>
    <row r="46" spans="1:9" x14ac:dyDescent="0.2">
      <c r="A46" s="1">
        <v>43233</v>
      </c>
      <c r="B46">
        <v>23</v>
      </c>
      <c r="C46">
        <v>2.5</v>
      </c>
      <c r="D46">
        <v>2.85</v>
      </c>
      <c r="E46">
        <v>2.7</v>
      </c>
      <c r="F46">
        <v>22</v>
      </c>
      <c r="G46">
        <v>35</v>
      </c>
      <c r="H46" s="6">
        <v>18</v>
      </c>
      <c r="I46" s="6">
        <v>26</v>
      </c>
    </row>
    <row r="47" spans="1:9" x14ac:dyDescent="0.2">
      <c r="A47" s="1">
        <v>43240</v>
      </c>
      <c r="B47">
        <v>25</v>
      </c>
      <c r="C47">
        <v>2.5</v>
      </c>
      <c r="D47">
        <v>2.87</v>
      </c>
      <c r="E47">
        <v>2.7</v>
      </c>
      <c r="F47">
        <v>38</v>
      </c>
      <c r="G47">
        <v>34</v>
      </c>
      <c r="H47" s="6">
        <v>16</v>
      </c>
      <c r="I47" s="6">
        <v>26</v>
      </c>
    </row>
    <row r="48" spans="1:9" x14ac:dyDescent="0.2">
      <c r="A48" s="1">
        <v>43247</v>
      </c>
      <c r="B48">
        <v>27</v>
      </c>
      <c r="C48">
        <v>2.5</v>
      </c>
      <c r="D48">
        <v>2.92</v>
      </c>
      <c r="E48">
        <v>2.7</v>
      </c>
      <c r="F48">
        <v>4</v>
      </c>
      <c r="G48">
        <v>39</v>
      </c>
      <c r="H48" s="6">
        <v>18</v>
      </c>
      <c r="I48" s="6">
        <v>32</v>
      </c>
    </row>
    <row r="49" spans="1:9" x14ac:dyDescent="0.2">
      <c r="A49" s="1">
        <v>43254</v>
      </c>
      <c r="B49">
        <v>25</v>
      </c>
      <c r="C49">
        <v>2.5</v>
      </c>
      <c r="D49">
        <v>2.96</v>
      </c>
      <c r="E49">
        <v>2.8</v>
      </c>
      <c r="F49">
        <v>30</v>
      </c>
      <c r="G49">
        <v>39</v>
      </c>
      <c r="H49" s="6">
        <v>19</v>
      </c>
      <c r="I49" s="6">
        <v>29</v>
      </c>
    </row>
    <row r="50" spans="1:9" x14ac:dyDescent="0.2">
      <c r="A50" s="1">
        <v>43261</v>
      </c>
      <c r="B50">
        <v>26</v>
      </c>
      <c r="C50">
        <v>2.5</v>
      </c>
      <c r="D50">
        <v>2.94</v>
      </c>
      <c r="E50">
        <v>2.8</v>
      </c>
      <c r="F50">
        <v>26</v>
      </c>
      <c r="G50">
        <v>27</v>
      </c>
      <c r="H50" s="6">
        <v>18</v>
      </c>
      <c r="I50" s="6">
        <v>28</v>
      </c>
    </row>
    <row r="51" spans="1:9" x14ac:dyDescent="0.2">
      <c r="A51" s="1">
        <v>43268</v>
      </c>
      <c r="B51">
        <v>25</v>
      </c>
      <c r="C51">
        <v>2.6</v>
      </c>
      <c r="D51">
        <v>2.91</v>
      </c>
      <c r="E51">
        <v>2.8</v>
      </c>
      <c r="F51">
        <v>8</v>
      </c>
      <c r="G51">
        <v>34</v>
      </c>
      <c r="H51" s="6">
        <v>19</v>
      </c>
      <c r="I51" s="6">
        <v>29</v>
      </c>
    </row>
    <row r="52" spans="1:9" x14ac:dyDescent="0.2">
      <c r="A52" s="1">
        <v>43275</v>
      </c>
      <c r="B52">
        <v>26</v>
      </c>
      <c r="C52">
        <v>2.6</v>
      </c>
      <c r="D52">
        <v>2.88</v>
      </c>
      <c r="E52">
        <v>2.8</v>
      </c>
      <c r="F52">
        <v>15</v>
      </c>
      <c r="G52">
        <v>36</v>
      </c>
      <c r="H52" s="6">
        <v>15</v>
      </c>
      <c r="I52" s="6">
        <v>41</v>
      </c>
    </row>
    <row r="53" spans="1:9" x14ac:dyDescent="0.2">
      <c r="A53" s="1">
        <v>43282</v>
      </c>
      <c r="B53">
        <v>26</v>
      </c>
      <c r="C53">
        <v>2.6</v>
      </c>
      <c r="D53">
        <v>2.83</v>
      </c>
      <c r="E53">
        <v>2.8</v>
      </c>
      <c r="F53">
        <v>0</v>
      </c>
      <c r="G53">
        <v>30</v>
      </c>
      <c r="H53" s="6">
        <v>19</v>
      </c>
      <c r="I53" s="6">
        <v>27</v>
      </c>
    </row>
    <row r="54" spans="1:9" x14ac:dyDescent="0.2">
      <c r="A54" s="1">
        <v>43289</v>
      </c>
      <c r="B54">
        <v>26</v>
      </c>
      <c r="C54">
        <v>2.6</v>
      </c>
      <c r="D54">
        <v>2.84</v>
      </c>
      <c r="E54">
        <v>3</v>
      </c>
      <c r="F54">
        <v>15</v>
      </c>
      <c r="G54">
        <v>26</v>
      </c>
      <c r="H54" s="6">
        <v>17</v>
      </c>
      <c r="I54" s="6">
        <v>26</v>
      </c>
    </row>
    <row r="55" spans="1:9" x14ac:dyDescent="0.2">
      <c r="A55" s="1">
        <v>43296</v>
      </c>
      <c r="B55">
        <v>26</v>
      </c>
      <c r="C55">
        <v>2.4</v>
      </c>
      <c r="D55">
        <v>2.86</v>
      </c>
      <c r="E55">
        <v>3</v>
      </c>
      <c r="F55">
        <v>27</v>
      </c>
      <c r="G55">
        <v>27</v>
      </c>
      <c r="H55" s="6">
        <v>19</v>
      </c>
      <c r="I55" s="6">
        <v>24</v>
      </c>
    </row>
    <row r="56" spans="1:9" x14ac:dyDescent="0.2">
      <c r="A56" s="1">
        <v>43303</v>
      </c>
      <c r="B56">
        <v>26</v>
      </c>
      <c r="C56">
        <v>2.4</v>
      </c>
      <c r="D56">
        <v>2.87</v>
      </c>
      <c r="E56">
        <v>3</v>
      </c>
      <c r="F56">
        <v>12</v>
      </c>
      <c r="G56">
        <v>26</v>
      </c>
      <c r="H56" s="6">
        <v>19</v>
      </c>
      <c r="I56" s="6">
        <v>29</v>
      </c>
    </row>
    <row r="57" spans="1:9" x14ac:dyDescent="0.2">
      <c r="A57" s="1">
        <v>43310</v>
      </c>
      <c r="B57">
        <v>24</v>
      </c>
      <c r="C57">
        <v>2.4</v>
      </c>
      <c r="D57">
        <v>2.83</v>
      </c>
      <c r="E57">
        <v>3</v>
      </c>
      <c r="F57">
        <v>4</v>
      </c>
      <c r="G57">
        <v>28</v>
      </c>
      <c r="H57" s="6">
        <v>20</v>
      </c>
      <c r="I57" s="6">
        <v>33</v>
      </c>
    </row>
    <row r="58" spans="1:9" x14ac:dyDescent="0.2">
      <c r="A58" s="1">
        <v>43317</v>
      </c>
      <c r="B58">
        <v>25</v>
      </c>
      <c r="C58">
        <v>2.4</v>
      </c>
      <c r="D58">
        <v>2.85</v>
      </c>
      <c r="E58">
        <v>2.9</v>
      </c>
      <c r="F58">
        <v>19</v>
      </c>
      <c r="G58">
        <v>28</v>
      </c>
      <c r="H58" s="6">
        <v>19</v>
      </c>
      <c r="I58" s="6">
        <v>26</v>
      </c>
    </row>
    <row r="59" spans="1:9" x14ac:dyDescent="0.2">
      <c r="A59" s="1">
        <v>43324</v>
      </c>
      <c r="B59">
        <v>24</v>
      </c>
      <c r="C59">
        <v>2.5</v>
      </c>
      <c r="D59">
        <v>2.85</v>
      </c>
      <c r="E59">
        <v>2.9</v>
      </c>
      <c r="F59">
        <v>19</v>
      </c>
      <c r="G59">
        <v>19</v>
      </c>
      <c r="H59" s="6">
        <v>19</v>
      </c>
      <c r="I59" s="6">
        <v>25</v>
      </c>
    </row>
    <row r="60" spans="1:9" x14ac:dyDescent="0.2">
      <c r="A60" s="1">
        <v>43331</v>
      </c>
      <c r="B60">
        <v>23</v>
      </c>
      <c r="C60">
        <v>2.5</v>
      </c>
      <c r="D60">
        <v>2.84</v>
      </c>
      <c r="E60">
        <v>2.9</v>
      </c>
      <c r="F60">
        <v>19</v>
      </c>
      <c r="G60">
        <v>21</v>
      </c>
      <c r="H60" s="6">
        <v>19</v>
      </c>
      <c r="I60" s="6">
        <v>26</v>
      </c>
    </row>
    <row r="61" spans="1:9" x14ac:dyDescent="0.2">
      <c r="A61" s="1">
        <v>43338</v>
      </c>
      <c r="B61">
        <v>22</v>
      </c>
      <c r="C61">
        <v>2.5</v>
      </c>
      <c r="D61">
        <v>2.82</v>
      </c>
      <c r="E61">
        <v>2.9</v>
      </c>
      <c r="F61">
        <v>23</v>
      </c>
      <c r="G61">
        <v>20</v>
      </c>
      <c r="H61" s="6">
        <v>18</v>
      </c>
      <c r="I61" s="6">
        <v>27</v>
      </c>
    </row>
    <row r="62" spans="1:9" x14ac:dyDescent="0.2">
      <c r="A62" s="1">
        <v>43345</v>
      </c>
      <c r="B62">
        <v>22</v>
      </c>
      <c r="C62">
        <v>2.6</v>
      </c>
      <c r="D62">
        <v>2.83</v>
      </c>
      <c r="E62">
        <v>3</v>
      </c>
      <c r="F62">
        <v>23</v>
      </c>
      <c r="G62">
        <v>25</v>
      </c>
      <c r="H62" s="6">
        <v>22</v>
      </c>
      <c r="I62" s="6">
        <v>27</v>
      </c>
    </row>
    <row r="63" spans="1:9" x14ac:dyDescent="0.2">
      <c r="A63" s="1">
        <v>43352</v>
      </c>
      <c r="B63">
        <v>21</v>
      </c>
      <c r="C63">
        <v>2.6</v>
      </c>
      <c r="D63">
        <v>2.82</v>
      </c>
      <c r="E63">
        <v>3</v>
      </c>
      <c r="F63">
        <v>18</v>
      </c>
      <c r="G63">
        <v>19</v>
      </c>
      <c r="H63" s="6">
        <v>22</v>
      </c>
      <c r="I63" s="6">
        <v>25</v>
      </c>
    </row>
    <row r="64" spans="1:9" x14ac:dyDescent="0.2">
      <c r="A64" s="1">
        <v>43359</v>
      </c>
      <c r="B64">
        <v>21</v>
      </c>
      <c r="C64">
        <v>2.4</v>
      </c>
      <c r="D64">
        <v>2.83</v>
      </c>
      <c r="E64">
        <v>3</v>
      </c>
      <c r="F64">
        <v>33</v>
      </c>
      <c r="G64">
        <v>17</v>
      </c>
      <c r="H64" s="6">
        <v>23</v>
      </c>
      <c r="I64" s="6">
        <v>24</v>
      </c>
    </row>
    <row r="65" spans="1:9" x14ac:dyDescent="0.2">
      <c r="A65" s="1">
        <v>43366</v>
      </c>
      <c r="B65">
        <v>21</v>
      </c>
      <c r="C65">
        <v>2.4</v>
      </c>
      <c r="D65">
        <v>2.84</v>
      </c>
      <c r="E65">
        <v>3</v>
      </c>
      <c r="F65">
        <v>44</v>
      </c>
      <c r="G65">
        <v>20</v>
      </c>
      <c r="H65" s="6">
        <v>23</v>
      </c>
      <c r="I65" s="6">
        <v>26</v>
      </c>
    </row>
    <row r="66" spans="1:9" x14ac:dyDescent="0.2">
      <c r="A66" s="1">
        <v>43373</v>
      </c>
      <c r="B66">
        <v>22</v>
      </c>
      <c r="C66">
        <v>2.5</v>
      </c>
      <c r="D66">
        <v>2.84</v>
      </c>
      <c r="E66">
        <v>3</v>
      </c>
      <c r="F66">
        <v>26</v>
      </c>
      <c r="G66">
        <v>17</v>
      </c>
      <c r="H66" s="6">
        <v>25</v>
      </c>
      <c r="I66" s="6">
        <v>29</v>
      </c>
    </row>
    <row r="67" spans="1:9" x14ac:dyDescent="0.2">
      <c r="A67" s="1">
        <v>43380</v>
      </c>
      <c r="B67">
        <v>22</v>
      </c>
      <c r="C67">
        <v>2.5</v>
      </c>
      <c r="D67">
        <v>2.87</v>
      </c>
      <c r="E67">
        <v>2.7</v>
      </c>
      <c r="F67">
        <v>4</v>
      </c>
      <c r="G67">
        <v>22</v>
      </c>
      <c r="H67" s="6">
        <v>24</v>
      </c>
      <c r="I67" s="6">
        <v>20</v>
      </c>
    </row>
    <row r="68" spans="1:9" x14ac:dyDescent="0.2">
      <c r="A68" s="1">
        <v>43387</v>
      </c>
      <c r="B68">
        <v>22</v>
      </c>
      <c r="C68">
        <v>2.2999999999999998</v>
      </c>
      <c r="D68">
        <v>2.9</v>
      </c>
      <c r="E68">
        <v>2.7</v>
      </c>
      <c r="F68">
        <v>34</v>
      </c>
      <c r="G68">
        <v>20</v>
      </c>
      <c r="H68" s="6">
        <v>21</v>
      </c>
      <c r="I68" s="6">
        <v>19</v>
      </c>
    </row>
    <row r="69" spans="1:9" x14ac:dyDescent="0.2">
      <c r="A69" s="1">
        <v>43394</v>
      </c>
      <c r="B69">
        <v>20</v>
      </c>
      <c r="C69">
        <v>2.2999999999999998</v>
      </c>
      <c r="D69">
        <v>2.88</v>
      </c>
      <c r="E69">
        <v>2.7</v>
      </c>
      <c r="F69">
        <v>15</v>
      </c>
      <c r="G69">
        <v>19</v>
      </c>
      <c r="H69" s="6">
        <v>20</v>
      </c>
      <c r="I69" s="6">
        <v>27</v>
      </c>
    </row>
    <row r="70" spans="1:9" x14ac:dyDescent="0.2">
      <c r="A70" s="1">
        <v>43401</v>
      </c>
      <c r="B70">
        <v>21</v>
      </c>
      <c r="C70">
        <v>2.4</v>
      </c>
      <c r="D70">
        <v>2.84</v>
      </c>
      <c r="E70">
        <v>2.7</v>
      </c>
      <c r="F70">
        <v>15</v>
      </c>
      <c r="G70">
        <v>18</v>
      </c>
      <c r="H70" s="6">
        <v>21</v>
      </c>
      <c r="I70" s="6">
        <v>33</v>
      </c>
    </row>
    <row r="71" spans="1:9" x14ac:dyDescent="0.2">
      <c r="A71" s="1">
        <v>43408</v>
      </c>
      <c r="B71">
        <v>22</v>
      </c>
      <c r="C71">
        <v>2.4</v>
      </c>
      <c r="D71">
        <v>2.81</v>
      </c>
      <c r="E71">
        <v>2.9</v>
      </c>
      <c r="F71">
        <v>14</v>
      </c>
      <c r="G71">
        <v>19</v>
      </c>
      <c r="H71" s="6">
        <v>23</v>
      </c>
      <c r="I71" s="6">
        <v>27</v>
      </c>
    </row>
    <row r="72" spans="1:9" x14ac:dyDescent="0.2">
      <c r="A72" s="1">
        <v>43415</v>
      </c>
      <c r="B72">
        <v>23</v>
      </c>
      <c r="C72">
        <v>2.6</v>
      </c>
      <c r="D72">
        <v>2.75</v>
      </c>
      <c r="E72">
        <v>2.9</v>
      </c>
      <c r="F72">
        <v>29</v>
      </c>
      <c r="G72">
        <v>25</v>
      </c>
      <c r="H72" s="6">
        <v>14</v>
      </c>
      <c r="I72" s="6">
        <v>23</v>
      </c>
    </row>
    <row r="73" spans="1:9" x14ac:dyDescent="0.2">
      <c r="A73" s="1">
        <v>43422</v>
      </c>
      <c r="B73">
        <v>23</v>
      </c>
      <c r="C73">
        <v>2.6</v>
      </c>
      <c r="D73">
        <v>2.69</v>
      </c>
      <c r="E73">
        <v>2.9</v>
      </c>
      <c r="F73">
        <v>15</v>
      </c>
      <c r="G73">
        <v>25</v>
      </c>
      <c r="H73" s="6">
        <v>20</v>
      </c>
      <c r="I73" s="6">
        <v>19</v>
      </c>
    </row>
    <row r="74" spans="1:9" x14ac:dyDescent="0.2">
      <c r="A74" s="1">
        <v>43429</v>
      </c>
      <c r="B74">
        <v>22</v>
      </c>
      <c r="C74">
        <v>2.6</v>
      </c>
      <c r="D74">
        <v>2.61</v>
      </c>
      <c r="E74">
        <v>2.9</v>
      </c>
      <c r="F74">
        <v>18</v>
      </c>
      <c r="G74">
        <v>18</v>
      </c>
      <c r="H74" s="6">
        <v>21</v>
      </c>
      <c r="I74" s="6">
        <v>27</v>
      </c>
    </row>
    <row r="75" spans="1:9" x14ac:dyDescent="0.2">
      <c r="A75" s="1">
        <v>43436</v>
      </c>
      <c r="B75">
        <v>22</v>
      </c>
      <c r="C75">
        <v>2.6</v>
      </c>
      <c r="D75">
        <v>2.54</v>
      </c>
      <c r="E75">
        <v>2.8</v>
      </c>
      <c r="F75">
        <v>22</v>
      </c>
      <c r="G75">
        <v>22</v>
      </c>
      <c r="H75" s="6">
        <v>22</v>
      </c>
      <c r="I75" s="6">
        <v>32</v>
      </c>
    </row>
    <row r="76" spans="1:9" x14ac:dyDescent="0.2">
      <c r="A76" s="1">
        <v>43443</v>
      </c>
      <c r="B76">
        <v>21</v>
      </c>
      <c r="C76">
        <v>2.6</v>
      </c>
      <c r="D76">
        <v>2.4500000000000002</v>
      </c>
      <c r="E76">
        <v>2.8</v>
      </c>
      <c r="F76">
        <v>18</v>
      </c>
      <c r="G76">
        <v>26</v>
      </c>
      <c r="H76" s="6">
        <v>19</v>
      </c>
      <c r="I76" s="6">
        <v>22</v>
      </c>
    </row>
    <row r="77" spans="1:9" x14ac:dyDescent="0.2">
      <c r="A77" s="1">
        <v>43450</v>
      </c>
      <c r="B77">
        <v>22</v>
      </c>
      <c r="C77">
        <v>2.4</v>
      </c>
      <c r="D77">
        <v>2.42</v>
      </c>
      <c r="E77">
        <v>2.8</v>
      </c>
      <c r="F77">
        <v>19</v>
      </c>
      <c r="G77">
        <v>23</v>
      </c>
      <c r="H77" s="6">
        <v>11</v>
      </c>
      <c r="I77" s="6">
        <v>21</v>
      </c>
    </row>
    <row r="78" spans="1:9" x14ac:dyDescent="0.2">
      <c r="A78" s="1">
        <v>43457</v>
      </c>
      <c r="B78">
        <v>24</v>
      </c>
      <c r="C78">
        <v>2.4</v>
      </c>
      <c r="D78">
        <v>2.37</v>
      </c>
      <c r="E78">
        <v>2.8</v>
      </c>
      <c r="F78">
        <v>8</v>
      </c>
      <c r="G78">
        <v>19</v>
      </c>
      <c r="H78" s="6">
        <v>15</v>
      </c>
      <c r="I78" s="6">
        <v>20</v>
      </c>
    </row>
    <row r="79" spans="1:9" x14ac:dyDescent="0.2">
      <c r="A79" s="1">
        <v>43464</v>
      </c>
      <c r="B79">
        <v>25</v>
      </c>
      <c r="C79">
        <v>2.5</v>
      </c>
      <c r="D79">
        <v>2.3199999999999998</v>
      </c>
      <c r="E79">
        <v>2.8</v>
      </c>
      <c r="F79">
        <v>23</v>
      </c>
      <c r="G79">
        <v>18</v>
      </c>
      <c r="H79" s="6">
        <v>21</v>
      </c>
      <c r="I79" s="6">
        <v>31</v>
      </c>
    </row>
    <row r="80" spans="1:9" x14ac:dyDescent="0.2">
      <c r="A80" s="1">
        <v>43471</v>
      </c>
      <c r="B80">
        <v>23</v>
      </c>
      <c r="C80">
        <v>2.5</v>
      </c>
      <c r="D80">
        <v>2.27</v>
      </c>
      <c r="E80">
        <v>2.7</v>
      </c>
      <c r="F80">
        <v>7</v>
      </c>
      <c r="G80">
        <v>15</v>
      </c>
      <c r="H80" s="6">
        <v>20</v>
      </c>
      <c r="I80" s="6">
        <v>24</v>
      </c>
    </row>
    <row r="81" spans="1:9" x14ac:dyDescent="0.2">
      <c r="A81" s="1">
        <v>43478</v>
      </c>
      <c r="B81">
        <v>22</v>
      </c>
      <c r="C81">
        <v>2.6</v>
      </c>
      <c r="D81">
        <v>2.2400000000000002</v>
      </c>
      <c r="E81">
        <v>2.7</v>
      </c>
      <c r="F81">
        <v>11</v>
      </c>
      <c r="G81">
        <v>21</v>
      </c>
      <c r="H81" s="6">
        <v>20</v>
      </c>
      <c r="I81" s="6">
        <v>26</v>
      </c>
    </row>
    <row r="82" spans="1:9" x14ac:dyDescent="0.2">
      <c r="A82" s="1">
        <v>43485</v>
      </c>
      <c r="B82">
        <v>22</v>
      </c>
      <c r="C82">
        <v>2.6</v>
      </c>
      <c r="D82">
        <v>2.25</v>
      </c>
      <c r="E82">
        <v>2.7</v>
      </c>
      <c r="F82">
        <v>21</v>
      </c>
      <c r="G82">
        <v>20</v>
      </c>
      <c r="H82" s="6">
        <v>22</v>
      </c>
      <c r="I82" s="6">
        <v>25</v>
      </c>
    </row>
    <row r="83" spans="1:9" x14ac:dyDescent="0.2">
      <c r="A83" s="1">
        <v>43492</v>
      </c>
      <c r="B83">
        <v>21</v>
      </c>
      <c r="C83">
        <v>2.6</v>
      </c>
      <c r="D83">
        <v>2.25</v>
      </c>
      <c r="E83">
        <v>2.7</v>
      </c>
      <c r="F83">
        <v>39</v>
      </c>
      <c r="G83">
        <v>18</v>
      </c>
      <c r="H83" s="6">
        <v>21</v>
      </c>
      <c r="I83" s="6">
        <v>32</v>
      </c>
    </row>
    <row r="84" spans="1:9" x14ac:dyDescent="0.2">
      <c r="A84" s="1">
        <v>43499</v>
      </c>
      <c r="B84">
        <v>21</v>
      </c>
      <c r="C84">
        <v>2.6</v>
      </c>
      <c r="D84">
        <v>2.2599999999999998</v>
      </c>
      <c r="E84">
        <v>2.7</v>
      </c>
      <c r="F84">
        <v>31</v>
      </c>
      <c r="G84">
        <v>20</v>
      </c>
      <c r="H84" s="6">
        <v>24</v>
      </c>
      <c r="I84" s="6">
        <v>26</v>
      </c>
    </row>
    <row r="85" spans="1:9" x14ac:dyDescent="0.2">
      <c r="A85" s="1">
        <v>43506</v>
      </c>
      <c r="B85">
        <v>21</v>
      </c>
      <c r="C85">
        <v>2.2999999999999998</v>
      </c>
      <c r="D85">
        <v>2.25</v>
      </c>
      <c r="E85">
        <v>2.7</v>
      </c>
      <c r="F85">
        <v>28</v>
      </c>
      <c r="G85">
        <v>22</v>
      </c>
      <c r="H85" s="6">
        <v>22</v>
      </c>
      <c r="I85" s="6">
        <v>27</v>
      </c>
    </row>
    <row r="86" spans="1:9" x14ac:dyDescent="0.2">
      <c r="A86" s="1">
        <v>43513</v>
      </c>
      <c r="B86">
        <v>21</v>
      </c>
      <c r="C86">
        <v>2.2999999999999998</v>
      </c>
      <c r="D86">
        <v>2.2799999999999998</v>
      </c>
      <c r="E86">
        <v>2.7</v>
      </c>
      <c r="F86">
        <v>14</v>
      </c>
      <c r="G86">
        <v>18</v>
      </c>
      <c r="H86" s="6">
        <v>24</v>
      </c>
      <c r="I86" s="6">
        <v>26</v>
      </c>
    </row>
    <row r="87" spans="1:9" x14ac:dyDescent="0.2">
      <c r="A87" s="1">
        <v>43520</v>
      </c>
      <c r="B87">
        <v>21</v>
      </c>
      <c r="C87">
        <v>2.2999999999999998</v>
      </c>
      <c r="D87">
        <v>2.3199999999999998</v>
      </c>
      <c r="E87">
        <v>2.7</v>
      </c>
      <c r="F87">
        <v>10</v>
      </c>
      <c r="G87">
        <v>19</v>
      </c>
      <c r="H87" s="6">
        <v>22</v>
      </c>
      <c r="I87" s="6">
        <v>36</v>
      </c>
    </row>
    <row r="88" spans="1:9" x14ac:dyDescent="0.2">
      <c r="A88" s="1">
        <v>43527</v>
      </c>
      <c r="B88">
        <v>22</v>
      </c>
      <c r="C88">
        <v>2.2999999999999998</v>
      </c>
      <c r="D88">
        <v>2.39</v>
      </c>
      <c r="E88">
        <v>2.6</v>
      </c>
      <c r="F88">
        <v>14</v>
      </c>
      <c r="G88">
        <v>14</v>
      </c>
      <c r="H88" s="6">
        <v>20</v>
      </c>
      <c r="I88" s="6">
        <v>30</v>
      </c>
    </row>
    <row r="89" spans="1:9" x14ac:dyDescent="0.2">
      <c r="A89" s="1">
        <v>43534</v>
      </c>
      <c r="B89">
        <v>22</v>
      </c>
      <c r="C89">
        <v>2.2999999999999998</v>
      </c>
      <c r="D89">
        <v>2.42</v>
      </c>
      <c r="E89">
        <v>2.6</v>
      </c>
      <c r="F89">
        <v>21</v>
      </c>
      <c r="G89">
        <v>19</v>
      </c>
      <c r="H89" s="6">
        <v>21</v>
      </c>
      <c r="I89" s="6">
        <v>25</v>
      </c>
    </row>
    <row r="90" spans="1:9" x14ac:dyDescent="0.2">
      <c r="A90" s="1">
        <v>43541</v>
      </c>
      <c r="B90">
        <v>23</v>
      </c>
      <c r="C90">
        <v>2.5</v>
      </c>
      <c r="D90">
        <v>2.4700000000000002</v>
      </c>
      <c r="E90">
        <v>2.6</v>
      </c>
      <c r="F90">
        <v>33</v>
      </c>
      <c r="G90">
        <v>22</v>
      </c>
      <c r="H90" s="6">
        <v>20</v>
      </c>
      <c r="I90" s="6">
        <v>24</v>
      </c>
    </row>
    <row r="91" spans="1:9" x14ac:dyDescent="0.2">
      <c r="A91" s="1">
        <v>43548</v>
      </c>
      <c r="B91">
        <v>23</v>
      </c>
      <c r="C91">
        <v>2.5</v>
      </c>
      <c r="D91">
        <v>2.5499999999999998</v>
      </c>
      <c r="E91">
        <v>2.6</v>
      </c>
      <c r="F91">
        <v>22</v>
      </c>
      <c r="G91">
        <v>23</v>
      </c>
      <c r="H91" s="6">
        <v>21</v>
      </c>
      <c r="I91" s="6">
        <v>31</v>
      </c>
    </row>
    <row r="92" spans="1:9" x14ac:dyDescent="0.2">
      <c r="A92" s="1">
        <v>43555</v>
      </c>
      <c r="B92">
        <v>23</v>
      </c>
      <c r="C92">
        <v>2.5</v>
      </c>
      <c r="D92">
        <v>2.62</v>
      </c>
      <c r="E92">
        <v>2.6</v>
      </c>
      <c r="F92">
        <v>22</v>
      </c>
      <c r="G92">
        <v>22</v>
      </c>
      <c r="H92" s="6">
        <v>22</v>
      </c>
      <c r="I92" s="6">
        <v>35</v>
      </c>
    </row>
    <row r="93" spans="1:9" x14ac:dyDescent="0.2">
      <c r="A93" s="1">
        <v>43562</v>
      </c>
      <c r="B93">
        <v>23</v>
      </c>
      <c r="C93">
        <v>2.5</v>
      </c>
      <c r="D93">
        <v>2.69</v>
      </c>
      <c r="E93">
        <v>2.5</v>
      </c>
      <c r="F93">
        <v>15</v>
      </c>
      <c r="G93">
        <v>26</v>
      </c>
      <c r="H93" s="6">
        <v>19</v>
      </c>
      <c r="I93" s="6">
        <v>31</v>
      </c>
    </row>
    <row r="94" spans="1:9" x14ac:dyDescent="0.2">
      <c r="A94" s="1">
        <v>43569</v>
      </c>
      <c r="B94">
        <v>23</v>
      </c>
      <c r="C94">
        <v>2.2999999999999998</v>
      </c>
      <c r="D94">
        <v>2.75</v>
      </c>
      <c r="E94">
        <v>2.5</v>
      </c>
      <c r="F94">
        <v>33</v>
      </c>
      <c r="G94">
        <v>34</v>
      </c>
      <c r="H94" s="6">
        <v>21</v>
      </c>
      <c r="I94" s="6">
        <v>25</v>
      </c>
    </row>
    <row r="95" spans="1:9" x14ac:dyDescent="0.2">
      <c r="A95" s="1">
        <v>43576</v>
      </c>
      <c r="B95">
        <v>22</v>
      </c>
      <c r="C95">
        <v>2.2999999999999998</v>
      </c>
      <c r="D95">
        <v>2.83</v>
      </c>
      <c r="E95">
        <v>2.5</v>
      </c>
      <c r="F95">
        <v>22</v>
      </c>
      <c r="G95">
        <v>34</v>
      </c>
      <c r="H95" s="6">
        <v>20</v>
      </c>
      <c r="I95" s="6">
        <v>31</v>
      </c>
    </row>
    <row r="96" spans="1:9" x14ac:dyDescent="0.2">
      <c r="A96" s="1">
        <v>43583</v>
      </c>
      <c r="B96">
        <v>22</v>
      </c>
      <c r="C96">
        <v>2.2999999999999998</v>
      </c>
      <c r="D96">
        <v>2.84</v>
      </c>
      <c r="E96">
        <v>2.5</v>
      </c>
      <c r="F96">
        <v>11</v>
      </c>
      <c r="G96">
        <v>24</v>
      </c>
      <c r="H96" s="6">
        <v>20</v>
      </c>
      <c r="I96" s="6">
        <v>37</v>
      </c>
    </row>
    <row r="97" spans="1:9" x14ac:dyDescent="0.2">
      <c r="A97" s="1">
        <v>43590</v>
      </c>
      <c r="B97">
        <v>22</v>
      </c>
      <c r="C97">
        <v>2.2999999999999998</v>
      </c>
      <c r="D97">
        <v>2.89</v>
      </c>
      <c r="E97">
        <v>2.5</v>
      </c>
      <c r="F97">
        <v>22</v>
      </c>
      <c r="G97">
        <v>24</v>
      </c>
      <c r="H97" s="6">
        <v>20</v>
      </c>
      <c r="I97" s="6">
        <v>29</v>
      </c>
    </row>
    <row r="98" spans="1:9" x14ac:dyDescent="0.2">
      <c r="A98" s="1">
        <v>43597</v>
      </c>
      <c r="B98">
        <v>23</v>
      </c>
      <c r="C98">
        <v>2.6</v>
      </c>
      <c r="D98">
        <v>2.9</v>
      </c>
      <c r="E98">
        <v>2.5</v>
      </c>
      <c r="F98">
        <v>30</v>
      </c>
      <c r="G98">
        <v>26</v>
      </c>
      <c r="H98" s="6">
        <v>18</v>
      </c>
      <c r="I98" s="6">
        <v>26</v>
      </c>
    </row>
    <row r="99" spans="1:9" x14ac:dyDescent="0.2">
      <c r="A99" s="1">
        <v>43604</v>
      </c>
      <c r="B99">
        <v>22</v>
      </c>
      <c r="C99">
        <v>2.6</v>
      </c>
      <c r="D99">
        <v>2.87</v>
      </c>
      <c r="E99">
        <v>2.5</v>
      </c>
      <c r="F99">
        <v>23</v>
      </c>
      <c r="G99">
        <v>30</v>
      </c>
      <c r="H99" s="6">
        <v>16</v>
      </c>
      <c r="I99" s="6">
        <v>22</v>
      </c>
    </row>
    <row r="100" spans="1:9" x14ac:dyDescent="0.2">
      <c r="A100" s="1">
        <v>43611</v>
      </c>
      <c r="B100">
        <v>24</v>
      </c>
      <c r="C100">
        <v>2.6</v>
      </c>
      <c r="D100">
        <v>2.85</v>
      </c>
      <c r="E100">
        <v>2.5</v>
      </c>
      <c r="F100">
        <v>23</v>
      </c>
      <c r="G100">
        <v>29</v>
      </c>
      <c r="H100" s="6">
        <v>19</v>
      </c>
      <c r="I100" s="6">
        <v>32</v>
      </c>
    </row>
    <row r="101" spans="1:9" x14ac:dyDescent="0.2">
      <c r="A101" s="1">
        <v>43618</v>
      </c>
      <c r="B101">
        <v>23</v>
      </c>
      <c r="C101">
        <v>2.6</v>
      </c>
      <c r="D101">
        <v>2.82</v>
      </c>
      <c r="E101">
        <v>2.9</v>
      </c>
      <c r="F101">
        <v>7</v>
      </c>
      <c r="G101">
        <v>18</v>
      </c>
      <c r="H101" s="6">
        <v>20</v>
      </c>
      <c r="I101" s="6">
        <v>39</v>
      </c>
    </row>
    <row r="102" spans="1:9" x14ac:dyDescent="0.2">
      <c r="A102" s="1">
        <v>43625</v>
      </c>
      <c r="B102">
        <v>24</v>
      </c>
      <c r="C102">
        <v>2.6</v>
      </c>
      <c r="D102">
        <v>2.81</v>
      </c>
      <c r="E102">
        <v>2.9</v>
      </c>
      <c r="F102">
        <v>11</v>
      </c>
      <c r="G102">
        <v>34</v>
      </c>
      <c r="H102" s="6">
        <v>18</v>
      </c>
      <c r="I102" s="6">
        <v>30</v>
      </c>
    </row>
    <row r="103" spans="1:9" x14ac:dyDescent="0.2">
      <c r="A103" s="1">
        <v>43632</v>
      </c>
      <c r="B103">
        <v>25</v>
      </c>
      <c r="C103">
        <v>2.2000000000000002</v>
      </c>
      <c r="D103">
        <v>2.73</v>
      </c>
      <c r="E103">
        <v>2.9</v>
      </c>
      <c r="F103">
        <v>15</v>
      </c>
      <c r="G103">
        <v>29</v>
      </c>
      <c r="H103" s="6">
        <v>20</v>
      </c>
      <c r="I103" s="6">
        <v>27</v>
      </c>
    </row>
    <row r="104" spans="1:9" x14ac:dyDescent="0.2">
      <c r="A104" s="1">
        <v>43639</v>
      </c>
      <c r="B104">
        <v>26</v>
      </c>
      <c r="C104">
        <v>2.2000000000000002</v>
      </c>
      <c r="D104">
        <v>2.67</v>
      </c>
      <c r="E104">
        <v>2.9</v>
      </c>
      <c r="F104">
        <v>15</v>
      </c>
      <c r="G104">
        <v>24</v>
      </c>
      <c r="H104" s="6">
        <v>15</v>
      </c>
      <c r="I104" s="6">
        <v>32</v>
      </c>
    </row>
    <row r="105" spans="1:9" x14ac:dyDescent="0.2">
      <c r="A105" s="1">
        <v>43646</v>
      </c>
      <c r="B105">
        <v>25</v>
      </c>
      <c r="C105">
        <v>2.2999999999999998</v>
      </c>
      <c r="D105">
        <v>2.65</v>
      </c>
      <c r="E105">
        <v>2.9</v>
      </c>
      <c r="F105">
        <v>12</v>
      </c>
      <c r="G105">
        <v>28</v>
      </c>
      <c r="H105" s="6">
        <v>21</v>
      </c>
      <c r="I105" s="6">
        <v>33</v>
      </c>
    </row>
    <row r="106" spans="1:9" x14ac:dyDescent="0.2">
      <c r="A106" s="1">
        <v>43653</v>
      </c>
      <c r="B106">
        <v>24</v>
      </c>
      <c r="C106">
        <v>2.2999999999999998</v>
      </c>
      <c r="D106">
        <v>2.71</v>
      </c>
      <c r="E106">
        <v>2.7</v>
      </c>
      <c r="F106">
        <v>22</v>
      </c>
      <c r="G106">
        <v>19</v>
      </c>
      <c r="H106" s="6">
        <v>19</v>
      </c>
      <c r="I106" s="6">
        <v>31</v>
      </c>
    </row>
    <row r="107" spans="1:9" x14ac:dyDescent="0.2">
      <c r="A107" s="1">
        <v>43660</v>
      </c>
      <c r="B107">
        <v>25</v>
      </c>
      <c r="C107">
        <v>2.6</v>
      </c>
      <c r="D107">
        <v>2.74</v>
      </c>
      <c r="E107">
        <v>2.7</v>
      </c>
      <c r="F107">
        <v>15</v>
      </c>
      <c r="G107">
        <v>18</v>
      </c>
      <c r="H107" s="6">
        <v>17</v>
      </c>
      <c r="I107" s="6">
        <v>31</v>
      </c>
    </row>
    <row r="108" spans="1:9" x14ac:dyDescent="0.2">
      <c r="A108" s="1">
        <v>43667</v>
      </c>
      <c r="B108">
        <v>25</v>
      </c>
      <c r="C108">
        <v>2.6</v>
      </c>
      <c r="D108">
        <v>2.78</v>
      </c>
      <c r="E108">
        <v>2.7</v>
      </c>
      <c r="F108">
        <v>12</v>
      </c>
      <c r="G108">
        <v>24</v>
      </c>
      <c r="H108" s="6">
        <v>18</v>
      </c>
      <c r="I108" s="6">
        <v>28</v>
      </c>
    </row>
    <row r="109" spans="1:9" x14ac:dyDescent="0.2">
      <c r="A109" s="1">
        <v>43674</v>
      </c>
      <c r="B109">
        <v>24</v>
      </c>
      <c r="C109">
        <v>2.5</v>
      </c>
      <c r="D109">
        <v>2.75</v>
      </c>
      <c r="E109">
        <v>2.7</v>
      </c>
      <c r="F109">
        <v>12</v>
      </c>
      <c r="G109">
        <v>24</v>
      </c>
      <c r="H109" s="6">
        <v>18</v>
      </c>
      <c r="I109" s="6">
        <v>38</v>
      </c>
    </row>
    <row r="110" spans="1:9" x14ac:dyDescent="0.2">
      <c r="A110" s="1">
        <v>43681</v>
      </c>
      <c r="B110">
        <v>23</v>
      </c>
      <c r="C110">
        <v>2.5</v>
      </c>
      <c r="D110">
        <v>2.72</v>
      </c>
      <c r="E110">
        <v>2.6</v>
      </c>
      <c r="F110">
        <v>23</v>
      </c>
      <c r="G110">
        <v>24</v>
      </c>
      <c r="H110" s="6">
        <v>21</v>
      </c>
      <c r="I110" s="6">
        <v>28</v>
      </c>
    </row>
    <row r="111" spans="1:9" x14ac:dyDescent="0.2">
      <c r="A111" s="1">
        <v>43688</v>
      </c>
      <c r="B111">
        <v>24</v>
      </c>
      <c r="C111">
        <v>2.5</v>
      </c>
      <c r="D111">
        <v>2.69</v>
      </c>
      <c r="E111">
        <v>2.6</v>
      </c>
      <c r="F111">
        <v>11</v>
      </c>
      <c r="G111">
        <v>15</v>
      </c>
      <c r="H111" s="6">
        <v>19</v>
      </c>
      <c r="I111" s="6">
        <v>22</v>
      </c>
    </row>
    <row r="112" spans="1:9" x14ac:dyDescent="0.2">
      <c r="A112" s="1">
        <v>43695</v>
      </c>
      <c r="B112">
        <v>22</v>
      </c>
      <c r="C112">
        <v>2.6</v>
      </c>
      <c r="D112">
        <v>2.62</v>
      </c>
      <c r="E112">
        <v>2.6</v>
      </c>
      <c r="F112">
        <v>7</v>
      </c>
      <c r="G112">
        <v>13</v>
      </c>
      <c r="H112" s="6">
        <v>19</v>
      </c>
      <c r="I112" s="6">
        <v>23</v>
      </c>
    </row>
    <row r="113" spans="1:9" x14ac:dyDescent="0.2">
      <c r="A113" s="1">
        <v>43702</v>
      </c>
      <c r="B113">
        <v>21</v>
      </c>
      <c r="C113">
        <v>2.6</v>
      </c>
      <c r="D113">
        <v>2.6</v>
      </c>
      <c r="E113">
        <v>2.6</v>
      </c>
      <c r="F113">
        <v>18</v>
      </c>
      <c r="G113">
        <v>23</v>
      </c>
      <c r="H113" s="6">
        <v>19</v>
      </c>
      <c r="I113" s="6">
        <v>27</v>
      </c>
    </row>
    <row r="114" spans="1:9" x14ac:dyDescent="0.2">
      <c r="A114" s="1">
        <v>43709</v>
      </c>
      <c r="B114">
        <v>21</v>
      </c>
      <c r="C114">
        <v>2.6</v>
      </c>
      <c r="D114">
        <v>2.57</v>
      </c>
      <c r="E114">
        <v>2.6</v>
      </c>
      <c r="F114">
        <v>24</v>
      </c>
      <c r="G114">
        <v>22</v>
      </c>
      <c r="H114" s="6">
        <v>25</v>
      </c>
      <c r="I114" s="6">
        <v>28</v>
      </c>
    </row>
    <row r="115" spans="1:9" x14ac:dyDescent="0.2">
      <c r="A115" s="1">
        <v>43716</v>
      </c>
      <c r="B115">
        <v>19</v>
      </c>
      <c r="C115">
        <v>2.6</v>
      </c>
      <c r="D115">
        <v>2.56</v>
      </c>
      <c r="E115">
        <v>2.7</v>
      </c>
      <c r="F115">
        <v>17</v>
      </c>
      <c r="G115">
        <v>14</v>
      </c>
      <c r="H115" s="6">
        <v>23</v>
      </c>
      <c r="I115" s="6">
        <v>29</v>
      </c>
    </row>
    <row r="116" spans="1:9" x14ac:dyDescent="0.2">
      <c r="A116" s="1">
        <v>43723</v>
      </c>
      <c r="B116">
        <v>24</v>
      </c>
      <c r="C116">
        <v>2.2999999999999998</v>
      </c>
      <c r="D116">
        <v>2.5499999999999998</v>
      </c>
      <c r="E116">
        <v>2.7</v>
      </c>
      <c r="F116">
        <v>17</v>
      </c>
      <c r="G116">
        <v>14</v>
      </c>
      <c r="H116" s="6">
        <v>24</v>
      </c>
      <c r="I116" s="6">
        <v>26</v>
      </c>
    </row>
    <row r="117" spans="1:9" x14ac:dyDescent="0.2">
      <c r="A117" s="1">
        <v>43730</v>
      </c>
      <c r="B117">
        <v>20</v>
      </c>
      <c r="C117">
        <v>2.2999999999999998</v>
      </c>
      <c r="D117">
        <v>2.5499999999999998</v>
      </c>
      <c r="E117">
        <v>2.7</v>
      </c>
      <c r="F117">
        <v>17</v>
      </c>
      <c r="G117">
        <v>17</v>
      </c>
      <c r="H117" s="6">
        <v>23</v>
      </c>
      <c r="I117" s="6">
        <v>28</v>
      </c>
    </row>
    <row r="118" spans="1:9" x14ac:dyDescent="0.2">
      <c r="A118" s="1">
        <v>43737</v>
      </c>
      <c r="B118">
        <v>21</v>
      </c>
      <c r="C118">
        <v>2.4</v>
      </c>
      <c r="D118">
        <v>2.65</v>
      </c>
      <c r="E118">
        <v>2.7</v>
      </c>
      <c r="F118">
        <v>24</v>
      </c>
      <c r="G118">
        <v>18</v>
      </c>
      <c r="H118" s="6">
        <v>25</v>
      </c>
      <c r="I118" s="6">
        <v>32</v>
      </c>
    </row>
    <row r="119" spans="1:9" x14ac:dyDescent="0.2">
      <c r="A119" s="1">
        <v>43744</v>
      </c>
      <c r="B119">
        <v>20</v>
      </c>
      <c r="C119">
        <v>2.4</v>
      </c>
      <c r="D119">
        <v>2.64</v>
      </c>
      <c r="E119">
        <v>2.8</v>
      </c>
      <c r="F119">
        <v>10</v>
      </c>
      <c r="G119">
        <v>15</v>
      </c>
      <c r="H119" s="6">
        <v>23</v>
      </c>
      <c r="I119" s="6">
        <v>30</v>
      </c>
    </row>
    <row r="120" spans="1:9" x14ac:dyDescent="0.2">
      <c r="A120" s="1">
        <v>43751</v>
      </c>
      <c r="B120">
        <v>20</v>
      </c>
      <c r="C120">
        <v>2.2000000000000002</v>
      </c>
      <c r="D120">
        <v>2.65</v>
      </c>
      <c r="E120">
        <v>2.8</v>
      </c>
      <c r="F120">
        <v>17</v>
      </c>
      <c r="G120">
        <v>18</v>
      </c>
      <c r="H120" s="6">
        <v>22</v>
      </c>
      <c r="I120" s="6">
        <v>26</v>
      </c>
    </row>
    <row r="121" spans="1:9" x14ac:dyDescent="0.2">
      <c r="A121" s="1">
        <v>43758</v>
      </c>
      <c r="B121">
        <v>19</v>
      </c>
      <c r="C121">
        <v>2.2000000000000002</v>
      </c>
      <c r="D121">
        <v>2.63</v>
      </c>
      <c r="E121">
        <v>2.8</v>
      </c>
      <c r="F121">
        <v>30</v>
      </c>
      <c r="G121">
        <v>18</v>
      </c>
      <c r="H121" s="6">
        <v>20</v>
      </c>
      <c r="I121" s="6">
        <v>32</v>
      </c>
    </row>
    <row r="122" spans="1:9" x14ac:dyDescent="0.2">
      <c r="A122" s="1">
        <v>43765</v>
      </c>
      <c r="B122">
        <v>18</v>
      </c>
      <c r="C122">
        <v>2.2999999999999998</v>
      </c>
      <c r="D122">
        <v>2.64</v>
      </c>
      <c r="E122">
        <v>2.8</v>
      </c>
      <c r="F122">
        <v>13</v>
      </c>
      <c r="G122">
        <v>15</v>
      </c>
      <c r="H122" s="6">
        <v>23</v>
      </c>
      <c r="I122" s="6">
        <v>34</v>
      </c>
    </row>
    <row r="123" spans="1:9" x14ac:dyDescent="0.2">
      <c r="A123" s="1">
        <v>43772</v>
      </c>
      <c r="B123">
        <v>20</v>
      </c>
      <c r="C123">
        <v>2.2999999999999998</v>
      </c>
      <c r="D123">
        <v>2.6</v>
      </c>
      <c r="E123">
        <v>2.5</v>
      </c>
      <c r="F123">
        <v>14</v>
      </c>
      <c r="G123">
        <v>16</v>
      </c>
      <c r="H123" s="6">
        <v>21</v>
      </c>
      <c r="I123" s="6">
        <v>29</v>
      </c>
    </row>
    <row r="124" spans="1:9" x14ac:dyDescent="0.2">
      <c r="A124" s="1">
        <v>43779</v>
      </c>
      <c r="B124">
        <v>19</v>
      </c>
      <c r="C124">
        <v>2.2999999999999998</v>
      </c>
      <c r="D124">
        <v>2.61</v>
      </c>
      <c r="E124">
        <v>2.5</v>
      </c>
      <c r="F124">
        <v>23</v>
      </c>
      <c r="G124">
        <v>16</v>
      </c>
      <c r="H124" s="6">
        <v>21</v>
      </c>
      <c r="I124" s="6">
        <v>24</v>
      </c>
    </row>
    <row r="125" spans="1:9" x14ac:dyDescent="0.2">
      <c r="A125" s="1">
        <v>43786</v>
      </c>
      <c r="B125">
        <v>20</v>
      </c>
      <c r="C125">
        <v>2.4</v>
      </c>
      <c r="D125">
        <v>2.62</v>
      </c>
      <c r="E125">
        <v>2.5</v>
      </c>
      <c r="F125">
        <v>20</v>
      </c>
      <c r="G125">
        <v>18</v>
      </c>
      <c r="H125" s="6">
        <v>13</v>
      </c>
      <c r="I125" s="6">
        <v>29</v>
      </c>
    </row>
    <row r="126" spans="1:9" x14ac:dyDescent="0.2">
      <c r="A126" s="1">
        <v>43793</v>
      </c>
      <c r="B126">
        <v>19</v>
      </c>
      <c r="C126">
        <v>2.4</v>
      </c>
      <c r="D126">
        <v>2.59</v>
      </c>
      <c r="E126">
        <v>2.5</v>
      </c>
      <c r="F126">
        <v>21</v>
      </c>
      <c r="G126">
        <v>15</v>
      </c>
      <c r="H126" s="6">
        <v>20</v>
      </c>
      <c r="I126" s="6">
        <v>22</v>
      </c>
    </row>
    <row r="127" spans="1:9" x14ac:dyDescent="0.2">
      <c r="A127" s="1">
        <v>43800</v>
      </c>
      <c r="B127">
        <v>19</v>
      </c>
      <c r="C127">
        <v>2.5</v>
      </c>
      <c r="D127">
        <v>2.58</v>
      </c>
      <c r="E127">
        <v>2.5</v>
      </c>
      <c r="F127">
        <v>7</v>
      </c>
      <c r="G127">
        <v>13</v>
      </c>
      <c r="H127" s="6">
        <v>22</v>
      </c>
      <c r="I127" s="6">
        <v>39</v>
      </c>
    </row>
    <row r="128" spans="1:9" x14ac:dyDescent="0.2">
      <c r="A128" s="1">
        <v>43807</v>
      </c>
      <c r="B128">
        <v>19</v>
      </c>
      <c r="C128">
        <v>2.5</v>
      </c>
      <c r="D128">
        <v>2.58</v>
      </c>
      <c r="E128">
        <v>2.5</v>
      </c>
      <c r="F128">
        <v>3</v>
      </c>
      <c r="G128">
        <v>17</v>
      </c>
      <c r="H128" s="6">
        <v>19</v>
      </c>
      <c r="I128" s="6">
        <v>25</v>
      </c>
    </row>
    <row r="129" spans="1:9" x14ac:dyDescent="0.2">
      <c r="A129" s="1">
        <v>43814</v>
      </c>
      <c r="B129">
        <v>20</v>
      </c>
      <c r="C129">
        <v>2.2999999999999998</v>
      </c>
      <c r="D129">
        <v>2.56</v>
      </c>
      <c r="E129">
        <v>2.5</v>
      </c>
      <c r="F129">
        <v>10</v>
      </c>
      <c r="G129">
        <v>19</v>
      </c>
      <c r="H129" s="6">
        <v>10</v>
      </c>
      <c r="I129" s="6">
        <v>28</v>
      </c>
    </row>
    <row r="130" spans="1:9" x14ac:dyDescent="0.2">
      <c r="A130" s="1">
        <v>43821</v>
      </c>
      <c r="B130">
        <v>21</v>
      </c>
      <c r="C130">
        <v>2.2999999999999998</v>
      </c>
      <c r="D130">
        <v>2.54</v>
      </c>
      <c r="E130">
        <v>2.5</v>
      </c>
      <c r="F130">
        <v>8</v>
      </c>
      <c r="G130">
        <v>17</v>
      </c>
      <c r="H130" s="6">
        <v>13</v>
      </c>
      <c r="I130" s="6">
        <v>20</v>
      </c>
    </row>
    <row r="131" spans="1:9" x14ac:dyDescent="0.2">
      <c r="A131" s="1">
        <v>43828</v>
      </c>
      <c r="B131">
        <v>23</v>
      </c>
      <c r="C131">
        <v>2.2000000000000002</v>
      </c>
      <c r="D131">
        <v>2.5299999999999998</v>
      </c>
      <c r="E131">
        <v>2.5</v>
      </c>
      <c r="F131">
        <v>7</v>
      </c>
      <c r="G131">
        <v>17</v>
      </c>
      <c r="H131" s="6">
        <v>18</v>
      </c>
      <c r="I131" s="6">
        <v>37</v>
      </c>
    </row>
    <row r="132" spans="1:9" x14ac:dyDescent="0.2">
      <c r="A132" s="1">
        <v>43835</v>
      </c>
      <c r="B132">
        <v>21</v>
      </c>
      <c r="C132">
        <v>2.2000000000000002</v>
      </c>
      <c r="D132">
        <v>2.57</v>
      </c>
      <c r="E132">
        <v>2.2999999999999998</v>
      </c>
      <c r="F132">
        <v>7</v>
      </c>
      <c r="G132">
        <v>22</v>
      </c>
      <c r="H132" s="6">
        <v>20</v>
      </c>
      <c r="I132" s="6">
        <v>36</v>
      </c>
    </row>
    <row r="133" spans="1:9" x14ac:dyDescent="0.2">
      <c r="A133" s="1">
        <v>43842</v>
      </c>
      <c r="B133">
        <v>20</v>
      </c>
      <c r="C133">
        <v>2.5</v>
      </c>
      <c r="D133">
        <v>2.58</v>
      </c>
      <c r="E133">
        <v>2.2999999999999998</v>
      </c>
      <c r="F133">
        <v>19</v>
      </c>
      <c r="G133">
        <v>15</v>
      </c>
      <c r="H133" s="6">
        <v>19</v>
      </c>
      <c r="I133" s="6">
        <v>32</v>
      </c>
    </row>
    <row r="134" spans="1:9" x14ac:dyDescent="0.2">
      <c r="A134" s="1">
        <v>43849</v>
      </c>
      <c r="B134">
        <v>20</v>
      </c>
      <c r="C134">
        <v>2.5</v>
      </c>
      <c r="D134">
        <v>2.57</v>
      </c>
      <c r="E134">
        <v>2.2999999999999998</v>
      </c>
      <c r="F134">
        <v>16</v>
      </c>
      <c r="G134">
        <v>16</v>
      </c>
      <c r="H134" s="6">
        <v>20</v>
      </c>
      <c r="I134" s="6">
        <v>30</v>
      </c>
    </row>
    <row r="135" spans="1:9" x14ac:dyDescent="0.2">
      <c r="A135" s="1">
        <v>43856</v>
      </c>
      <c r="B135">
        <v>19</v>
      </c>
      <c r="C135">
        <v>2.5</v>
      </c>
      <c r="D135">
        <v>2.54</v>
      </c>
      <c r="E135">
        <v>2.2999999999999998</v>
      </c>
      <c r="F135">
        <v>29</v>
      </c>
      <c r="G135">
        <v>21</v>
      </c>
      <c r="H135" s="6">
        <v>21</v>
      </c>
      <c r="I135" s="6">
        <v>32</v>
      </c>
    </row>
    <row r="136" spans="1:9" x14ac:dyDescent="0.2">
      <c r="A136" s="1">
        <v>43863</v>
      </c>
      <c r="B136">
        <v>21</v>
      </c>
      <c r="C136">
        <v>2.5</v>
      </c>
      <c r="D136">
        <v>2.5099999999999998</v>
      </c>
      <c r="E136">
        <v>2.5</v>
      </c>
      <c r="F136">
        <v>23</v>
      </c>
      <c r="G136">
        <v>14</v>
      </c>
      <c r="H136" s="6">
        <v>22</v>
      </c>
      <c r="I136" s="6">
        <v>36</v>
      </c>
    </row>
    <row r="137" spans="1:9" x14ac:dyDescent="0.2">
      <c r="A137" s="1">
        <v>43870</v>
      </c>
      <c r="B137">
        <v>21</v>
      </c>
      <c r="C137">
        <v>2.5</v>
      </c>
      <c r="D137">
        <v>2.46</v>
      </c>
      <c r="E137">
        <v>2.5</v>
      </c>
      <c r="F137">
        <v>32</v>
      </c>
      <c r="G137">
        <v>18</v>
      </c>
      <c r="H137" s="6">
        <v>21</v>
      </c>
      <c r="I137" s="6">
        <v>29</v>
      </c>
    </row>
    <row r="138" spans="1:9" x14ac:dyDescent="0.2">
      <c r="A138" s="1">
        <v>43877</v>
      </c>
      <c r="B138">
        <v>22</v>
      </c>
      <c r="C138">
        <v>2.2999999999999998</v>
      </c>
      <c r="D138">
        <v>2.42</v>
      </c>
      <c r="E138">
        <v>2.5</v>
      </c>
      <c r="F138">
        <v>35</v>
      </c>
      <c r="G138">
        <v>16</v>
      </c>
      <c r="H138" s="6">
        <v>24</v>
      </c>
      <c r="I138" s="6">
        <v>31</v>
      </c>
    </row>
    <row r="139" spans="1:9" x14ac:dyDescent="0.2">
      <c r="A139" s="1">
        <v>43884</v>
      </c>
      <c r="B139">
        <v>22</v>
      </c>
      <c r="C139">
        <v>2.2999999999999998</v>
      </c>
      <c r="D139">
        <v>2.4300000000000002</v>
      </c>
      <c r="E139">
        <v>2.5</v>
      </c>
      <c r="F139">
        <v>15</v>
      </c>
      <c r="G139">
        <v>15</v>
      </c>
      <c r="H139" s="6">
        <v>23</v>
      </c>
      <c r="I139" s="6">
        <v>36</v>
      </c>
    </row>
    <row r="140" spans="1:9" x14ac:dyDescent="0.2">
      <c r="A140" s="1">
        <v>43891</v>
      </c>
      <c r="B140">
        <v>21</v>
      </c>
      <c r="C140">
        <v>2.2999999999999998</v>
      </c>
      <c r="D140">
        <v>2.4700000000000002</v>
      </c>
      <c r="E140">
        <v>2.5</v>
      </c>
      <c r="F140">
        <v>28</v>
      </c>
      <c r="G140">
        <v>15</v>
      </c>
      <c r="H140" s="6">
        <v>19</v>
      </c>
      <c r="I140" s="6">
        <v>36</v>
      </c>
    </row>
    <row r="141" spans="1:9" x14ac:dyDescent="0.2">
      <c r="A141" s="1">
        <v>43898</v>
      </c>
      <c r="B141">
        <v>32</v>
      </c>
      <c r="C141">
        <v>2.2999999999999998</v>
      </c>
      <c r="D141">
        <v>2.42</v>
      </c>
      <c r="E141">
        <v>2.4</v>
      </c>
      <c r="F141">
        <v>39</v>
      </c>
      <c r="G141">
        <v>13</v>
      </c>
      <c r="H141" s="6">
        <v>15</v>
      </c>
      <c r="I141" s="6">
        <v>25</v>
      </c>
    </row>
    <row r="142" spans="1:9" x14ac:dyDescent="0.2">
      <c r="A142" s="1">
        <v>43905</v>
      </c>
      <c r="B142">
        <v>26</v>
      </c>
      <c r="C142">
        <v>2.2999999999999998</v>
      </c>
      <c r="D142">
        <v>2.38</v>
      </c>
      <c r="E142">
        <v>2.4</v>
      </c>
      <c r="F142">
        <v>30</v>
      </c>
      <c r="G142">
        <v>14</v>
      </c>
      <c r="H142" s="6">
        <v>15</v>
      </c>
      <c r="I142" s="6">
        <v>19</v>
      </c>
    </row>
    <row r="143" spans="1:9" x14ac:dyDescent="0.2">
      <c r="A143" s="1">
        <v>43912</v>
      </c>
      <c r="B143">
        <v>21</v>
      </c>
      <c r="C143">
        <v>2.2999999999999998</v>
      </c>
      <c r="D143">
        <v>2.25</v>
      </c>
      <c r="E143">
        <v>2.4</v>
      </c>
      <c r="F143">
        <v>18</v>
      </c>
      <c r="G143">
        <v>35</v>
      </c>
      <c r="H143" s="6">
        <v>14</v>
      </c>
      <c r="I143" s="6">
        <v>23</v>
      </c>
    </row>
    <row r="144" spans="1:9" x14ac:dyDescent="0.2">
      <c r="A144" s="1">
        <v>43919</v>
      </c>
      <c r="B144">
        <v>22</v>
      </c>
      <c r="C144">
        <v>2.2999999999999998</v>
      </c>
      <c r="D144">
        <v>2.12</v>
      </c>
      <c r="E144">
        <v>2.4</v>
      </c>
      <c r="F144">
        <v>38</v>
      </c>
      <c r="G144">
        <v>38</v>
      </c>
      <c r="H144" s="6">
        <v>15</v>
      </c>
      <c r="I144" s="6">
        <v>34</v>
      </c>
    </row>
    <row r="145" spans="1:9" x14ac:dyDescent="0.2">
      <c r="A145" s="1">
        <v>43926</v>
      </c>
      <c r="B145">
        <v>20</v>
      </c>
      <c r="C145">
        <v>2.2999999999999998</v>
      </c>
      <c r="D145">
        <v>2.0099999999999998</v>
      </c>
      <c r="E145">
        <v>2.2000000000000002</v>
      </c>
      <c r="F145">
        <v>21</v>
      </c>
      <c r="G145">
        <v>48</v>
      </c>
      <c r="H145" s="6">
        <v>15</v>
      </c>
      <c r="I145" s="6">
        <v>22</v>
      </c>
    </row>
    <row r="146" spans="1:9" x14ac:dyDescent="0.2">
      <c r="A146" s="1">
        <v>43933</v>
      </c>
      <c r="B146">
        <v>19</v>
      </c>
      <c r="C146">
        <v>2.5</v>
      </c>
      <c r="D146">
        <v>1.92</v>
      </c>
      <c r="E146">
        <v>2.2000000000000002</v>
      </c>
      <c r="F146">
        <v>8</v>
      </c>
      <c r="G146">
        <v>35</v>
      </c>
      <c r="H146" s="6">
        <v>16</v>
      </c>
      <c r="I146" s="6">
        <v>23</v>
      </c>
    </row>
    <row r="147" spans="1:9" x14ac:dyDescent="0.2">
      <c r="A147" s="1">
        <v>43940</v>
      </c>
      <c r="B147">
        <v>32</v>
      </c>
      <c r="C147">
        <v>2.5</v>
      </c>
      <c r="D147">
        <v>1.85</v>
      </c>
      <c r="E147">
        <v>2.2000000000000002</v>
      </c>
      <c r="F147">
        <v>26</v>
      </c>
      <c r="G147">
        <v>31</v>
      </c>
      <c r="H147" s="6">
        <v>16</v>
      </c>
      <c r="I147" s="6">
        <v>26</v>
      </c>
    </row>
    <row r="148" spans="1:9" x14ac:dyDescent="0.2">
      <c r="A148" s="1">
        <v>43947</v>
      </c>
      <c r="B148">
        <v>20</v>
      </c>
      <c r="C148">
        <v>2.5</v>
      </c>
      <c r="D148">
        <v>1.81</v>
      </c>
      <c r="E148">
        <v>2.2000000000000002</v>
      </c>
      <c r="F148">
        <v>20</v>
      </c>
      <c r="G148">
        <v>26</v>
      </c>
      <c r="H148" s="6">
        <v>16</v>
      </c>
      <c r="I148" s="6">
        <v>30</v>
      </c>
    </row>
    <row r="149" spans="1:9" x14ac:dyDescent="0.2">
      <c r="A149" s="1">
        <v>43954</v>
      </c>
      <c r="B149">
        <v>19</v>
      </c>
      <c r="C149">
        <v>2.5</v>
      </c>
      <c r="D149">
        <v>1.77</v>
      </c>
      <c r="E149">
        <v>2.1</v>
      </c>
      <c r="F149">
        <v>28</v>
      </c>
      <c r="G149">
        <v>23</v>
      </c>
      <c r="H149" s="6">
        <v>17</v>
      </c>
      <c r="I149" s="6">
        <v>30</v>
      </c>
    </row>
    <row r="150" spans="1:9" x14ac:dyDescent="0.2">
      <c r="A150" s="1">
        <v>43961</v>
      </c>
      <c r="B150">
        <v>17</v>
      </c>
      <c r="C150">
        <v>2.5</v>
      </c>
      <c r="D150">
        <v>1.79</v>
      </c>
      <c r="E150">
        <v>2.1</v>
      </c>
      <c r="F150">
        <v>20</v>
      </c>
      <c r="G150">
        <v>24</v>
      </c>
      <c r="H150" s="6">
        <v>16</v>
      </c>
      <c r="I150" s="6">
        <v>28</v>
      </c>
    </row>
    <row r="151" spans="1:9" x14ac:dyDescent="0.2">
      <c r="A151" s="1">
        <v>43968</v>
      </c>
      <c r="B151">
        <v>17</v>
      </c>
      <c r="C151">
        <v>2.6</v>
      </c>
      <c r="D151">
        <v>1.85</v>
      </c>
      <c r="E151">
        <v>2.1</v>
      </c>
      <c r="F151">
        <v>15</v>
      </c>
      <c r="G151">
        <v>14</v>
      </c>
      <c r="H151" s="6">
        <v>13</v>
      </c>
      <c r="I151" s="6">
        <v>24</v>
      </c>
    </row>
    <row r="152" spans="1:9" x14ac:dyDescent="0.2">
      <c r="A152" s="1">
        <v>43975</v>
      </c>
      <c r="B152">
        <v>17</v>
      </c>
      <c r="C152">
        <v>2.6</v>
      </c>
      <c r="D152">
        <v>1.88</v>
      </c>
      <c r="E152">
        <v>2.1</v>
      </c>
      <c r="F152">
        <v>18</v>
      </c>
      <c r="G152">
        <v>15</v>
      </c>
      <c r="H152" s="6">
        <v>15</v>
      </c>
      <c r="I152" s="6">
        <v>25</v>
      </c>
    </row>
    <row r="153" spans="1:9" x14ac:dyDescent="0.2">
      <c r="A153" s="1">
        <v>43982</v>
      </c>
      <c r="B153">
        <v>17</v>
      </c>
      <c r="C153">
        <v>2.7</v>
      </c>
      <c r="D153">
        <v>1.96</v>
      </c>
      <c r="E153">
        <v>2.1</v>
      </c>
      <c r="F153">
        <v>20</v>
      </c>
      <c r="G153">
        <v>12</v>
      </c>
      <c r="H153" s="6">
        <v>44</v>
      </c>
      <c r="I153" s="6">
        <v>26</v>
      </c>
    </row>
    <row r="154" spans="1:9" x14ac:dyDescent="0.2">
      <c r="A154" s="1">
        <v>43989</v>
      </c>
      <c r="B154">
        <v>18</v>
      </c>
      <c r="C154">
        <v>2.7</v>
      </c>
      <c r="D154">
        <v>1.97</v>
      </c>
      <c r="E154">
        <v>3.2</v>
      </c>
      <c r="F154">
        <v>18</v>
      </c>
      <c r="G154">
        <v>10</v>
      </c>
      <c r="H154" s="6">
        <v>17</v>
      </c>
      <c r="I154" s="6">
        <v>18</v>
      </c>
    </row>
    <row r="155" spans="1:9" x14ac:dyDescent="0.2">
      <c r="A155" s="1">
        <v>43996</v>
      </c>
      <c r="B155">
        <v>18</v>
      </c>
      <c r="C155">
        <v>2.6</v>
      </c>
      <c r="D155">
        <v>2.04</v>
      </c>
      <c r="E155">
        <v>3.2</v>
      </c>
      <c r="F155">
        <v>12</v>
      </c>
      <c r="G155">
        <v>13</v>
      </c>
      <c r="H155" s="6">
        <v>16</v>
      </c>
      <c r="I155" s="6">
        <v>29</v>
      </c>
    </row>
    <row r="156" spans="1:9" x14ac:dyDescent="0.2">
      <c r="A156" s="1">
        <v>44003</v>
      </c>
      <c r="B156">
        <v>18</v>
      </c>
      <c r="C156">
        <v>2.6</v>
      </c>
      <c r="D156">
        <v>2.1</v>
      </c>
      <c r="E156">
        <v>3.2</v>
      </c>
      <c r="F156">
        <v>3</v>
      </c>
      <c r="G156">
        <v>19</v>
      </c>
      <c r="H156" s="6">
        <v>15</v>
      </c>
      <c r="I156" s="6">
        <v>24</v>
      </c>
    </row>
    <row r="157" spans="1:9" x14ac:dyDescent="0.2">
      <c r="A157" s="1">
        <v>44010</v>
      </c>
      <c r="B157">
        <v>18</v>
      </c>
      <c r="C157">
        <v>2.5</v>
      </c>
      <c r="D157">
        <v>2.13</v>
      </c>
      <c r="E157">
        <v>3.2</v>
      </c>
      <c r="F157">
        <v>3</v>
      </c>
      <c r="G157">
        <v>25</v>
      </c>
      <c r="H157" s="6">
        <v>16</v>
      </c>
      <c r="I157" s="6">
        <v>35</v>
      </c>
    </row>
    <row r="158" spans="1:9" x14ac:dyDescent="0.2">
      <c r="A158" s="1">
        <v>44017</v>
      </c>
      <c r="B158">
        <v>17</v>
      </c>
      <c r="C158">
        <v>2.5</v>
      </c>
      <c r="D158">
        <v>2.17</v>
      </c>
      <c r="E158">
        <v>3</v>
      </c>
      <c r="F158">
        <v>16</v>
      </c>
      <c r="G158">
        <v>18</v>
      </c>
      <c r="H158" s="6">
        <v>16</v>
      </c>
      <c r="I158" s="6">
        <v>26</v>
      </c>
    </row>
    <row r="159" spans="1:9" x14ac:dyDescent="0.2">
      <c r="A159" s="1">
        <v>44024</v>
      </c>
      <c r="B159">
        <v>17</v>
      </c>
      <c r="C159">
        <v>2.7</v>
      </c>
      <c r="D159">
        <v>2.1800000000000002</v>
      </c>
      <c r="E159">
        <v>3</v>
      </c>
      <c r="F159">
        <v>13</v>
      </c>
      <c r="G159">
        <v>13</v>
      </c>
      <c r="H159" s="6">
        <v>17</v>
      </c>
      <c r="I159" s="6">
        <v>23</v>
      </c>
    </row>
    <row r="160" spans="1:9" x14ac:dyDescent="0.2">
      <c r="A160" s="1">
        <v>44031</v>
      </c>
      <c r="B160">
        <v>18</v>
      </c>
      <c r="C160">
        <v>2.7</v>
      </c>
      <c r="D160">
        <v>2.2000000000000002</v>
      </c>
      <c r="E160">
        <v>3</v>
      </c>
      <c r="F160">
        <v>3</v>
      </c>
      <c r="G160">
        <v>15</v>
      </c>
      <c r="H160" s="6">
        <v>17</v>
      </c>
      <c r="I160" s="6">
        <v>28</v>
      </c>
    </row>
    <row r="161" spans="1:9" x14ac:dyDescent="0.2">
      <c r="A161" s="1">
        <v>44038</v>
      </c>
      <c r="B161">
        <v>19</v>
      </c>
      <c r="C161">
        <v>2.7</v>
      </c>
      <c r="D161">
        <v>2.19</v>
      </c>
      <c r="E161">
        <v>3</v>
      </c>
      <c r="F161">
        <v>20</v>
      </c>
      <c r="G161">
        <v>15</v>
      </c>
      <c r="H161" s="6">
        <v>16</v>
      </c>
      <c r="I161" s="6">
        <v>30</v>
      </c>
    </row>
    <row r="162" spans="1:9" x14ac:dyDescent="0.2">
      <c r="A162" s="1">
        <v>44045</v>
      </c>
      <c r="B162">
        <v>18</v>
      </c>
      <c r="C162">
        <v>2.6</v>
      </c>
      <c r="D162">
        <v>2.1800000000000002</v>
      </c>
      <c r="E162">
        <v>3</v>
      </c>
      <c r="F162">
        <v>16</v>
      </c>
      <c r="G162">
        <v>10</v>
      </c>
      <c r="H162" s="6">
        <v>17</v>
      </c>
      <c r="I162" s="6">
        <v>30</v>
      </c>
    </row>
    <row r="163" spans="1:9" x14ac:dyDescent="0.2">
      <c r="A163" s="1">
        <v>44052</v>
      </c>
      <c r="B163">
        <v>18</v>
      </c>
      <c r="C163">
        <v>2.6</v>
      </c>
      <c r="D163">
        <v>2.1800000000000002</v>
      </c>
      <c r="E163">
        <v>3</v>
      </c>
      <c r="F163">
        <v>13</v>
      </c>
      <c r="G163">
        <v>11</v>
      </c>
      <c r="H163" s="6">
        <v>17</v>
      </c>
      <c r="I163" s="6">
        <v>19</v>
      </c>
    </row>
    <row r="164" spans="1:9" x14ac:dyDescent="0.2">
      <c r="A164" s="1">
        <v>44059</v>
      </c>
      <c r="B164">
        <v>17</v>
      </c>
      <c r="C164">
        <v>2.7</v>
      </c>
      <c r="D164">
        <v>2.17</v>
      </c>
      <c r="E164">
        <v>3</v>
      </c>
      <c r="F164">
        <v>10</v>
      </c>
      <c r="G164">
        <v>11</v>
      </c>
      <c r="H164" s="6">
        <v>16</v>
      </c>
      <c r="I164" s="6">
        <v>20</v>
      </c>
    </row>
    <row r="165" spans="1:9" x14ac:dyDescent="0.2">
      <c r="A165" s="1">
        <v>44066</v>
      </c>
      <c r="B165">
        <v>16</v>
      </c>
      <c r="C165">
        <v>2.7</v>
      </c>
      <c r="D165">
        <v>2.17</v>
      </c>
      <c r="E165">
        <v>3</v>
      </c>
      <c r="F165">
        <v>6</v>
      </c>
      <c r="G165">
        <v>14</v>
      </c>
      <c r="H165" s="6">
        <v>17</v>
      </c>
      <c r="I165" s="6">
        <v>23</v>
      </c>
    </row>
    <row r="166" spans="1:9" x14ac:dyDescent="0.2">
      <c r="A166" s="1">
        <v>44073</v>
      </c>
      <c r="B166">
        <v>16</v>
      </c>
      <c r="C166">
        <v>2.7</v>
      </c>
      <c r="D166">
        <v>2.1800000000000002</v>
      </c>
      <c r="E166">
        <v>3</v>
      </c>
      <c r="F166">
        <v>18</v>
      </c>
      <c r="G166">
        <v>16</v>
      </c>
      <c r="H166" s="6">
        <v>17</v>
      </c>
      <c r="I166" s="6">
        <v>28</v>
      </c>
    </row>
    <row r="167" spans="1:9" x14ac:dyDescent="0.2">
      <c r="A167" s="1">
        <v>44080</v>
      </c>
      <c r="B167">
        <v>17</v>
      </c>
      <c r="C167">
        <v>2.7</v>
      </c>
      <c r="D167">
        <v>2.2200000000000002</v>
      </c>
      <c r="E167">
        <v>3.1</v>
      </c>
      <c r="F167">
        <v>24</v>
      </c>
      <c r="G167">
        <v>17</v>
      </c>
      <c r="H167" s="6">
        <v>20</v>
      </c>
      <c r="I167" s="6">
        <v>21</v>
      </c>
    </row>
    <row r="168" spans="1:9" x14ac:dyDescent="0.2">
      <c r="A168" s="1">
        <v>44087</v>
      </c>
      <c r="B168">
        <v>16</v>
      </c>
      <c r="C168">
        <v>2.6</v>
      </c>
      <c r="D168">
        <v>2.21</v>
      </c>
      <c r="E168">
        <v>3.1</v>
      </c>
      <c r="F168">
        <v>36</v>
      </c>
      <c r="G168">
        <v>14</v>
      </c>
      <c r="H168" s="6">
        <v>20</v>
      </c>
      <c r="I168" s="6">
        <v>25</v>
      </c>
    </row>
    <row r="169" spans="1:9" x14ac:dyDescent="0.2">
      <c r="A169" s="1">
        <v>44094</v>
      </c>
      <c r="B169">
        <v>16</v>
      </c>
      <c r="C169">
        <v>2.6</v>
      </c>
      <c r="D169">
        <v>2.1800000000000002</v>
      </c>
      <c r="E169">
        <v>3.1</v>
      </c>
      <c r="F169">
        <v>12</v>
      </c>
      <c r="G169">
        <v>11</v>
      </c>
      <c r="H169" s="6">
        <v>20</v>
      </c>
      <c r="I169" s="6">
        <v>27</v>
      </c>
    </row>
    <row r="170" spans="1:9" x14ac:dyDescent="0.2">
      <c r="A170" s="1">
        <v>44101</v>
      </c>
      <c r="B170">
        <v>16</v>
      </c>
      <c r="C170">
        <v>2.7</v>
      </c>
      <c r="D170">
        <v>2.17</v>
      </c>
      <c r="E170">
        <v>3.1</v>
      </c>
      <c r="F170">
        <v>6</v>
      </c>
      <c r="G170">
        <v>14</v>
      </c>
      <c r="H170" s="6">
        <v>19</v>
      </c>
      <c r="I170" s="6">
        <v>31</v>
      </c>
    </row>
    <row r="171" spans="1:9" x14ac:dyDescent="0.2">
      <c r="A171" s="1">
        <v>44108</v>
      </c>
      <c r="B171">
        <v>17</v>
      </c>
      <c r="C171">
        <v>2.7</v>
      </c>
      <c r="D171">
        <v>2.17</v>
      </c>
      <c r="E171">
        <v>2.6</v>
      </c>
      <c r="F171">
        <v>13</v>
      </c>
      <c r="G171">
        <v>10</v>
      </c>
      <c r="H171" s="6">
        <v>21</v>
      </c>
      <c r="I171" s="6">
        <v>27</v>
      </c>
    </row>
    <row r="172" spans="1:9" x14ac:dyDescent="0.2">
      <c r="A172" s="1">
        <v>44115</v>
      </c>
      <c r="B172">
        <v>17</v>
      </c>
      <c r="C172">
        <v>2.7</v>
      </c>
      <c r="D172">
        <v>2.17</v>
      </c>
      <c r="E172">
        <v>2.6</v>
      </c>
      <c r="F172">
        <v>25</v>
      </c>
      <c r="G172">
        <v>17</v>
      </c>
      <c r="H172" s="6">
        <v>21</v>
      </c>
      <c r="I172" s="6">
        <v>28</v>
      </c>
    </row>
    <row r="173" spans="1:9" x14ac:dyDescent="0.2">
      <c r="A173" s="1">
        <v>44122</v>
      </c>
      <c r="B173">
        <v>17</v>
      </c>
      <c r="C173">
        <v>2.4</v>
      </c>
      <c r="D173">
        <v>2.17</v>
      </c>
      <c r="E173">
        <v>2.6</v>
      </c>
      <c r="F173">
        <v>7</v>
      </c>
      <c r="G173">
        <v>12</v>
      </c>
      <c r="H173" s="6">
        <v>18</v>
      </c>
      <c r="I173" s="6">
        <v>26</v>
      </c>
    </row>
    <row r="174" spans="1:9" x14ac:dyDescent="0.2">
      <c r="A174" s="1">
        <v>44129</v>
      </c>
      <c r="B174">
        <v>17</v>
      </c>
      <c r="C174">
        <v>2.4</v>
      </c>
      <c r="D174">
        <v>2.15</v>
      </c>
      <c r="E174">
        <v>2.6</v>
      </c>
      <c r="F174">
        <v>4</v>
      </c>
      <c r="G174">
        <v>11</v>
      </c>
      <c r="H174" s="6">
        <v>15</v>
      </c>
      <c r="I174" s="6">
        <v>27</v>
      </c>
    </row>
    <row r="175" spans="1:9" x14ac:dyDescent="0.2">
      <c r="A175" s="1">
        <v>44136</v>
      </c>
      <c r="B175">
        <v>15</v>
      </c>
      <c r="C175">
        <v>2.4</v>
      </c>
      <c r="D175">
        <v>2.14</v>
      </c>
      <c r="E175">
        <v>2.6</v>
      </c>
      <c r="F175">
        <v>30</v>
      </c>
      <c r="G175">
        <v>13</v>
      </c>
      <c r="H175" s="6">
        <v>16</v>
      </c>
      <c r="I175" s="6">
        <v>19</v>
      </c>
    </row>
    <row r="176" spans="1:9" x14ac:dyDescent="0.2">
      <c r="A176" s="1">
        <v>44143</v>
      </c>
      <c r="B176">
        <v>17</v>
      </c>
      <c r="C176">
        <v>2.4</v>
      </c>
      <c r="D176">
        <v>2.11</v>
      </c>
      <c r="E176">
        <v>2.6</v>
      </c>
      <c r="F176">
        <v>10</v>
      </c>
      <c r="G176">
        <v>13</v>
      </c>
      <c r="H176" s="6">
        <v>17</v>
      </c>
      <c r="I176" s="6">
        <v>18</v>
      </c>
    </row>
    <row r="177" spans="1:9" x14ac:dyDescent="0.2">
      <c r="A177" s="1">
        <v>44150</v>
      </c>
      <c r="B177">
        <v>17</v>
      </c>
      <c r="C177">
        <v>2.6</v>
      </c>
      <c r="D177">
        <v>2.1</v>
      </c>
      <c r="E177">
        <v>2.6</v>
      </c>
      <c r="F177">
        <v>7</v>
      </c>
      <c r="G177">
        <v>22</v>
      </c>
      <c r="H177" s="6">
        <v>13</v>
      </c>
      <c r="I177" s="6">
        <v>25</v>
      </c>
    </row>
    <row r="178" spans="1:9" x14ac:dyDescent="0.2">
      <c r="A178" s="1">
        <v>44157</v>
      </c>
      <c r="B178">
        <v>15</v>
      </c>
      <c r="C178">
        <v>2.6</v>
      </c>
      <c r="D178">
        <v>2.11</v>
      </c>
      <c r="E178">
        <v>2.6</v>
      </c>
      <c r="F178">
        <v>4</v>
      </c>
      <c r="G178">
        <v>10</v>
      </c>
      <c r="H178" s="6">
        <v>15</v>
      </c>
      <c r="I178" s="6">
        <v>16</v>
      </c>
    </row>
    <row r="179" spans="1:9" x14ac:dyDescent="0.2">
      <c r="A179" s="1">
        <v>44164</v>
      </c>
      <c r="B179">
        <v>16</v>
      </c>
      <c r="C179">
        <v>2.5</v>
      </c>
      <c r="D179">
        <v>2.1</v>
      </c>
      <c r="E179">
        <v>2.6</v>
      </c>
      <c r="F179">
        <v>20</v>
      </c>
      <c r="G179">
        <v>14</v>
      </c>
      <c r="H179" s="6">
        <v>16</v>
      </c>
      <c r="I179" s="6">
        <v>24</v>
      </c>
    </row>
    <row r="180" spans="1:9" x14ac:dyDescent="0.2">
      <c r="A180" s="1">
        <v>44171</v>
      </c>
      <c r="B180">
        <v>16</v>
      </c>
      <c r="C180">
        <v>2.5</v>
      </c>
      <c r="D180">
        <v>2.12</v>
      </c>
      <c r="E180">
        <v>2.8</v>
      </c>
      <c r="F180">
        <v>14</v>
      </c>
      <c r="G180">
        <v>17</v>
      </c>
      <c r="H180" s="6">
        <v>16</v>
      </c>
      <c r="I180" s="6">
        <v>25</v>
      </c>
    </row>
    <row r="181" spans="1:9" x14ac:dyDescent="0.2">
      <c r="A181" s="1">
        <v>44178</v>
      </c>
      <c r="B181">
        <v>16</v>
      </c>
      <c r="C181">
        <v>2.5</v>
      </c>
      <c r="D181">
        <v>2.16</v>
      </c>
      <c r="E181">
        <v>2.8</v>
      </c>
      <c r="F181">
        <v>11</v>
      </c>
      <c r="G181">
        <v>13</v>
      </c>
      <c r="H181" s="6">
        <v>10</v>
      </c>
      <c r="I181" s="6">
        <v>24</v>
      </c>
    </row>
    <row r="182" spans="1:9" x14ac:dyDescent="0.2">
      <c r="A182" s="1">
        <v>44185</v>
      </c>
      <c r="B182">
        <v>15</v>
      </c>
      <c r="C182">
        <v>2.5</v>
      </c>
      <c r="D182">
        <v>2.16</v>
      </c>
      <c r="E182">
        <v>2.8</v>
      </c>
      <c r="F182">
        <v>11</v>
      </c>
      <c r="G182">
        <v>11</v>
      </c>
      <c r="H182" s="6">
        <v>10</v>
      </c>
      <c r="I182" s="6">
        <v>18</v>
      </c>
    </row>
    <row r="183" spans="1:9" x14ac:dyDescent="0.2">
      <c r="A183" s="1">
        <v>44192</v>
      </c>
      <c r="B183">
        <v>16</v>
      </c>
      <c r="C183">
        <v>2.5</v>
      </c>
      <c r="D183">
        <v>2.2200000000000002</v>
      </c>
      <c r="E183">
        <v>2.8</v>
      </c>
      <c r="F183">
        <v>7</v>
      </c>
      <c r="G183">
        <v>11</v>
      </c>
      <c r="H183" s="6">
        <v>13</v>
      </c>
      <c r="I183" s="6">
        <v>25</v>
      </c>
    </row>
    <row r="184" spans="1:9" x14ac:dyDescent="0.2">
      <c r="A184" s="1">
        <v>44199</v>
      </c>
      <c r="B184">
        <v>16</v>
      </c>
      <c r="C184">
        <v>2.5</v>
      </c>
      <c r="D184">
        <v>2.2400000000000002</v>
      </c>
      <c r="E184">
        <v>2.5</v>
      </c>
      <c r="F184">
        <v>13</v>
      </c>
      <c r="G184">
        <v>9</v>
      </c>
      <c r="H184" s="6">
        <v>17</v>
      </c>
      <c r="I184" s="6">
        <v>25</v>
      </c>
    </row>
    <row r="185" spans="1:9" x14ac:dyDescent="0.2">
      <c r="A185" s="1">
        <v>44206</v>
      </c>
      <c r="B185">
        <v>17</v>
      </c>
      <c r="C185">
        <v>2.5</v>
      </c>
      <c r="D185">
        <v>2.25</v>
      </c>
      <c r="E185">
        <v>2.5</v>
      </c>
      <c r="F185">
        <v>13</v>
      </c>
      <c r="G185">
        <v>10</v>
      </c>
      <c r="H185" s="6">
        <v>16</v>
      </c>
      <c r="I185" s="6">
        <v>24</v>
      </c>
    </row>
    <row r="186" spans="1:9" x14ac:dyDescent="0.2">
      <c r="A186" s="1">
        <v>44213</v>
      </c>
      <c r="B186">
        <v>19</v>
      </c>
      <c r="C186">
        <v>2.7</v>
      </c>
      <c r="D186">
        <v>2.3199999999999998</v>
      </c>
      <c r="E186">
        <v>2.5</v>
      </c>
      <c r="F186">
        <v>3</v>
      </c>
      <c r="G186">
        <v>10</v>
      </c>
      <c r="H186" s="6">
        <v>16</v>
      </c>
      <c r="I186" s="6">
        <v>27</v>
      </c>
    </row>
    <row r="187" spans="1:9" x14ac:dyDescent="0.2">
      <c r="A187" s="1">
        <v>44220</v>
      </c>
      <c r="B187">
        <v>19</v>
      </c>
      <c r="C187">
        <v>2.7</v>
      </c>
      <c r="D187">
        <v>2.38</v>
      </c>
      <c r="E187">
        <v>2.5</v>
      </c>
      <c r="F187">
        <v>17</v>
      </c>
      <c r="G187">
        <v>15</v>
      </c>
      <c r="H187" s="6">
        <v>17</v>
      </c>
      <c r="I187" s="6">
        <v>30</v>
      </c>
    </row>
    <row r="188" spans="1:9" x14ac:dyDescent="0.2">
      <c r="A188" s="1">
        <v>44227</v>
      </c>
      <c r="B188">
        <v>20</v>
      </c>
      <c r="C188">
        <v>2.7</v>
      </c>
      <c r="D188">
        <v>2.39</v>
      </c>
      <c r="E188">
        <v>2.5</v>
      </c>
      <c r="F188">
        <v>28</v>
      </c>
      <c r="G188">
        <v>15</v>
      </c>
      <c r="H188" s="6">
        <v>20</v>
      </c>
      <c r="I188" s="6">
        <v>36</v>
      </c>
    </row>
    <row r="189" spans="1:9" x14ac:dyDescent="0.2">
      <c r="A189" s="1">
        <v>44234</v>
      </c>
      <c r="B189">
        <v>19</v>
      </c>
      <c r="C189">
        <v>2.7</v>
      </c>
      <c r="D189">
        <v>2.41</v>
      </c>
      <c r="E189">
        <v>3</v>
      </c>
      <c r="F189">
        <v>38</v>
      </c>
      <c r="G189">
        <v>10</v>
      </c>
      <c r="H189" s="6">
        <v>17</v>
      </c>
      <c r="I189" s="6">
        <v>26</v>
      </c>
    </row>
    <row r="190" spans="1:9" x14ac:dyDescent="0.2">
      <c r="A190" s="1">
        <v>44241</v>
      </c>
      <c r="B190">
        <v>20</v>
      </c>
      <c r="C190">
        <v>2.7</v>
      </c>
      <c r="D190">
        <v>2.46</v>
      </c>
      <c r="E190">
        <v>3</v>
      </c>
      <c r="F190">
        <v>32</v>
      </c>
      <c r="G190">
        <v>10</v>
      </c>
      <c r="H190" s="6">
        <v>21</v>
      </c>
      <c r="I190" s="6">
        <v>26</v>
      </c>
    </row>
    <row r="191" spans="1:9" x14ac:dyDescent="0.2">
      <c r="A191" s="1">
        <v>44248</v>
      </c>
      <c r="B191">
        <v>21</v>
      </c>
      <c r="C191">
        <v>2.7</v>
      </c>
      <c r="D191">
        <v>2.5</v>
      </c>
      <c r="E191">
        <v>3</v>
      </c>
      <c r="F191">
        <v>21</v>
      </c>
      <c r="G191">
        <v>11</v>
      </c>
      <c r="H191" s="6">
        <v>21</v>
      </c>
      <c r="I191" s="6">
        <v>30</v>
      </c>
    </row>
    <row r="192" spans="1:9" x14ac:dyDescent="0.2">
      <c r="A192" s="1">
        <v>44255</v>
      </c>
      <c r="B192">
        <v>22</v>
      </c>
      <c r="C192">
        <v>2.7</v>
      </c>
      <c r="D192">
        <v>2.63</v>
      </c>
      <c r="E192">
        <v>3</v>
      </c>
      <c r="F192">
        <v>32</v>
      </c>
      <c r="G192">
        <v>12</v>
      </c>
      <c r="H192" s="6">
        <v>22</v>
      </c>
      <c r="I192" s="6">
        <v>36</v>
      </c>
    </row>
    <row r="193" spans="1:9" x14ac:dyDescent="0.2">
      <c r="A193" s="1">
        <v>44262</v>
      </c>
      <c r="B193">
        <v>22</v>
      </c>
      <c r="C193">
        <v>2.7</v>
      </c>
      <c r="D193">
        <v>2.71</v>
      </c>
      <c r="E193">
        <v>3.3</v>
      </c>
      <c r="F193">
        <v>31</v>
      </c>
      <c r="G193">
        <v>10</v>
      </c>
      <c r="H193" s="6">
        <v>18</v>
      </c>
      <c r="I193" s="6">
        <v>25</v>
      </c>
    </row>
    <row r="194" spans="1:9" x14ac:dyDescent="0.2">
      <c r="A194" s="1">
        <v>44269</v>
      </c>
      <c r="B194">
        <v>21</v>
      </c>
      <c r="C194">
        <v>2.7</v>
      </c>
      <c r="D194">
        <v>2.77</v>
      </c>
      <c r="E194">
        <v>3.3</v>
      </c>
      <c r="F194">
        <v>23</v>
      </c>
      <c r="G194">
        <v>8</v>
      </c>
      <c r="H194" s="6">
        <v>17</v>
      </c>
      <c r="I194" s="6">
        <v>31</v>
      </c>
    </row>
    <row r="195" spans="1:9" x14ac:dyDescent="0.2">
      <c r="A195" s="1">
        <v>44276</v>
      </c>
      <c r="B195">
        <v>19</v>
      </c>
      <c r="C195">
        <v>2.7</v>
      </c>
      <c r="D195">
        <v>2.85</v>
      </c>
      <c r="E195">
        <v>3.3</v>
      </c>
      <c r="F195">
        <v>7</v>
      </c>
      <c r="G195">
        <v>9</v>
      </c>
      <c r="H195" s="6">
        <v>18</v>
      </c>
      <c r="I195" s="6">
        <v>27</v>
      </c>
    </row>
    <row r="196" spans="1:9" x14ac:dyDescent="0.2">
      <c r="A196" s="1">
        <v>44283</v>
      </c>
      <c r="B196">
        <v>19</v>
      </c>
      <c r="C196">
        <v>2.8</v>
      </c>
      <c r="D196">
        <v>2.87</v>
      </c>
      <c r="E196">
        <v>3.3</v>
      </c>
      <c r="F196">
        <v>21</v>
      </c>
      <c r="G196">
        <v>12</v>
      </c>
      <c r="H196" s="6">
        <v>17</v>
      </c>
      <c r="I196" s="6">
        <v>34</v>
      </c>
    </row>
    <row r="197" spans="1:9" x14ac:dyDescent="0.2">
      <c r="A197" s="1">
        <v>44290</v>
      </c>
      <c r="B197">
        <v>19</v>
      </c>
      <c r="C197">
        <v>2.8</v>
      </c>
      <c r="D197">
        <v>2.85</v>
      </c>
      <c r="E197">
        <v>3.1</v>
      </c>
      <c r="F197">
        <v>18</v>
      </c>
      <c r="G197">
        <v>11</v>
      </c>
      <c r="H197" s="6">
        <v>22</v>
      </c>
      <c r="I197" s="6">
        <v>29</v>
      </c>
    </row>
    <row r="198" spans="1:9" x14ac:dyDescent="0.2">
      <c r="A198" s="1">
        <v>44297</v>
      </c>
      <c r="B198">
        <v>19</v>
      </c>
      <c r="C198">
        <v>2.7</v>
      </c>
      <c r="D198">
        <v>2.86</v>
      </c>
      <c r="E198">
        <v>3.1</v>
      </c>
      <c r="F198">
        <v>17</v>
      </c>
      <c r="G198">
        <v>15</v>
      </c>
      <c r="H198" s="6">
        <v>18</v>
      </c>
      <c r="I198" s="6">
        <v>25</v>
      </c>
    </row>
    <row r="199" spans="1:9" x14ac:dyDescent="0.2">
      <c r="A199" s="1">
        <v>44304</v>
      </c>
      <c r="B199">
        <v>19</v>
      </c>
      <c r="C199">
        <v>2.7</v>
      </c>
      <c r="D199">
        <v>2.85</v>
      </c>
      <c r="E199">
        <v>3.1</v>
      </c>
      <c r="F199">
        <v>4</v>
      </c>
      <c r="G199">
        <v>7</v>
      </c>
      <c r="H199" s="6">
        <v>18</v>
      </c>
      <c r="I199" s="6">
        <v>27</v>
      </c>
    </row>
    <row r="200" spans="1:9" x14ac:dyDescent="0.2">
      <c r="A200" s="1">
        <v>44311</v>
      </c>
      <c r="B200">
        <v>19</v>
      </c>
      <c r="C200">
        <v>2.7</v>
      </c>
      <c r="D200">
        <v>2.86</v>
      </c>
      <c r="E200">
        <v>3.1</v>
      </c>
      <c r="F200">
        <v>10</v>
      </c>
      <c r="G200">
        <v>12</v>
      </c>
      <c r="H200" s="6">
        <v>18</v>
      </c>
      <c r="I200" s="6">
        <v>36</v>
      </c>
    </row>
    <row r="201" spans="1:9" x14ac:dyDescent="0.2">
      <c r="A201" s="1">
        <v>44318</v>
      </c>
      <c r="B201">
        <v>20</v>
      </c>
      <c r="C201">
        <v>2.7</v>
      </c>
      <c r="D201">
        <v>2.87</v>
      </c>
      <c r="E201">
        <v>3.4</v>
      </c>
      <c r="F201">
        <v>14</v>
      </c>
      <c r="G201">
        <v>18</v>
      </c>
      <c r="H201" s="6">
        <v>40</v>
      </c>
      <c r="I201" s="6">
        <v>41</v>
      </c>
    </row>
    <row r="202" spans="1:9" x14ac:dyDescent="0.2">
      <c r="A202" s="1">
        <v>44325</v>
      </c>
      <c r="B202">
        <v>30</v>
      </c>
      <c r="C202">
        <v>2.7</v>
      </c>
      <c r="D202">
        <v>2.89</v>
      </c>
      <c r="E202">
        <v>3.4</v>
      </c>
      <c r="F202">
        <v>22</v>
      </c>
      <c r="G202">
        <v>11</v>
      </c>
      <c r="H202" s="6">
        <v>17</v>
      </c>
      <c r="I202" s="6">
        <v>35</v>
      </c>
    </row>
    <row r="203" spans="1:9" x14ac:dyDescent="0.2">
      <c r="A203" s="1">
        <v>44332</v>
      </c>
      <c r="B203">
        <v>22</v>
      </c>
      <c r="C203">
        <v>3.1</v>
      </c>
      <c r="D203">
        <v>2.96</v>
      </c>
      <c r="E203">
        <v>3.4</v>
      </c>
      <c r="F203">
        <v>11</v>
      </c>
      <c r="G203">
        <v>17</v>
      </c>
      <c r="H203" s="6">
        <v>18</v>
      </c>
      <c r="I203" s="6">
        <v>35</v>
      </c>
    </row>
    <row r="204" spans="1:9" x14ac:dyDescent="0.2">
      <c r="A204" s="1">
        <v>44339</v>
      </c>
      <c r="B204">
        <v>21</v>
      </c>
      <c r="C204">
        <v>3.1</v>
      </c>
      <c r="D204">
        <v>3.03</v>
      </c>
      <c r="E204">
        <v>3.4</v>
      </c>
      <c r="F204">
        <v>14</v>
      </c>
      <c r="G204">
        <v>15</v>
      </c>
      <c r="H204" s="6">
        <v>17</v>
      </c>
      <c r="I204" s="6">
        <v>39</v>
      </c>
    </row>
    <row r="205" spans="1:9" x14ac:dyDescent="0.2">
      <c r="A205" s="1">
        <v>44346</v>
      </c>
      <c r="B205">
        <v>21</v>
      </c>
      <c r="C205">
        <v>3</v>
      </c>
      <c r="D205">
        <v>3.02</v>
      </c>
      <c r="E205">
        <v>3.4</v>
      </c>
      <c r="F205">
        <v>7</v>
      </c>
      <c r="G205">
        <v>15</v>
      </c>
      <c r="H205" s="6">
        <v>39</v>
      </c>
      <c r="I205" s="6">
        <v>38</v>
      </c>
    </row>
    <row r="206" spans="1:9" x14ac:dyDescent="0.2">
      <c r="A206" s="1">
        <v>44353</v>
      </c>
      <c r="B206">
        <v>21</v>
      </c>
      <c r="C206">
        <v>3</v>
      </c>
      <c r="D206">
        <v>3.03</v>
      </c>
      <c r="E206">
        <v>4.5999999999999996</v>
      </c>
      <c r="F206">
        <v>11</v>
      </c>
      <c r="G206">
        <v>15</v>
      </c>
      <c r="H206" s="6">
        <v>19</v>
      </c>
      <c r="I206" s="6">
        <v>35</v>
      </c>
    </row>
    <row r="207" spans="1:9" x14ac:dyDescent="0.2">
      <c r="A207" s="1">
        <v>44360</v>
      </c>
      <c r="B207">
        <v>22</v>
      </c>
      <c r="C207">
        <v>2.8</v>
      </c>
      <c r="D207">
        <v>3.04</v>
      </c>
      <c r="E207">
        <v>4.5999999999999996</v>
      </c>
      <c r="F207">
        <v>0</v>
      </c>
      <c r="G207">
        <v>25</v>
      </c>
      <c r="H207" s="6">
        <v>18</v>
      </c>
      <c r="I207" s="6">
        <v>36</v>
      </c>
    </row>
    <row r="208" spans="1:9" x14ac:dyDescent="0.2">
      <c r="A208" s="1">
        <v>44367</v>
      </c>
      <c r="B208">
        <v>22</v>
      </c>
      <c r="C208">
        <v>2.8</v>
      </c>
      <c r="D208">
        <v>3.07</v>
      </c>
      <c r="E208">
        <v>4.5999999999999996</v>
      </c>
      <c r="F208">
        <v>11</v>
      </c>
      <c r="G208">
        <v>17</v>
      </c>
      <c r="H208" s="6">
        <v>17</v>
      </c>
      <c r="I208" s="6">
        <v>40</v>
      </c>
    </row>
    <row r="209" spans="1:9" x14ac:dyDescent="0.2">
      <c r="A209" s="1">
        <v>44374</v>
      </c>
      <c r="B209">
        <v>22</v>
      </c>
      <c r="C209">
        <v>2.8</v>
      </c>
      <c r="D209">
        <v>3.06</v>
      </c>
      <c r="E209">
        <v>4.5999999999999996</v>
      </c>
      <c r="F209">
        <v>7</v>
      </c>
      <c r="G209">
        <v>11</v>
      </c>
      <c r="H209" s="6">
        <v>17</v>
      </c>
      <c r="I209" s="6">
        <v>40</v>
      </c>
    </row>
    <row r="210" spans="1:9" x14ac:dyDescent="0.2">
      <c r="A210" s="1">
        <v>44381</v>
      </c>
      <c r="B210">
        <v>20</v>
      </c>
      <c r="C210">
        <v>2.8</v>
      </c>
      <c r="D210">
        <v>3.09</v>
      </c>
      <c r="E210">
        <v>4.2</v>
      </c>
      <c r="F210">
        <v>7</v>
      </c>
      <c r="G210">
        <v>16</v>
      </c>
      <c r="H210" s="6">
        <v>30</v>
      </c>
      <c r="I210" s="6">
        <v>36</v>
      </c>
    </row>
    <row r="211" spans="1:9" x14ac:dyDescent="0.2">
      <c r="A211" s="1">
        <v>44388</v>
      </c>
      <c r="B211">
        <v>21</v>
      </c>
      <c r="C211">
        <v>2.8</v>
      </c>
      <c r="D211">
        <v>3.12</v>
      </c>
      <c r="E211">
        <v>4.2</v>
      </c>
      <c r="F211">
        <v>7</v>
      </c>
      <c r="G211">
        <v>18</v>
      </c>
      <c r="H211" s="6">
        <v>17</v>
      </c>
      <c r="I211" s="6">
        <v>39</v>
      </c>
    </row>
    <row r="212" spans="1:9" x14ac:dyDescent="0.2">
      <c r="A212" s="1">
        <v>44395</v>
      </c>
      <c r="B212">
        <v>21</v>
      </c>
      <c r="C212">
        <v>2.9</v>
      </c>
      <c r="D212">
        <v>3.13</v>
      </c>
      <c r="E212">
        <v>4.2</v>
      </c>
      <c r="F212">
        <v>15</v>
      </c>
      <c r="G212">
        <v>10</v>
      </c>
      <c r="H212" s="6">
        <v>17</v>
      </c>
      <c r="I212" s="6">
        <v>42</v>
      </c>
    </row>
    <row r="213" spans="1:9" x14ac:dyDescent="0.2">
      <c r="A213" s="1">
        <v>44402</v>
      </c>
      <c r="B213">
        <v>21</v>
      </c>
      <c r="C213">
        <v>2.9</v>
      </c>
      <c r="D213">
        <v>3.15</v>
      </c>
      <c r="E213">
        <v>4.2</v>
      </c>
      <c r="F213">
        <v>18</v>
      </c>
      <c r="G213">
        <v>11</v>
      </c>
      <c r="H213" s="6">
        <v>16</v>
      </c>
      <c r="I213" s="6">
        <v>45</v>
      </c>
    </row>
    <row r="214" spans="1:9" x14ac:dyDescent="0.2">
      <c r="A214" s="1">
        <v>44409</v>
      </c>
      <c r="B214">
        <v>19</v>
      </c>
      <c r="C214">
        <v>2.8</v>
      </c>
      <c r="D214">
        <v>3.14</v>
      </c>
      <c r="E214">
        <v>4.2</v>
      </c>
      <c r="F214">
        <v>0</v>
      </c>
      <c r="G214">
        <v>10</v>
      </c>
      <c r="H214" s="6">
        <v>26</v>
      </c>
      <c r="I214" s="6">
        <v>44</v>
      </c>
    </row>
    <row r="215" spans="1:9" x14ac:dyDescent="0.2">
      <c r="A215" s="1">
        <v>44416</v>
      </c>
      <c r="B215">
        <v>19</v>
      </c>
      <c r="C215">
        <v>2.8</v>
      </c>
      <c r="D215">
        <v>3.16</v>
      </c>
      <c r="E215">
        <v>4.7</v>
      </c>
      <c r="F215">
        <v>7</v>
      </c>
      <c r="G215">
        <v>11</v>
      </c>
      <c r="H215" s="6">
        <v>17</v>
      </c>
      <c r="I215" s="6">
        <v>39</v>
      </c>
    </row>
    <row r="216" spans="1:9" x14ac:dyDescent="0.2">
      <c r="A216" s="1">
        <v>44423</v>
      </c>
      <c r="B216">
        <v>18</v>
      </c>
      <c r="C216">
        <v>3</v>
      </c>
      <c r="D216">
        <v>3.17</v>
      </c>
      <c r="E216">
        <v>4.7</v>
      </c>
      <c r="F216">
        <v>4</v>
      </c>
      <c r="G216">
        <v>9</v>
      </c>
      <c r="H216" s="6">
        <v>18</v>
      </c>
      <c r="I216" s="6">
        <v>34</v>
      </c>
    </row>
    <row r="217" spans="1:9" x14ac:dyDescent="0.2">
      <c r="A217" s="1">
        <v>44430</v>
      </c>
      <c r="B217">
        <v>17</v>
      </c>
      <c r="C217">
        <v>3</v>
      </c>
      <c r="D217">
        <v>3.17</v>
      </c>
      <c r="E217">
        <v>4.7</v>
      </c>
      <c r="F217">
        <v>22</v>
      </c>
      <c r="G217">
        <v>15</v>
      </c>
      <c r="H217" s="6">
        <v>16</v>
      </c>
      <c r="I217" s="6">
        <v>43</v>
      </c>
    </row>
    <row r="218" spans="1:9" x14ac:dyDescent="0.2">
      <c r="A218" s="1">
        <v>44437</v>
      </c>
      <c r="B218">
        <v>18</v>
      </c>
      <c r="C218">
        <v>2.9</v>
      </c>
      <c r="D218">
        <v>3.15</v>
      </c>
      <c r="E218">
        <v>4.7</v>
      </c>
      <c r="F218">
        <v>22</v>
      </c>
      <c r="G218">
        <v>16</v>
      </c>
      <c r="H218" s="6">
        <v>16</v>
      </c>
      <c r="I218" s="6">
        <v>48</v>
      </c>
    </row>
    <row r="219" spans="1:9" x14ac:dyDescent="0.2">
      <c r="A219" s="1">
        <v>44444</v>
      </c>
      <c r="B219">
        <v>17</v>
      </c>
      <c r="C219">
        <v>2.9</v>
      </c>
      <c r="D219">
        <v>3.14</v>
      </c>
      <c r="E219">
        <v>4.5999999999999996</v>
      </c>
      <c r="F219">
        <v>15</v>
      </c>
      <c r="G219">
        <v>14</v>
      </c>
      <c r="H219" s="6">
        <v>30</v>
      </c>
      <c r="I219" s="6">
        <v>44</v>
      </c>
    </row>
    <row r="220" spans="1:9" x14ac:dyDescent="0.2">
      <c r="A220" s="1">
        <v>44451</v>
      </c>
      <c r="B220">
        <v>17</v>
      </c>
      <c r="C220">
        <v>2.9</v>
      </c>
      <c r="D220">
        <v>3.18</v>
      </c>
      <c r="E220">
        <v>4.5999999999999996</v>
      </c>
      <c r="F220">
        <v>11</v>
      </c>
      <c r="G220">
        <v>8</v>
      </c>
      <c r="H220" s="6">
        <v>20</v>
      </c>
      <c r="I220" s="6">
        <v>38</v>
      </c>
    </row>
    <row r="221" spans="1:9" x14ac:dyDescent="0.2">
      <c r="A221" s="1">
        <v>44458</v>
      </c>
      <c r="B221">
        <v>18</v>
      </c>
      <c r="C221">
        <v>2.9</v>
      </c>
      <c r="D221">
        <v>3.17</v>
      </c>
      <c r="E221">
        <v>4.5999999999999996</v>
      </c>
      <c r="F221">
        <v>26</v>
      </c>
      <c r="G221">
        <v>12</v>
      </c>
      <c r="H221" s="6">
        <v>22</v>
      </c>
      <c r="I221" s="6">
        <v>39</v>
      </c>
    </row>
    <row r="222" spans="1:9" x14ac:dyDescent="0.2">
      <c r="A222" s="1">
        <v>44465</v>
      </c>
      <c r="B222">
        <v>19</v>
      </c>
      <c r="C222">
        <v>3</v>
      </c>
      <c r="D222">
        <v>3.18</v>
      </c>
      <c r="E222">
        <v>4.5999999999999996</v>
      </c>
      <c r="F222">
        <v>37</v>
      </c>
      <c r="G222">
        <v>12</v>
      </c>
      <c r="H222" s="6">
        <v>22</v>
      </c>
      <c r="I222" s="6">
        <v>57</v>
      </c>
    </row>
    <row r="223" spans="1:9" x14ac:dyDescent="0.2">
      <c r="A223" s="1">
        <v>44472</v>
      </c>
      <c r="B223">
        <v>19</v>
      </c>
      <c r="C223">
        <v>3</v>
      </c>
      <c r="D223">
        <v>3.18</v>
      </c>
      <c r="E223">
        <v>4.5999999999999996</v>
      </c>
      <c r="F223">
        <v>15</v>
      </c>
      <c r="G223">
        <v>15</v>
      </c>
      <c r="H223" s="6">
        <v>32</v>
      </c>
      <c r="I223" s="6">
        <v>47</v>
      </c>
    </row>
    <row r="224" spans="1:9" x14ac:dyDescent="0.2">
      <c r="A224" s="1">
        <v>44479</v>
      </c>
      <c r="B224">
        <v>20</v>
      </c>
      <c r="C224">
        <v>3</v>
      </c>
      <c r="D224">
        <v>3.19</v>
      </c>
      <c r="E224">
        <v>4.5999999999999996</v>
      </c>
      <c r="F224">
        <v>23</v>
      </c>
      <c r="G224">
        <v>11</v>
      </c>
      <c r="H224" s="6">
        <v>23</v>
      </c>
      <c r="I224" s="6">
        <v>42</v>
      </c>
    </row>
    <row r="225" spans="1:9" x14ac:dyDescent="0.2">
      <c r="A225" s="1">
        <v>44486</v>
      </c>
      <c r="B225">
        <v>22</v>
      </c>
      <c r="C225">
        <v>2.8</v>
      </c>
      <c r="D225">
        <v>3.27</v>
      </c>
      <c r="E225">
        <v>4.5999999999999996</v>
      </c>
      <c r="F225">
        <v>15</v>
      </c>
      <c r="G225">
        <v>9</v>
      </c>
      <c r="H225" s="6">
        <v>22</v>
      </c>
      <c r="I225" s="6">
        <v>51</v>
      </c>
    </row>
    <row r="226" spans="1:9" x14ac:dyDescent="0.2">
      <c r="A226" s="1">
        <v>44493</v>
      </c>
      <c r="B226">
        <v>21</v>
      </c>
      <c r="C226">
        <v>2.8</v>
      </c>
      <c r="D226">
        <v>3.32</v>
      </c>
      <c r="E226">
        <v>4.5999999999999996</v>
      </c>
      <c r="F226">
        <v>23</v>
      </c>
      <c r="G226">
        <v>13</v>
      </c>
      <c r="H226" s="6">
        <v>20</v>
      </c>
      <c r="I226" s="6">
        <v>42</v>
      </c>
    </row>
    <row r="227" spans="1:9" x14ac:dyDescent="0.2">
      <c r="A227" s="1">
        <v>44500</v>
      </c>
      <c r="B227">
        <v>19</v>
      </c>
      <c r="C227">
        <v>2.9</v>
      </c>
      <c r="D227">
        <v>3.38</v>
      </c>
      <c r="E227">
        <v>4.5999999999999996</v>
      </c>
      <c r="F227">
        <v>42</v>
      </c>
      <c r="G227">
        <v>14</v>
      </c>
      <c r="H227" s="6">
        <v>31</v>
      </c>
      <c r="I227" s="6">
        <v>52</v>
      </c>
    </row>
    <row r="228" spans="1:9" x14ac:dyDescent="0.2">
      <c r="A228" s="1">
        <v>44507</v>
      </c>
      <c r="B228">
        <v>21</v>
      </c>
      <c r="C228">
        <v>2.9</v>
      </c>
      <c r="D228">
        <v>3.39</v>
      </c>
      <c r="E228">
        <v>4.8</v>
      </c>
      <c r="F228">
        <v>8</v>
      </c>
      <c r="G228">
        <v>7</v>
      </c>
      <c r="H228" s="6">
        <v>23</v>
      </c>
      <c r="I228" s="6">
        <v>47</v>
      </c>
    </row>
    <row r="229" spans="1:9" x14ac:dyDescent="0.2">
      <c r="A229" s="1">
        <v>44514</v>
      </c>
      <c r="B229">
        <v>21</v>
      </c>
      <c r="C229">
        <v>2.9</v>
      </c>
      <c r="D229">
        <v>3.41</v>
      </c>
      <c r="E229">
        <v>4.8</v>
      </c>
      <c r="F229">
        <v>15</v>
      </c>
      <c r="G229">
        <v>9</v>
      </c>
      <c r="H229" s="6">
        <v>14</v>
      </c>
      <c r="I229" s="6">
        <v>41</v>
      </c>
    </row>
    <row r="230" spans="1:9" x14ac:dyDescent="0.2">
      <c r="A230" s="1">
        <v>44521</v>
      </c>
      <c r="B230">
        <v>18</v>
      </c>
      <c r="C230">
        <v>2.9</v>
      </c>
      <c r="D230">
        <v>3.4</v>
      </c>
      <c r="E230">
        <v>4.8</v>
      </c>
      <c r="F230">
        <v>4</v>
      </c>
      <c r="G230">
        <v>12</v>
      </c>
      <c r="H230" s="6">
        <v>20</v>
      </c>
      <c r="I230" s="6">
        <v>34</v>
      </c>
    </row>
    <row r="231" spans="1:9" x14ac:dyDescent="0.2">
      <c r="A231" s="1">
        <v>44528</v>
      </c>
      <c r="B231">
        <v>18</v>
      </c>
      <c r="C231">
        <v>3</v>
      </c>
      <c r="D231">
        <v>3.4</v>
      </c>
      <c r="E231">
        <v>4.8</v>
      </c>
      <c r="F231">
        <v>21</v>
      </c>
      <c r="G231">
        <v>11</v>
      </c>
      <c r="H231" s="6">
        <v>40</v>
      </c>
      <c r="I231" s="6">
        <v>59</v>
      </c>
    </row>
    <row r="232" spans="1:9" x14ac:dyDescent="0.2">
      <c r="A232" s="1">
        <v>44535</v>
      </c>
      <c r="B232">
        <v>18</v>
      </c>
      <c r="C232">
        <v>3</v>
      </c>
      <c r="D232">
        <v>3.38</v>
      </c>
      <c r="E232">
        <v>4.9000000000000004</v>
      </c>
      <c r="F232">
        <v>7</v>
      </c>
      <c r="G232">
        <v>13</v>
      </c>
      <c r="H232" s="6">
        <v>23</v>
      </c>
      <c r="I232" s="6">
        <v>48</v>
      </c>
    </row>
    <row r="233" spans="1:9" x14ac:dyDescent="0.2">
      <c r="A233" s="1">
        <v>44542</v>
      </c>
      <c r="B233">
        <v>17</v>
      </c>
      <c r="C233">
        <v>3</v>
      </c>
      <c r="D233">
        <v>3.34</v>
      </c>
      <c r="E233">
        <v>4.9000000000000004</v>
      </c>
      <c r="F233">
        <v>11</v>
      </c>
      <c r="G233">
        <v>11</v>
      </c>
      <c r="H233" s="6">
        <v>13</v>
      </c>
      <c r="I233" s="6">
        <v>40</v>
      </c>
    </row>
    <row r="234" spans="1:9" x14ac:dyDescent="0.2">
      <c r="A234" s="1">
        <v>44549</v>
      </c>
      <c r="B234">
        <v>16</v>
      </c>
      <c r="C234">
        <v>3</v>
      </c>
      <c r="D234">
        <v>3.32</v>
      </c>
      <c r="E234">
        <v>4.9000000000000004</v>
      </c>
      <c r="F234">
        <v>8</v>
      </c>
      <c r="G234">
        <v>12</v>
      </c>
      <c r="H234" s="6">
        <v>12</v>
      </c>
      <c r="I234" s="6">
        <v>34</v>
      </c>
    </row>
    <row r="235" spans="1:9" x14ac:dyDescent="0.2">
      <c r="A235" s="1">
        <v>44556</v>
      </c>
      <c r="B235">
        <v>17</v>
      </c>
      <c r="C235">
        <v>3</v>
      </c>
      <c r="D235">
        <v>3.3</v>
      </c>
      <c r="E235">
        <v>4.9000000000000004</v>
      </c>
      <c r="F235">
        <v>4</v>
      </c>
      <c r="G235">
        <v>13</v>
      </c>
      <c r="H235" s="6">
        <v>19</v>
      </c>
      <c r="I235" s="6">
        <v>41</v>
      </c>
    </row>
    <row r="236" spans="1:9" x14ac:dyDescent="0.2">
      <c r="A236" s="1">
        <v>44563</v>
      </c>
      <c r="B236">
        <v>16</v>
      </c>
      <c r="C236">
        <v>2.9</v>
      </c>
      <c r="D236">
        <v>3.28</v>
      </c>
      <c r="E236">
        <v>4.8</v>
      </c>
      <c r="F236">
        <v>0</v>
      </c>
      <c r="G236">
        <v>11</v>
      </c>
      <c r="H236" s="6">
        <v>46</v>
      </c>
      <c r="I236" s="6">
        <v>57</v>
      </c>
    </row>
    <row r="237" spans="1:9" x14ac:dyDescent="0.2">
      <c r="A237" s="1">
        <v>44570</v>
      </c>
      <c r="B237">
        <v>18</v>
      </c>
      <c r="C237">
        <v>2.9</v>
      </c>
      <c r="D237">
        <v>3.28</v>
      </c>
      <c r="E237">
        <v>4.8</v>
      </c>
      <c r="F237">
        <v>15</v>
      </c>
      <c r="G237">
        <v>12</v>
      </c>
      <c r="H237" s="6">
        <v>19</v>
      </c>
      <c r="I237" s="6">
        <v>51</v>
      </c>
    </row>
    <row r="238" spans="1:9" x14ac:dyDescent="0.2">
      <c r="A238" s="1">
        <v>44577</v>
      </c>
      <c r="B238">
        <v>18</v>
      </c>
      <c r="C238">
        <v>3.1</v>
      </c>
      <c r="D238">
        <v>3.3</v>
      </c>
      <c r="E238">
        <v>4.8</v>
      </c>
      <c r="F238">
        <v>4</v>
      </c>
      <c r="G238">
        <v>12</v>
      </c>
      <c r="H238" s="6">
        <v>22</v>
      </c>
      <c r="I238" s="6">
        <v>49</v>
      </c>
    </row>
    <row r="239" spans="1:9" x14ac:dyDescent="0.2">
      <c r="A239" s="1">
        <v>44584</v>
      </c>
      <c r="B239">
        <v>19</v>
      </c>
      <c r="C239">
        <v>3.1</v>
      </c>
      <c r="D239">
        <v>3.31</v>
      </c>
      <c r="E239">
        <v>4.8</v>
      </c>
      <c r="F239">
        <v>19</v>
      </c>
      <c r="G239">
        <v>14</v>
      </c>
      <c r="H239" s="6">
        <v>23</v>
      </c>
      <c r="I239" s="6">
        <v>59</v>
      </c>
    </row>
    <row r="240" spans="1:9" x14ac:dyDescent="0.2">
      <c r="A240" s="1">
        <v>44591</v>
      </c>
      <c r="B240">
        <v>19</v>
      </c>
      <c r="C240">
        <v>3.1</v>
      </c>
      <c r="D240">
        <v>3.32</v>
      </c>
      <c r="E240">
        <v>4.8</v>
      </c>
      <c r="F240">
        <v>31</v>
      </c>
      <c r="G240">
        <v>7</v>
      </c>
      <c r="H240" s="6">
        <v>71</v>
      </c>
      <c r="I240" s="6">
        <v>72</v>
      </c>
    </row>
    <row r="241" spans="1:9" x14ac:dyDescent="0.2">
      <c r="A241" s="1">
        <v>44598</v>
      </c>
      <c r="B241">
        <v>21</v>
      </c>
      <c r="C241">
        <v>3.1</v>
      </c>
      <c r="D241">
        <v>3.37</v>
      </c>
      <c r="E241">
        <v>4.9000000000000004</v>
      </c>
      <c r="F241">
        <v>31</v>
      </c>
      <c r="G241">
        <v>11</v>
      </c>
      <c r="H241" s="6">
        <v>26</v>
      </c>
      <c r="I241" s="6">
        <v>55</v>
      </c>
    </row>
    <row r="242" spans="1:9" x14ac:dyDescent="0.2">
      <c r="A242" s="1">
        <v>44605</v>
      </c>
      <c r="B242">
        <v>22</v>
      </c>
      <c r="C242">
        <v>3.1</v>
      </c>
      <c r="D242">
        <v>3.44</v>
      </c>
      <c r="E242">
        <v>4.9000000000000004</v>
      </c>
      <c r="F242">
        <v>31</v>
      </c>
      <c r="G242">
        <v>17</v>
      </c>
      <c r="H242" s="6">
        <v>23</v>
      </c>
      <c r="I242" s="6">
        <v>55</v>
      </c>
    </row>
    <row r="243" spans="1:9" x14ac:dyDescent="0.2">
      <c r="A243" s="1">
        <v>44612</v>
      </c>
      <c r="B243">
        <v>22</v>
      </c>
      <c r="C243">
        <v>3.1</v>
      </c>
      <c r="D243">
        <v>3.49</v>
      </c>
      <c r="E243">
        <v>4.9000000000000004</v>
      </c>
      <c r="F243">
        <v>11</v>
      </c>
      <c r="G243">
        <v>17</v>
      </c>
      <c r="H243" s="6">
        <v>25</v>
      </c>
      <c r="I243" s="6">
        <v>62</v>
      </c>
    </row>
    <row r="244" spans="1:9" x14ac:dyDescent="0.2">
      <c r="A244" s="1">
        <v>44619</v>
      </c>
      <c r="B244">
        <v>22</v>
      </c>
      <c r="C244">
        <v>3</v>
      </c>
      <c r="D244">
        <v>3.53</v>
      </c>
      <c r="E244">
        <v>4.9000000000000004</v>
      </c>
      <c r="F244">
        <v>34</v>
      </c>
      <c r="G244">
        <v>18</v>
      </c>
      <c r="H244" s="6">
        <v>45</v>
      </c>
      <c r="I244" s="6">
        <v>72</v>
      </c>
    </row>
    <row r="245" spans="1:9" x14ac:dyDescent="0.2">
      <c r="A245" s="1">
        <v>44626</v>
      </c>
      <c r="B245">
        <v>22</v>
      </c>
      <c r="C245">
        <v>3</v>
      </c>
      <c r="D245">
        <v>3.61</v>
      </c>
      <c r="E245">
        <v>4.9000000000000004</v>
      </c>
      <c r="F245">
        <v>43</v>
      </c>
      <c r="G245">
        <v>21</v>
      </c>
      <c r="H245" s="6">
        <v>23</v>
      </c>
      <c r="I245" s="6">
        <v>63</v>
      </c>
    </row>
    <row r="246" spans="1:9" x14ac:dyDescent="0.2">
      <c r="A246" s="1">
        <v>44633</v>
      </c>
      <c r="B246">
        <v>22</v>
      </c>
      <c r="C246">
        <v>3</v>
      </c>
      <c r="D246">
        <v>4.0999999999999996</v>
      </c>
      <c r="E246">
        <v>4.9000000000000004</v>
      </c>
      <c r="F246">
        <v>42</v>
      </c>
      <c r="G246">
        <v>17</v>
      </c>
      <c r="H246" s="6">
        <v>22</v>
      </c>
      <c r="I246" s="6">
        <v>53</v>
      </c>
    </row>
    <row r="247" spans="1:9" x14ac:dyDescent="0.2">
      <c r="A247" s="1">
        <v>44640</v>
      </c>
      <c r="B247">
        <v>22</v>
      </c>
      <c r="C247">
        <v>3</v>
      </c>
      <c r="D247">
        <v>4.32</v>
      </c>
      <c r="E247">
        <v>4.9000000000000004</v>
      </c>
      <c r="F247">
        <v>19</v>
      </c>
      <c r="G247">
        <v>16</v>
      </c>
      <c r="H247" s="6">
        <v>22</v>
      </c>
      <c r="I247" s="6">
        <v>65</v>
      </c>
    </row>
    <row r="248" spans="1:9" x14ac:dyDescent="0.2">
      <c r="A248" s="1">
        <v>44647</v>
      </c>
      <c r="B248">
        <v>22</v>
      </c>
      <c r="C248">
        <v>3</v>
      </c>
      <c r="D248">
        <v>4.24</v>
      </c>
      <c r="E248">
        <v>4.9000000000000004</v>
      </c>
      <c r="F248">
        <v>4</v>
      </c>
      <c r="G248">
        <v>25</v>
      </c>
      <c r="H248" s="6">
        <v>25</v>
      </c>
      <c r="I248" s="6">
        <v>64</v>
      </c>
    </row>
    <row r="249" spans="1:9" x14ac:dyDescent="0.2">
      <c r="A249" s="1">
        <v>44654</v>
      </c>
      <c r="B249">
        <v>22</v>
      </c>
      <c r="C249">
        <v>3</v>
      </c>
      <c r="D249">
        <v>4.2300000000000004</v>
      </c>
      <c r="E249">
        <v>5.4</v>
      </c>
      <c r="F249">
        <v>100</v>
      </c>
      <c r="G249">
        <v>44</v>
      </c>
      <c r="H249" s="6">
        <v>62</v>
      </c>
      <c r="I249" s="6">
        <v>62</v>
      </c>
    </row>
    <row r="250" spans="1:9" x14ac:dyDescent="0.2">
      <c r="A250" s="1">
        <v>44661</v>
      </c>
      <c r="B250">
        <v>22</v>
      </c>
      <c r="C250">
        <v>3</v>
      </c>
      <c r="D250">
        <v>4.17</v>
      </c>
      <c r="E250">
        <v>5.4</v>
      </c>
      <c r="F250">
        <v>34</v>
      </c>
      <c r="G250">
        <v>56</v>
      </c>
      <c r="H250" s="6">
        <v>21</v>
      </c>
      <c r="I250" s="6">
        <v>63</v>
      </c>
    </row>
    <row r="251" spans="1:9" x14ac:dyDescent="0.2">
      <c r="A251" s="1">
        <v>44668</v>
      </c>
      <c r="B251">
        <v>22</v>
      </c>
      <c r="C251">
        <v>3</v>
      </c>
      <c r="D251">
        <v>4.09</v>
      </c>
      <c r="E251">
        <v>5.4</v>
      </c>
      <c r="F251">
        <v>19</v>
      </c>
      <c r="G251">
        <v>35</v>
      </c>
      <c r="H251" s="6">
        <v>23</v>
      </c>
      <c r="I251" s="6">
        <v>59</v>
      </c>
    </row>
    <row r="252" spans="1:9" x14ac:dyDescent="0.2">
      <c r="A252" s="1">
        <v>44675</v>
      </c>
      <c r="B252">
        <v>22</v>
      </c>
      <c r="C252">
        <v>3</v>
      </c>
      <c r="D252">
        <v>4.07</v>
      </c>
      <c r="E252">
        <v>5.4</v>
      </c>
      <c r="F252">
        <v>15</v>
      </c>
      <c r="G252">
        <v>28</v>
      </c>
      <c r="H252" s="6">
        <v>27</v>
      </c>
      <c r="I252" s="6">
        <v>77</v>
      </c>
    </row>
    <row r="253" spans="1:9" x14ac:dyDescent="0.2">
      <c r="A253" s="1">
        <v>44682</v>
      </c>
      <c r="B253">
        <v>24</v>
      </c>
      <c r="C253">
        <v>3</v>
      </c>
      <c r="D253">
        <v>4.1100000000000003</v>
      </c>
      <c r="E253">
        <v>5.4</v>
      </c>
      <c r="F253">
        <v>18</v>
      </c>
      <c r="G253">
        <v>37</v>
      </c>
      <c r="H253" s="6">
        <v>85</v>
      </c>
      <c r="I253" s="6">
        <v>86</v>
      </c>
    </row>
    <row r="254" spans="1:9" x14ac:dyDescent="0.2">
      <c r="A254" s="1">
        <v>44689</v>
      </c>
      <c r="B254">
        <v>26</v>
      </c>
      <c r="C254">
        <v>3</v>
      </c>
      <c r="D254">
        <v>4.18</v>
      </c>
      <c r="E254">
        <v>5.4</v>
      </c>
      <c r="F254">
        <v>4</v>
      </c>
      <c r="G254">
        <v>24</v>
      </c>
      <c r="H254" s="6">
        <v>20</v>
      </c>
      <c r="I254" s="6">
        <v>60</v>
      </c>
    </row>
    <row r="255" spans="1:9" x14ac:dyDescent="0.2">
      <c r="A255" s="1">
        <v>44696</v>
      </c>
      <c r="B255">
        <v>30</v>
      </c>
      <c r="C255">
        <v>3</v>
      </c>
      <c r="D255">
        <v>4.33</v>
      </c>
      <c r="E255">
        <v>5.4</v>
      </c>
      <c r="F255">
        <v>36</v>
      </c>
      <c r="G255">
        <v>27</v>
      </c>
      <c r="H255" s="6">
        <v>21</v>
      </c>
      <c r="I255" s="6">
        <v>68</v>
      </c>
    </row>
    <row r="256" spans="1:9" x14ac:dyDescent="0.2">
      <c r="A256" s="1">
        <v>44703</v>
      </c>
      <c r="B256">
        <v>27</v>
      </c>
      <c r="C256">
        <v>3</v>
      </c>
      <c r="D256">
        <v>4.49</v>
      </c>
      <c r="E256">
        <v>5.4</v>
      </c>
      <c r="F256">
        <v>11</v>
      </c>
      <c r="G256">
        <v>25</v>
      </c>
      <c r="H256" s="6">
        <v>21</v>
      </c>
      <c r="I256" s="6">
        <v>58</v>
      </c>
    </row>
    <row r="257" spans="1:9" x14ac:dyDescent="0.2">
      <c r="A257" s="1">
        <v>44710</v>
      </c>
      <c r="B257">
        <v>31</v>
      </c>
      <c r="C257">
        <v>3</v>
      </c>
      <c r="D257">
        <v>4.59</v>
      </c>
      <c r="E257">
        <v>5.4</v>
      </c>
      <c r="F257">
        <v>16</v>
      </c>
      <c r="G257">
        <v>20</v>
      </c>
      <c r="H257" s="6">
        <v>100</v>
      </c>
      <c r="I257" s="6">
        <v>69</v>
      </c>
    </row>
    <row r="258" spans="1:9" x14ac:dyDescent="0.2">
      <c r="A258" s="1">
        <v>44717</v>
      </c>
      <c r="B258">
        <v>38</v>
      </c>
      <c r="C258">
        <v>3</v>
      </c>
      <c r="D258">
        <v>4.62</v>
      </c>
      <c r="E258">
        <v>5.3</v>
      </c>
      <c r="F258">
        <v>27</v>
      </c>
      <c r="G258">
        <v>100</v>
      </c>
      <c r="H258" s="6">
        <v>34</v>
      </c>
      <c r="I258" s="6">
        <v>69</v>
      </c>
    </row>
    <row r="259" spans="1:9" x14ac:dyDescent="0.2">
      <c r="A259" s="1">
        <v>44724</v>
      </c>
      <c r="B259">
        <v>32</v>
      </c>
      <c r="C259">
        <v>3.3</v>
      </c>
      <c r="D259">
        <v>4.88</v>
      </c>
      <c r="E259">
        <v>5.3</v>
      </c>
      <c r="F259" s="6">
        <v>8</v>
      </c>
      <c r="G259" s="6">
        <v>30</v>
      </c>
      <c r="H259" s="6">
        <v>23</v>
      </c>
      <c r="I259" s="6">
        <v>67</v>
      </c>
    </row>
    <row r="260" spans="1:9" x14ac:dyDescent="0.2">
      <c r="A260" s="1">
        <v>44731</v>
      </c>
      <c r="B260">
        <v>28</v>
      </c>
      <c r="C260">
        <v>3.3</v>
      </c>
      <c r="D260">
        <v>5.01</v>
      </c>
      <c r="E260">
        <v>5.3</v>
      </c>
      <c r="F260" s="6">
        <v>17</v>
      </c>
      <c r="G260" s="6">
        <v>19</v>
      </c>
      <c r="H260" s="6">
        <v>27</v>
      </c>
      <c r="I260" s="6">
        <v>69</v>
      </c>
    </row>
    <row r="261" spans="1:9" x14ac:dyDescent="0.2">
      <c r="A261" s="1">
        <v>44738</v>
      </c>
      <c r="B261">
        <v>28</v>
      </c>
      <c r="C261">
        <v>3.1</v>
      </c>
      <c r="D261">
        <v>4.96</v>
      </c>
      <c r="E261">
        <v>5.3</v>
      </c>
      <c r="F261" s="6">
        <v>25</v>
      </c>
      <c r="G261" s="6">
        <v>16</v>
      </c>
      <c r="H261" s="6">
        <v>30</v>
      </c>
      <c r="I261" s="6">
        <v>83</v>
      </c>
    </row>
    <row r="262" spans="1:9" x14ac:dyDescent="0.2">
      <c r="A262" s="1">
        <v>44745</v>
      </c>
      <c r="B262">
        <v>26.6</v>
      </c>
      <c r="C262">
        <v>3.1</v>
      </c>
      <c r="D262">
        <v>4.87</v>
      </c>
      <c r="E262">
        <v>5.3</v>
      </c>
      <c r="F262" s="6">
        <v>13</v>
      </c>
      <c r="G262" s="6">
        <v>19</v>
      </c>
      <c r="H262" s="6">
        <v>19</v>
      </c>
      <c r="I262" s="6">
        <v>100</v>
      </c>
    </row>
    <row r="263" spans="1:9" x14ac:dyDescent="0.2">
      <c r="A263" s="1">
        <v>44752</v>
      </c>
      <c r="B263">
        <v>21.7</v>
      </c>
      <c r="C263">
        <v>3.2</v>
      </c>
      <c r="D263">
        <v>4.7699999999999996</v>
      </c>
      <c r="E263">
        <v>5.3</v>
      </c>
      <c r="F263" s="6">
        <v>0</v>
      </c>
      <c r="G263" s="6">
        <v>15</v>
      </c>
      <c r="H263" s="6">
        <v>60</v>
      </c>
      <c r="I263" s="6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6CF1-C99C-A94A-B8EB-F1B80FAD874B}">
  <dimension ref="A1:O263"/>
  <sheetViews>
    <sheetView topLeftCell="E1" zoomScale="114" workbookViewId="0">
      <selection activeCell="N17" sqref="N17"/>
    </sheetView>
  </sheetViews>
  <sheetFormatPr baseColWidth="10" defaultRowHeight="15" x14ac:dyDescent="0.2"/>
  <cols>
    <col min="9" max="9" width="14.5" customWidth="1"/>
  </cols>
  <sheetData>
    <row r="1" spans="1:15" x14ac:dyDescent="0.2">
      <c r="A1" t="s">
        <v>10</v>
      </c>
      <c r="B1" t="s">
        <v>41</v>
      </c>
      <c r="C1" t="s">
        <v>42</v>
      </c>
      <c r="D1" t="s">
        <v>45</v>
      </c>
      <c r="E1" t="s">
        <v>44</v>
      </c>
      <c r="F1" t="s">
        <v>43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s="6" t="s">
        <v>53</v>
      </c>
      <c r="O1" s="6" t="s">
        <v>54</v>
      </c>
    </row>
    <row r="2" spans="1:15" x14ac:dyDescent="0.2">
      <c r="A2" s="1">
        <v>42925</v>
      </c>
      <c r="B2">
        <v>2</v>
      </c>
      <c r="C2">
        <v>28</v>
      </c>
      <c r="D2">
        <v>2.5</v>
      </c>
      <c r="E2">
        <v>2.6</v>
      </c>
      <c r="F2">
        <v>2.2599999999999998</v>
      </c>
      <c r="G2">
        <v>16</v>
      </c>
      <c r="H2">
        <v>25</v>
      </c>
      <c r="I2">
        <v>25</v>
      </c>
      <c r="J2">
        <v>33</v>
      </c>
      <c r="K2">
        <v>8</v>
      </c>
      <c r="L2">
        <v>30</v>
      </c>
      <c r="M2" s="6">
        <v>24</v>
      </c>
      <c r="N2" s="6">
        <v>17</v>
      </c>
      <c r="O2" s="6">
        <v>24</v>
      </c>
    </row>
    <row r="3" spans="1:15" x14ac:dyDescent="0.2">
      <c r="A3" s="1">
        <v>42932</v>
      </c>
      <c r="B3">
        <v>2</v>
      </c>
      <c r="C3">
        <v>27</v>
      </c>
      <c r="D3">
        <v>2.6</v>
      </c>
      <c r="E3">
        <v>2.6</v>
      </c>
      <c r="F3">
        <v>2.2999999999999998</v>
      </c>
      <c r="G3">
        <v>15</v>
      </c>
      <c r="H3">
        <v>22</v>
      </c>
      <c r="I3">
        <v>15</v>
      </c>
      <c r="J3">
        <v>34</v>
      </c>
      <c r="K3">
        <v>32</v>
      </c>
      <c r="L3">
        <v>20</v>
      </c>
      <c r="M3" s="6">
        <v>24</v>
      </c>
      <c r="N3" s="6">
        <v>19</v>
      </c>
      <c r="O3" s="6">
        <v>24</v>
      </c>
    </row>
    <row r="4" spans="1:15" x14ac:dyDescent="0.2">
      <c r="A4" s="1">
        <v>42939</v>
      </c>
      <c r="B4">
        <v>3</v>
      </c>
      <c r="C4">
        <v>28</v>
      </c>
      <c r="D4">
        <v>2.6</v>
      </c>
      <c r="E4">
        <v>2.6</v>
      </c>
      <c r="F4">
        <v>2.2799999999999998</v>
      </c>
      <c r="G4">
        <v>16</v>
      </c>
      <c r="H4">
        <v>31</v>
      </c>
      <c r="I4">
        <v>22</v>
      </c>
      <c r="J4">
        <v>37</v>
      </c>
      <c r="K4">
        <v>12</v>
      </c>
      <c r="L4">
        <v>30</v>
      </c>
      <c r="M4" s="6">
        <v>34</v>
      </c>
      <c r="N4" s="6">
        <v>19</v>
      </c>
      <c r="O4" s="6">
        <v>30</v>
      </c>
    </row>
    <row r="5" spans="1:15" x14ac:dyDescent="0.2">
      <c r="A5" s="1">
        <v>42946</v>
      </c>
      <c r="B5">
        <v>2</v>
      </c>
      <c r="C5">
        <v>27</v>
      </c>
      <c r="D5">
        <v>2.6</v>
      </c>
      <c r="E5">
        <v>2.6</v>
      </c>
      <c r="F5">
        <v>2.31</v>
      </c>
      <c r="G5">
        <v>15</v>
      </c>
      <c r="H5">
        <v>21</v>
      </c>
      <c r="I5">
        <v>27</v>
      </c>
      <c r="J5">
        <v>38</v>
      </c>
      <c r="K5">
        <v>4</v>
      </c>
      <c r="L5">
        <v>23</v>
      </c>
      <c r="M5" s="6">
        <v>14</v>
      </c>
      <c r="N5" s="6">
        <v>21</v>
      </c>
      <c r="O5" s="6">
        <v>32</v>
      </c>
    </row>
    <row r="6" spans="1:15" x14ac:dyDescent="0.2">
      <c r="A6" s="1">
        <v>42953</v>
      </c>
      <c r="B6">
        <v>3</v>
      </c>
      <c r="C6">
        <v>26</v>
      </c>
      <c r="D6">
        <v>2.6</v>
      </c>
      <c r="E6">
        <v>2.6</v>
      </c>
      <c r="F6">
        <v>2.35</v>
      </c>
      <c r="G6">
        <v>14</v>
      </c>
      <c r="H6">
        <v>21</v>
      </c>
      <c r="I6">
        <v>18</v>
      </c>
      <c r="J6">
        <v>39</v>
      </c>
      <c r="K6">
        <v>4</v>
      </c>
      <c r="L6">
        <v>25</v>
      </c>
      <c r="M6" s="6">
        <v>24</v>
      </c>
      <c r="N6" s="6">
        <v>18</v>
      </c>
      <c r="O6" s="6">
        <v>22</v>
      </c>
    </row>
    <row r="7" spans="1:15" x14ac:dyDescent="0.2">
      <c r="A7" s="1">
        <v>42960</v>
      </c>
      <c r="B7">
        <v>2</v>
      </c>
      <c r="C7">
        <v>24</v>
      </c>
      <c r="D7">
        <v>2.5</v>
      </c>
      <c r="E7">
        <v>2.6</v>
      </c>
      <c r="F7">
        <v>2.38</v>
      </c>
      <c r="G7">
        <v>14</v>
      </c>
      <c r="H7">
        <v>43</v>
      </c>
      <c r="I7">
        <v>6</v>
      </c>
      <c r="J7">
        <v>26</v>
      </c>
      <c r="K7">
        <v>8</v>
      </c>
      <c r="L7">
        <v>24</v>
      </c>
      <c r="M7" s="6">
        <v>33</v>
      </c>
      <c r="N7" s="6">
        <v>16</v>
      </c>
      <c r="O7" s="6">
        <v>22</v>
      </c>
    </row>
    <row r="8" spans="1:15" x14ac:dyDescent="0.2">
      <c r="A8" s="1">
        <v>42967</v>
      </c>
      <c r="B8">
        <v>2</v>
      </c>
      <c r="C8">
        <v>23</v>
      </c>
      <c r="D8">
        <v>2.5</v>
      </c>
      <c r="E8">
        <v>2.6</v>
      </c>
      <c r="F8">
        <v>2.38</v>
      </c>
      <c r="G8">
        <v>13</v>
      </c>
      <c r="H8">
        <v>27</v>
      </c>
      <c r="I8">
        <v>27</v>
      </c>
      <c r="J8">
        <v>31</v>
      </c>
      <c r="K8">
        <v>27</v>
      </c>
      <c r="L8">
        <v>16</v>
      </c>
      <c r="M8" s="6">
        <v>0</v>
      </c>
      <c r="N8" s="6">
        <v>17</v>
      </c>
      <c r="O8" s="6">
        <v>18</v>
      </c>
    </row>
    <row r="9" spans="1:15" x14ac:dyDescent="0.2">
      <c r="A9" s="1">
        <v>42974</v>
      </c>
      <c r="B9">
        <v>2</v>
      </c>
      <c r="C9">
        <v>28</v>
      </c>
      <c r="D9">
        <v>2.5</v>
      </c>
      <c r="E9">
        <v>2.6</v>
      </c>
      <c r="F9">
        <v>2.36</v>
      </c>
      <c r="G9">
        <v>16</v>
      </c>
      <c r="H9">
        <v>18</v>
      </c>
      <c r="I9">
        <v>23</v>
      </c>
      <c r="J9">
        <v>38</v>
      </c>
      <c r="K9">
        <v>35</v>
      </c>
      <c r="L9">
        <v>22</v>
      </c>
      <c r="M9" s="6">
        <v>18</v>
      </c>
      <c r="N9" s="6">
        <v>16</v>
      </c>
      <c r="O9" s="6">
        <v>26</v>
      </c>
    </row>
    <row r="10" spans="1:15" x14ac:dyDescent="0.2">
      <c r="A10" s="1">
        <v>42981</v>
      </c>
      <c r="B10">
        <v>2</v>
      </c>
      <c r="C10">
        <v>24</v>
      </c>
      <c r="D10">
        <v>2.5</v>
      </c>
      <c r="E10">
        <v>2.6</v>
      </c>
      <c r="F10">
        <v>2.4</v>
      </c>
      <c r="G10">
        <v>16</v>
      </c>
      <c r="H10">
        <v>11</v>
      </c>
      <c r="I10">
        <v>26</v>
      </c>
      <c r="J10">
        <v>33</v>
      </c>
      <c r="K10">
        <v>4</v>
      </c>
      <c r="L10">
        <v>22</v>
      </c>
      <c r="M10" s="6">
        <v>27</v>
      </c>
      <c r="N10" s="6">
        <v>20</v>
      </c>
      <c r="O10" s="6">
        <v>21</v>
      </c>
    </row>
    <row r="11" spans="1:15" x14ac:dyDescent="0.2">
      <c r="A11" s="1">
        <v>42988</v>
      </c>
      <c r="B11">
        <v>2</v>
      </c>
      <c r="C11">
        <v>22</v>
      </c>
      <c r="D11">
        <v>2.5</v>
      </c>
      <c r="E11">
        <v>2.6</v>
      </c>
      <c r="F11">
        <v>2.68</v>
      </c>
      <c r="G11">
        <v>18</v>
      </c>
      <c r="H11">
        <v>23</v>
      </c>
      <c r="I11">
        <v>37</v>
      </c>
      <c r="J11">
        <v>34</v>
      </c>
      <c r="K11">
        <v>37</v>
      </c>
      <c r="L11">
        <v>23</v>
      </c>
      <c r="M11" s="6">
        <v>13</v>
      </c>
      <c r="N11" s="6">
        <v>21</v>
      </c>
      <c r="O11" s="6">
        <v>23</v>
      </c>
    </row>
    <row r="12" spans="1:15" x14ac:dyDescent="0.2">
      <c r="A12" s="1">
        <v>42995</v>
      </c>
      <c r="B12">
        <v>2</v>
      </c>
      <c r="C12">
        <v>22</v>
      </c>
      <c r="D12">
        <v>2.6</v>
      </c>
      <c r="E12">
        <v>2.6</v>
      </c>
      <c r="F12">
        <v>2.69</v>
      </c>
      <c r="G12">
        <v>19</v>
      </c>
      <c r="H12">
        <v>26</v>
      </c>
      <c r="I12">
        <v>26</v>
      </c>
      <c r="J12">
        <v>30</v>
      </c>
      <c r="K12">
        <v>41</v>
      </c>
      <c r="L12">
        <v>19</v>
      </c>
      <c r="M12" s="6">
        <v>27</v>
      </c>
      <c r="N12" s="6">
        <v>24</v>
      </c>
      <c r="O12" s="6">
        <v>21</v>
      </c>
    </row>
    <row r="13" spans="1:15" x14ac:dyDescent="0.2">
      <c r="A13" s="1">
        <v>43002</v>
      </c>
      <c r="B13">
        <v>2</v>
      </c>
      <c r="C13">
        <v>22</v>
      </c>
      <c r="D13">
        <v>2.6</v>
      </c>
      <c r="E13">
        <v>2.6</v>
      </c>
      <c r="F13">
        <v>2.63</v>
      </c>
      <c r="G13">
        <v>21</v>
      </c>
      <c r="H13">
        <v>20</v>
      </c>
      <c r="I13">
        <v>43</v>
      </c>
      <c r="J13">
        <v>28</v>
      </c>
      <c r="K13">
        <v>38</v>
      </c>
      <c r="L13">
        <v>27</v>
      </c>
      <c r="M13" s="6">
        <v>27</v>
      </c>
      <c r="N13" s="6">
        <v>23</v>
      </c>
      <c r="O13" s="6">
        <v>23</v>
      </c>
    </row>
    <row r="14" spans="1:15" x14ac:dyDescent="0.2">
      <c r="A14" s="1">
        <v>43009</v>
      </c>
      <c r="B14">
        <v>2</v>
      </c>
      <c r="C14">
        <v>22</v>
      </c>
      <c r="D14">
        <v>2.5</v>
      </c>
      <c r="E14">
        <v>2.6</v>
      </c>
      <c r="F14">
        <v>2.58</v>
      </c>
      <c r="G14">
        <v>21</v>
      </c>
      <c r="H14">
        <v>26</v>
      </c>
      <c r="I14">
        <v>34</v>
      </c>
      <c r="J14">
        <v>21</v>
      </c>
      <c r="K14">
        <v>11</v>
      </c>
      <c r="L14">
        <v>24</v>
      </c>
      <c r="M14" s="6">
        <v>22</v>
      </c>
      <c r="N14" s="6">
        <v>24</v>
      </c>
      <c r="O14" s="6">
        <v>27</v>
      </c>
    </row>
    <row r="15" spans="1:15" x14ac:dyDescent="0.2">
      <c r="A15" s="1">
        <v>43016</v>
      </c>
      <c r="B15">
        <v>2</v>
      </c>
      <c r="C15">
        <v>22</v>
      </c>
      <c r="D15">
        <v>2.5</v>
      </c>
      <c r="E15">
        <v>2.7</v>
      </c>
      <c r="F15">
        <v>2.57</v>
      </c>
      <c r="G15">
        <v>21</v>
      </c>
      <c r="H15">
        <v>17</v>
      </c>
      <c r="I15">
        <v>25</v>
      </c>
      <c r="J15">
        <v>28</v>
      </c>
      <c r="K15">
        <v>18</v>
      </c>
      <c r="L15">
        <v>22</v>
      </c>
      <c r="M15" s="6">
        <v>35</v>
      </c>
      <c r="N15" s="6">
        <v>22</v>
      </c>
      <c r="O15" s="6">
        <v>17</v>
      </c>
    </row>
    <row r="16" spans="1:15" x14ac:dyDescent="0.2">
      <c r="A16" s="1">
        <v>43023</v>
      </c>
      <c r="B16">
        <v>2</v>
      </c>
      <c r="C16">
        <v>22</v>
      </c>
      <c r="D16">
        <v>2.4</v>
      </c>
      <c r="E16">
        <v>2.7</v>
      </c>
      <c r="F16">
        <v>2.5</v>
      </c>
      <c r="G16">
        <v>22</v>
      </c>
      <c r="H16">
        <v>29</v>
      </c>
      <c r="I16">
        <v>38</v>
      </c>
      <c r="J16">
        <v>34</v>
      </c>
      <c r="K16">
        <v>15</v>
      </c>
      <c r="L16">
        <v>19</v>
      </c>
      <c r="M16" s="6">
        <v>18</v>
      </c>
      <c r="N16" s="6">
        <v>22</v>
      </c>
      <c r="O16" s="6">
        <v>26</v>
      </c>
    </row>
    <row r="17" spans="1:15" x14ac:dyDescent="0.2">
      <c r="A17" s="1">
        <v>43030</v>
      </c>
      <c r="B17">
        <v>2</v>
      </c>
      <c r="C17">
        <v>22</v>
      </c>
      <c r="D17">
        <v>2.4</v>
      </c>
      <c r="E17">
        <v>2.7</v>
      </c>
      <c r="F17">
        <v>2.4900000000000002</v>
      </c>
      <c r="G17">
        <v>21</v>
      </c>
      <c r="H17">
        <v>11</v>
      </c>
      <c r="I17">
        <v>48</v>
      </c>
      <c r="J17">
        <v>29</v>
      </c>
      <c r="K17">
        <v>22</v>
      </c>
      <c r="L17">
        <v>21</v>
      </c>
      <c r="M17" s="6">
        <v>22</v>
      </c>
      <c r="N17" s="6">
        <v>20</v>
      </c>
      <c r="O17" s="6">
        <v>26</v>
      </c>
    </row>
    <row r="18" spans="1:15" x14ac:dyDescent="0.2">
      <c r="A18" s="1">
        <v>43037</v>
      </c>
      <c r="B18">
        <v>3</v>
      </c>
      <c r="C18">
        <v>21</v>
      </c>
      <c r="D18">
        <v>2.5</v>
      </c>
      <c r="E18">
        <v>2.7</v>
      </c>
      <c r="F18">
        <v>2.48</v>
      </c>
      <c r="G18">
        <v>22</v>
      </c>
      <c r="H18">
        <v>22</v>
      </c>
      <c r="I18">
        <v>48</v>
      </c>
      <c r="J18">
        <v>34</v>
      </c>
      <c r="K18">
        <v>29</v>
      </c>
      <c r="L18">
        <v>22</v>
      </c>
      <c r="M18" s="6">
        <v>26</v>
      </c>
      <c r="N18" s="6">
        <v>21</v>
      </c>
      <c r="O18" s="6">
        <v>30</v>
      </c>
    </row>
    <row r="19" spans="1:15" x14ac:dyDescent="0.2">
      <c r="A19" s="1">
        <v>43044</v>
      </c>
      <c r="B19">
        <v>2</v>
      </c>
      <c r="C19">
        <v>22</v>
      </c>
      <c r="D19">
        <v>2.5</v>
      </c>
      <c r="E19">
        <v>2.4</v>
      </c>
      <c r="F19">
        <v>2.4900000000000002</v>
      </c>
      <c r="G19">
        <v>21</v>
      </c>
      <c r="H19">
        <v>20</v>
      </c>
      <c r="I19">
        <v>50</v>
      </c>
      <c r="J19">
        <v>33</v>
      </c>
      <c r="K19">
        <v>11</v>
      </c>
      <c r="L19">
        <v>20</v>
      </c>
      <c r="M19" s="6">
        <v>22</v>
      </c>
      <c r="N19" s="6">
        <v>23</v>
      </c>
      <c r="O19" s="6">
        <v>24</v>
      </c>
    </row>
    <row r="20" spans="1:15" x14ac:dyDescent="0.2">
      <c r="A20" s="1">
        <v>43051</v>
      </c>
      <c r="B20">
        <v>2</v>
      </c>
      <c r="C20">
        <v>22</v>
      </c>
      <c r="D20">
        <v>2.5</v>
      </c>
      <c r="E20">
        <v>2.4</v>
      </c>
      <c r="F20">
        <v>2.56</v>
      </c>
      <c r="G20">
        <v>23</v>
      </c>
      <c r="H20">
        <v>22</v>
      </c>
      <c r="I20">
        <v>47</v>
      </c>
      <c r="J20">
        <v>31</v>
      </c>
      <c r="K20">
        <v>4</v>
      </c>
      <c r="L20">
        <v>28</v>
      </c>
      <c r="M20" s="6">
        <v>22</v>
      </c>
      <c r="N20" s="6">
        <v>15</v>
      </c>
      <c r="O20" s="6">
        <v>24</v>
      </c>
    </row>
    <row r="21" spans="1:15" x14ac:dyDescent="0.2">
      <c r="A21" s="1">
        <v>43058</v>
      </c>
      <c r="B21">
        <v>2</v>
      </c>
      <c r="C21">
        <v>22</v>
      </c>
      <c r="D21">
        <v>2.5</v>
      </c>
      <c r="E21">
        <v>2.4</v>
      </c>
      <c r="F21">
        <v>2.59</v>
      </c>
      <c r="G21">
        <v>19</v>
      </c>
      <c r="H21">
        <v>24</v>
      </c>
      <c r="I21">
        <v>45</v>
      </c>
      <c r="J21">
        <v>38</v>
      </c>
      <c r="K21">
        <v>8</v>
      </c>
      <c r="L21">
        <v>32</v>
      </c>
      <c r="M21" s="6">
        <v>5</v>
      </c>
      <c r="N21" s="6">
        <v>21</v>
      </c>
      <c r="O21" s="6">
        <v>16</v>
      </c>
    </row>
    <row r="22" spans="1:15" x14ac:dyDescent="0.2">
      <c r="A22" s="1">
        <v>43065</v>
      </c>
      <c r="B22">
        <v>2</v>
      </c>
      <c r="C22">
        <v>21</v>
      </c>
      <c r="D22">
        <v>2.4</v>
      </c>
      <c r="E22">
        <v>2.4</v>
      </c>
      <c r="F22">
        <v>2.57</v>
      </c>
      <c r="G22">
        <v>24</v>
      </c>
      <c r="H22">
        <v>33</v>
      </c>
      <c r="I22">
        <v>47</v>
      </c>
      <c r="J22">
        <v>25</v>
      </c>
      <c r="K22">
        <v>11</v>
      </c>
      <c r="L22">
        <v>25</v>
      </c>
      <c r="M22" s="6">
        <v>43</v>
      </c>
      <c r="N22" s="6">
        <v>19</v>
      </c>
      <c r="O22" s="6">
        <v>29</v>
      </c>
    </row>
    <row r="23" spans="1:15" x14ac:dyDescent="0.2">
      <c r="A23" s="1">
        <v>43072</v>
      </c>
      <c r="B23">
        <v>2</v>
      </c>
      <c r="C23">
        <v>21</v>
      </c>
      <c r="D23">
        <v>2.4</v>
      </c>
      <c r="E23">
        <v>2.5</v>
      </c>
      <c r="F23">
        <v>2.5299999999999998</v>
      </c>
      <c r="G23">
        <v>25</v>
      </c>
      <c r="H23">
        <v>5</v>
      </c>
      <c r="I23">
        <v>47</v>
      </c>
      <c r="J23">
        <v>32</v>
      </c>
      <c r="K23">
        <v>25</v>
      </c>
      <c r="L23">
        <v>27</v>
      </c>
      <c r="M23" s="6">
        <v>13</v>
      </c>
      <c r="N23" s="6">
        <v>21</v>
      </c>
      <c r="O23" s="6">
        <v>22</v>
      </c>
    </row>
    <row r="24" spans="1:15" x14ac:dyDescent="0.2">
      <c r="A24" s="1">
        <v>43079</v>
      </c>
      <c r="B24">
        <v>2</v>
      </c>
      <c r="C24">
        <v>23</v>
      </c>
      <c r="D24">
        <v>2.4</v>
      </c>
      <c r="E24">
        <v>2.5</v>
      </c>
      <c r="F24">
        <v>2.5</v>
      </c>
      <c r="G24">
        <v>24</v>
      </c>
      <c r="H24">
        <v>25</v>
      </c>
      <c r="I24">
        <v>42</v>
      </c>
      <c r="J24">
        <v>32</v>
      </c>
      <c r="K24">
        <v>29</v>
      </c>
      <c r="L24">
        <v>30</v>
      </c>
      <c r="M24" s="6">
        <v>4</v>
      </c>
      <c r="N24" s="6">
        <v>19</v>
      </c>
      <c r="O24" s="6">
        <v>21</v>
      </c>
    </row>
    <row r="25" spans="1:15" x14ac:dyDescent="0.2">
      <c r="A25" s="1">
        <v>43086</v>
      </c>
      <c r="B25">
        <v>2</v>
      </c>
      <c r="C25">
        <v>23</v>
      </c>
      <c r="D25">
        <v>2.4</v>
      </c>
      <c r="E25">
        <v>2.5</v>
      </c>
      <c r="F25">
        <v>2.4900000000000002</v>
      </c>
      <c r="G25">
        <v>19</v>
      </c>
      <c r="H25">
        <v>41</v>
      </c>
      <c r="I25">
        <v>21</v>
      </c>
      <c r="J25">
        <v>46</v>
      </c>
      <c r="K25">
        <v>16</v>
      </c>
      <c r="L25">
        <v>28</v>
      </c>
      <c r="M25" s="6">
        <v>19</v>
      </c>
      <c r="N25" s="6">
        <v>13</v>
      </c>
      <c r="O25" s="6">
        <v>18</v>
      </c>
    </row>
    <row r="26" spans="1:15" x14ac:dyDescent="0.2">
      <c r="A26" s="1">
        <v>43093</v>
      </c>
      <c r="B26">
        <v>2</v>
      </c>
      <c r="C26">
        <v>25</v>
      </c>
      <c r="D26">
        <v>2.4</v>
      </c>
      <c r="E26">
        <v>2.5</v>
      </c>
      <c r="F26">
        <v>2.4500000000000002</v>
      </c>
      <c r="G26">
        <v>16</v>
      </c>
      <c r="H26">
        <v>22</v>
      </c>
      <c r="I26">
        <v>29</v>
      </c>
      <c r="J26">
        <v>26</v>
      </c>
      <c r="K26">
        <v>8</v>
      </c>
      <c r="L26">
        <v>22</v>
      </c>
      <c r="M26" s="6">
        <v>10</v>
      </c>
      <c r="N26" s="6">
        <v>14</v>
      </c>
      <c r="O26" s="6">
        <v>18</v>
      </c>
    </row>
    <row r="27" spans="1:15" x14ac:dyDescent="0.2">
      <c r="A27" s="1">
        <v>43100</v>
      </c>
      <c r="B27">
        <v>2</v>
      </c>
      <c r="C27">
        <v>24</v>
      </c>
      <c r="D27">
        <v>2.4</v>
      </c>
      <c r="E27">
        <v>2.5</v>
      </c>
      <c r="F27">
        <v>2.4700000000000002</v>
      </c>
      <c r="G27">
        <v>16</v>
      </c>
      <c r="H27">
        <v>17</v>
      </c>
      <c r="I27">
        <v>32</v>
      </c>
      <c r="J27">
        <v>39</v>
      </c>
      <c r="K27">
        <v>15</v>
      </c>
      <c r="L27">
        <v>24</v>
      </c>
      <c r="M27" s="6">
        <v>9</v>
      </c>
      <c r="N27" s="6">
        <v>18</v>
      </c>
      <c r="O27" s="6">
        <v>24</v>
      </c>
    </row>
    <row r="28" spans="1:15" x14ac:dyDescent="0.2">
      <c r="A28" s="1">
        <v>43107</v>
      </c>
      <c r="B28">
        <v>2</v>
      </c>
      <c r="C28">
        <v>24</v>
      </c>
      <c r="D28">
        <v>2.4</v>
      </c>
      <c r="E28">
        <v>2.7</v>
      </c>
      <c r="F28">
        <v>2.52</v>
      </c>
      <c r="G28">
        <v>20</v>
      </c>
      <c r="H28">
        <v>14</v>
      </c>
      <c r="I28">
        <v>33</v>
      </c>
      <c r="J28">
        <v>35</v>
      </c>
      <c r="K28">
        <v>18</v>
      </c>
      <c r="L28">
        <v>24</v>
      </c>
      <c r="M28" s="6">
        <v>31</v>
      </c>
      <c r="N28" s="6">
        <v>19</v>
      </c>
      <c r="O28" s="6">
        <v>30</v>
      </c>
    </row>
    <row r="29" spans="1:15" x14ac:dyDescent="0.2">
      <c r="A29" s="1">
        <v>43114</v>
      </c>
      <c r="B29">
        <v>2</v>
      </c>
      <c r="C29">
        <v>23</v>
      </c>
      <c r="D29">
        <v>2.5</v>
      </c>
      <c r="E29">
        <v>2.7</v>
      </c>
      <c r="F29">
        <v>2.52</v>
      </c>
      <c r="G29">
        <v>19</v>
      </c>
      <c r="H29">
        <v>22</v>
      </c>
      <c r="I29">
        <v>31</v>
      </c>
      <c r="J29">
        <v>27</v>
      </c>
      <c r="K29">
        <v>18</v>
      </c>
      <c r="L29">
        <v>26</v>
      </c>
      <c r="M29" s="6">
        <v>9</v>
      </c>
      <c r="N29" s="6">
        <v>22</v>
      </c>
      <c r="O29" s="6">
        <v>24</v>
      </c>
    </row>
    <row r="30" spans="1:15" x14ac:dyDescent="0.2">
      <c r="A30" s="1">
        <v>43121</v>
      </c>
      <c r="B30">
        <v>2</v>
      </c>
      <c r="C30">
        <v>23</v>
      </c>
      <c r="D30">
        <v>2.5</v>
      </c>
      <c r="E30">
        <v>2.7</v>
      </c>
      <c r="F30">
        <v>2.56</v>
      </c>
      <c r="G30">
        <v>22</v>
      </c>
      <c r="H30">
        <v>11</v>
      </c>
      <c r="I30">
        <v>38</v>
      </c>
      <c r="J30">
        <v>30</v>
      </c>
      <c r="K30">
        <v>18</v>
      </c>
      <c r="L30">
        <v>22</v>
      </c>
      <c r="M30" s="6">
        <v>17</v>
      </c>
      <c r="N30" s="6">
        <v>23</v>
      </c>
      <c r="O30" s="6">
        <v>23</v>
      </c>
    </row>
    <row r="31" spans="1:15" x14ac:dyDescent="0.2">
      <c r="A31" s="1">
        <v>43128</v>
      </c>
      <c r="B31">
        <v>2</v>
      </c>
      <c r="C31">
        <v>23</v>
      </c>
      <c r="D31">
        <v>2.5</v>
      </c>
      <c r="E31">
        <v>2.7</v>
      </c>
      <c r="F31">
        <v>2.57</v>
      </c>
      <c r="G31">
        <v>24</v>
      </c>
      <c r="H31">
        <v>22</v>
      </c>
      <c r="I31">
        <v>52</v>
      </c>
      <c r="J31">
        <v>24</v>
      </c>
      <c r="K31">
        <v>14</v>
      </c>
      <c r="L31">
        <v>19</v>
      </c>
      <c r="M31" s="6">
        <v>21</v>
      </c>
      <c r="N31" s="6">
        <v>23</v>
      </c>
      <c r="O31" s="6">
        <v>30</v>
      </c>
    </row>
    <row r="32" spans="1:15" x14ac:dyDescent="0.2">
      <c r="A32" s="1">
        <v>43135</v>
      </c>
      <c r="B32">
        <v>2</v>
      </c>
      <c r="C32">
        <v>24</v>
      </c>
      <c r="D32">
        <v>2.5</v>
      </c>
      <c r="E32">
        <v>2.7</v>
      </c>
      <c r="F32">
        <v>2.61</v>
      </c>
      <c r="G32">
        <v>27</v>
      </c>
      <c r="H32">
        <v>16</v>
      </c>
      <c r="I32">
        <v>38</v>
      </c>
      <c r="J32">
        <v>26</v>
      </c>
      <c r="K32">
        <v>57</v>
      </c>
      <c r="L32">
        <v>17</v>
      </c>
      <c r="M32" s="6">
        <v>21</v>
      </c>
      <c r="N32" s="6">
        <v>39</v>
      </c>
      <c r="O32" s="6">
        <v>23</v>
      </c>
    </row>
    <row r="33" spans="1:15" x14ac:dyDescent="0.2">
      <c r="A33" s="1">
        <v>43142</v>
      </c>
      <c r="B33">
        <v>2</v>
      </c>
      <c r="C33">
        <v>23</v>
      </c>
      <c r="D33">
        <v>2.5</v>
      </c>
      <c r="E33">
        <v>2.7</v>
      </c>
      <c r="F33">
        <v>2.64</v>
      </c>
      <c r="G33">
        <v>28</v>
      </c>
      <c r="H33">
        <v>11</v>
      </c>
      <c r="I33">
        <v>22</v>
      </c>
      <c r="J33">
        <v>18</v>
      </c>
      <c r="K33">
        <v>18</v>
      </c>
      <c r="L33">
        <v>21</v>
      </c>
      <c r="M33" s="6">
        <v>13</v>
      </c>
      <c r="N33" s="6">
        <v>23</v>
      </c>
      <c r="O33" s="6">
        <v>23</v>
      </c>
    </row>
    <row r="34" spans="1:15" x14ac:dyDescent="0.2">
      <c r="A34" s="1">
        <v>43149</v>
      </c>
      <c r="B34">
        <v>2</v>
      </c>
      <c r="C34">
        <v>23</v>
      </c>
      <c r="D34">
        <v>2.5</v>
      </c>
      <c r="E34">
        <v>2.7</v>
      </c>
      <c r="F34">
        <v>2.61</v>
      </c>
      <c r="G34">
        <v>22</v>
      </c>
      <c r="H34">
        <v>22</v>
      </c>
      <c r="I34">
        <v>55</v>
      </c>
      <c r="J34">
        <v>25</v>
      </c>
      <c r="K34">
        <v>18</v>
      </c>
      <c r="L34">
        <v>17</v>
      </c>
      <c r="M34" s="6">
        <v>26</v>
      </c>
      <c r="N34" s="6">
        <v>24</v>
      </c>
      <c r="O34" s="6">
        <v>25</v>
      </c>
    </row>
    <row r="35" spans="1:15" x14ac:dyDescent="0.2">
      <c r="A35" s="1">
        <v>43156</v>
      </c>
      <c r="B35">
        <v>2</v>
      </c>
      <c r="C35">
        <v>23</v>
      </c>
      <c r="D35">
        <v>2.5</v>
      </c>
      <c r="E35">
        <v>2.7</v>
      </c>
      <c r="F35">
        <v>2.56</v>
      </c>
      <c r="G35">
        <v>24</v>
      </c>
      <c r="H35">
        <v>33</v>
      </c>
      <c r="I35">
        <v>44</v>
      </c>
      <c r="J35">
        <v>26</v>
      </c>
      <c r="K35">
        <v>40</v>
      </c>
      <c r="L35">
        <v>20</v>
      </c>
      <c r="M35" s="6">
        <v>4</v>
      </c>
      <c r="N35" s="6">
        <v>22</v>
      </c>
      <c r="O35" s="6">
        <v>33</v>
      </c>
    </row>
    <row r="36" spans="1:15" x14ac:dyDescent="0.2">
      <c r="A36" s="1">
        <v>43163</v>
      </c>
      <c r="B36">
        <v>2</v>
      </c>
      <c r="C36">
        <v>24</v>
      </c>
      <c r="D36">
        <v>2.5</v>
      </c>
      <c r="E36">
        <v>2.7</v>
      </c>
      <c r="F36">
        <v>2.5499999999999998</v>
      </c>
      <c r="G36">
        <v>22</v>
      </c>
      <c r="H36">
        <v>14</v>
      </c>
      <c r="I36">
        <v>54</v>
      </c>
      <c r="J36">
        <v>31</v>
      </c>
      <c r="K36">
        <v>14</v>
      </c>
      <c r="L36">
        <v>30</v>
      </c>
      <c r="M36" s="6">
        <v>21</v>
      </c>
      <c r="N36" s="6">
        <v>23</v>
      </c>
      <c r="O36" s="6">
        <v>24</v>
      </c>
    </row>
    <row r="37" spans="1:15" x14ac:dyDescent="0.2">
      <c r="A37" s="1">
        <v>43170</v>
      </c>
      <c r="B37">
        <v>2</v>
      </c>
      <c r="C37">
        <v>23</v>
      </c>
      <c r="D37">
        <v>2.5</v>
      </c>
      <c r="E37">
        <v>2.7</v>
      </c>
      <c r="F37">
        <v>2.56</v>
      </c>
      <c r="G37">
        <v>20</v>
      </c>
      <c r="H37">
        <v>25</v>
      </c>
      <c r="I37">
        <v>41</v>
      </c>
      <c r="J37">
        <v>27</v>
      </c>
      <c r="K37">
        <v>22</v>
      </c>
      <c r="L37">
        <v>29</v>
      </c>
      <c r="M37" s="6">
        <v>30</v>
      </c>
      <c r="N37" s="6">
        <v>21</v>
      </c>
      <c r="O37" s="6">
        <v>19</v>
      </c>
    </row>
    <row r="38" spans="1:15" x14ac:dyDescent="0.2">
      <c r="A38" s="1">
        <v>43177</v>
      </c>
      <c r="B38">
        <v>2</v>
      </c>
      <c r="C38">
        <v>23</v>
      </c>
      <c r="D38">
        <v>2.5</v>
      </c>
      <c r="E38">
        <v>2.7</v>
      </c>
      <c r="F38">
        <v>2.56</v>
      </c>
      <c r="G38">
        <v>22</v>
      </c>
      <c r="H38">
        <v>14</v>
      </c>
      <c r="I38">
        <v>25</v>
      </c>
      <c r="J38">
        <v>37</v>
      </c>
      <c r="K38">
        <v>22</v>
      </c>
      <c r="L38">
        <v>32</v>
      </c>
      <c r="M38" s="6">
        <v>13</v>
      </c>
      <c r="N38" s="6">
        <v>18</v>
      </c>
      <c r="O38" s="6">
        <v>22</v>
      </c>
    </row>
    <row r="39" spans="1:15" x14ac:dyDescent="0.2">
      <c r="A39" s="1">
        <v>43184</v>
      </c>
      <c r="B39">
        <v>2</v>
      </c>
      <c r="C39">
        <v>24</v>
      </c>
      <c r="D39">
        <v>2.5</v>
      </c>
      <c r="E39">
        <v>2.7</v>
      </c>
      <c r="F39">
        <v>2.6</v>
      </c>
      <c r="G39">
        <v>24</v>
      </c>
      <c r="H39">
        <v>22</v>
      </c>
      <c r="I39">
        <v>45</v>
      </c>
      <c r="J39">
        <v>36</v>
      </c>
      <c r="K39">
        <v>26</v>
      </c>
      <c r="L39">
        <v>43</v>
      </c>
      <c r="M39" s="6">
        <v>26</v>
      </c>
      <c r="N39" s="6">
        <v>21</v>
      </c>
      <c r="O39" s="6">
        <v>27</v>
      </c>
    </row>
    <row r="40" spans="1:15" x14ac:dyDescent="0.2">
      <c r="A40" s="1">
        <v>43191</v>
      </c>
      <c r="B40">
        <v>3</v>
      </c>
      <c r="C40">
        <v>24</v>
      </c>
      <c r="D40">
        <v>2.5</v>
      </c>
      <c r="E40">
        <v>2.7</v>
      </c>
      <c r="F40">
        <v>2.65</v>
      </c>
      <c r="G40">
        <v>23</v>
      </c>
      <c r="H40">
        <v>31</v>
      </c>
      <c r="I40">
        <v>40</v>
      </c>
      <c r="J40">
        <v>31</v>
      </c>
      <c r="K40">
        <v>19</v>
      </c>
      <c r="L40">
        <v>46</v>
      </c>
      <c r="M40" s="6">
        <v>18</v>
      </c>
      <c r="N40" s="6">
        <v>22</v>
      </c>
      <c r="O40" s="6">
        <v>27</v>
      </c>
    </row>
    <row r="41" spans="1:15" x14ac:dyDescent="0.2">
      <c r="A41" s="1">
        <v>43198</v>
      </c>
      <c r="B41">
        <v>3</v>
      </c>
      <c r="C41">
        <v>23</v>
      </c>
      <c r="D41">
        <v>2.5</v>
      </c>
      <c r="E41">
        <v>2.8</v>
      </c>
      <c r="F41">
        <v>2.7</v>
      </c>
      <c r="G41">
        <v>24</v>
      </c>
      <c r="H41">
        <v>14</v>
      </c>
      <c r="I41">
        <v>44</v>
      </c>
      <c r="J41">
        <v>28</v>
      </c>
      <c r="K41">
        <v>25</v>
      </c>
      <c r="L41">
        <v>44</v>
      </c>
      <c r="M41" s="6">
        <v>39</v>
      </c>
      <c r="N41" s="6">
        <v>20</v>
      </c>
      <c r="O41" s="6">
        <v>25</v>
      </c>
    </row>
    <row r="42" spans="1:15" x14ac:dyDescent="0.2">
      <c r="A42" s="1">
        <v>43205</v>
      </c>
      <c r="B42">
        <v>2</v>
      </c>
      <c r="C42">
        <v>24</v>
      </c>
      <c r="D42">
        <v>2.4</v>
      </c>
      <c r="E42">
        <v>2.8</v>
      </c>
      <c r="F42">
        <v>2.69</v>
      </c>
      <c r="G42">
        <v>24</v>
      </c>
      <c r="H42">
        <v>33</v>
      </c>
      <c r="I42">
        <v>22</v>
      </c>
      <c r="J42">
        <v>37</v>
      </c>
      <c r="K42">
        <v>11</v>
      </c>
      <c r="L42">
        <v>48</v>
      </c>
      <c r="M42" s="6">
        <v>17</v>
      </c>
      <c r="N42" s="6">
        <v>20</v>
      </c>
      <c r="O42" s="6">
        <v>28</v>
      </c>
    </row>
    <row r="43" spans="1:15" x14ac:dyDescent="0.2">
      <c r="A43" s="1">
        <v>43212</v>
      </c>
      <c r="B43">
        <v>2</v>
      </c>
      <c r="C43">
        <v>23</v>
      </c>
      <c r="D43">
        <v>2.4</v>
      </c>
      <c r="E43">
        <v>2.8</v>
      </c>
      <c r="F43">
        <v>2.75</v>
      </c>
      <c r="G43">
        <v>25</v>
      </c>
      <c r="H43">
        <v>17</v>
      </c>
      <c r="I43">
        <v>53</v>
      </c>
      <c r="J43">
        <v>29</v>
      </c>
      <c r="K43">
        <v>25</v>
      </c>
      <c r="L43">
        <v>35</v>
      </c>
      <c r="M43" s="6">
        <v>22</v>
      </c>
      <c r="N43" s="6">
        <v>21</v>
      </c>
      <c r="O43" s="6">
        <v>33</v>
      </c>
    </row>
    <row r="44" spans="1:15" x14ac:dyDescent="0.2">
      <c r="A44" s="1">
        <v>43219</v>
      </c>
      <c r="B44">
        <v>3</v>
      </c>
      <c r="C44">
        <v>24</v>
      </c>
      <c r="D44">
        <v>2.5</v>
      </c>
      <c r="E44">
        <v>2.8</v>
      </c>
      <c r="F44">
        <v>2.8</v>
      </c>
      <c r="G44">
        <v>25</v>
      </c>
      <c r="H44">
        <v>30</v>
      </c>
      <c r="I44">
        <v>49</v>
      </c>
      <c r="J44">
        <v>36</v>
      </c>
      <c r="K44">
        <v>29</v>
      </c>
      <c r="L44">
        <v>43</v>
      </c>
      <c r="M44" s="6">
        <v>17</v>
      </c>
      <c r="N44" s="6">
        <v>21</v>
      </c>
      <c r="O44" s="6">
        <v>33</v>
      </c>
    </row>
    <row r="45" spans="1:15" x14ac:dyDescent="0.2">
      <c r="A45" s="1">
        <v>43226</v>
      </c>
      <c r="B45">
        <v>2</v>
      </c>
      <c r="C45">
        <v>25</v>
      </c>
      <c r="D45">
        <v>2.5</v>
      </c>
      <c r="E45">
        <v>2.7</v>
      </c>
      <c r="F45">
        <v>2.85</v>
      </c>
      <c r="G45">
        <v>23</v>
      </c>
      <c r="H45">
        <v>28</v>
      </c>
      <c r="I45">
        <v>48</v>
      </c>
      <c r="J45">
        <v>38</v>
      </c>
      <c r="K45">
        <v>11</v>
      </c>
      <c r="L45">
        <v>29</v>
      </c>
      <c r="M45" s="6">
        <v>13</v>
      </c>
      <c r="N45" s="6">
        <v>20</v>
      </c>
      <c r="O45" s="6">
        <v>30</v>
      </c>
    </row>
    <row r="46" spans="1:15" x14ac:dyDescent="0.2">
      <c r="A46" s="1">
        <v>43233</v>
      </c>
      <c r="B46">
        <v>2</v>
      </c>
      <c r="C46">
        <v>23</v>
      </c>
      <c r="D46">
        <v>2.5</v>
      </c>
      <c r="E46">
        <v>2.7</v>
      </c>
      <c r="F46">
        <v>2.85</v>
      </c>
      <c r="G46">
        <v>21</v>
      </c>
      <c r="H46">
        <v>25</v>
      </c>
      <c r="I46">
        <v>28</v>
      </c>
      <c r="J46">
        <v>33</v>
      </c>
      <c r="K46">
        <v>22</v>
      </c>
      <c r="L46">
        <v>35</v>
      </c>
      <c r="M46" s="6">
        <v>40</v>
      </c>
      <c r="N46" s="6">
        <v>18</v>
      </c>
      <c r="O46" s="6">
        <v>26</v>
      </c>
    </row>
    <row r="47" spans="1:15" x14ac:dyDescent="0.2">
      <c r="A47" s="1">
        <v>43240</v>
      </c>
      <c r="B47">
        <v>2</v>
      </c>
      <c r="C47">
        <v>25</v>
      </c>
      <c r="D47">
        <v>2.5</v>
      </c>
      <c r="E47">
        <v>2.7</v>
      </c>
      <c r="F47">
        <v>2.87</v>
      </c>
      <c r="G47">
        <v>20</v>
      </c>
      <c r="H47">
        <v>14</v>
      </c>
      <c r="I47">
        <v>26</v>
      </c>
      <c r="J47">
        <v>29</v>
      </c>
      <c r="K47">
        <v>38</v>
      </c>
      <c r="L47">
        <v>34</v>
      </c>
      <c r="M47" s="6">
        <v>27</v>
      </c>
      <c r="N47" s="6">
        <v>16</v>
      </c>
      <c r="O47" s="6">
        <v>26</v>
      </c>
    </row>
    <row r="48" spans="1:15" x14ac:dyDescent="0.2">
      <c r="A48" s="1">
        <v>43247</v>
      </c>
      <c r="B48">
        <v>2</v>
      </c>
      <c r="C48">
        <v>27</v>
      </c>
      <c r="D48">
        <v>2.5</v>
      </c>
      <c r="E48">
        <v>2.7</v>
      </c>
      <c r="F48">
        <v>2.92</v>
      </c>
      <c r="G48">
        <v>19</v>
      </c>
      <c r="H48">
        <v>32</v>
      </c>
      <c r="I48">
        <v>44</v>
      </c>
      <c r="J48">
        <v>34</v>
      </c>
      <c r="K48">
        <v>4</v>
      </c>
      <c r="L48">
        <v>39</v>
      </c>
      <c r="M48" s="6">
        <v>23</v>
      </c>
      <c r="N48" s="6">
        <v>18</v>
      </c>
      <c r="O48" s="6">
        <v>32</v>
      </c>
    </row>
    <row r="49" spans="1:15" x14ac:dyDescent="0.2">
      <c r="A49" s="1">
        <v>43254</v>
      </c>
      <c r="B49">
        <v>2</v>
      </c>
      <c r="C49">
        <v>25</v>
      </c>
      <c r="D49">
        <v>2.5</v>
      </c>
      <c r="E49">
        <v>2.8</v>
      </c>
      <c r="F49">
        <v>2.96</v>
      </c>
      <c r="G49">
        <v>17</v>
      </c>
      <c r="H49">
        <v>17</v>
      </c>
      <c r="I49">
        <v>23</v>
      </c>
      <c r="J49">
        <v>36</v>
      </c>
      <c r="K49">
        <v>30</v>
      </c>
      <c r="L49">
        <v>39</v>
      </c>
      <c r="M49" s="6">
        <v>36</v>
      </c>
      <c r="N49" s="6">
        <v>19</v>
      </c>
      <c r="O49" s="6">
        <v>29</v>
      </c>
    </row>
    <row r="50" spans="1:15" x14ac:dyDescent="0.2">
      <c r="A50" s="1">
        <v>43261</v>
      </c>
      <c r="B50">
        <v>2</v>
      </c>
      <c r="C50">
        <v>26</v>
      </c>
      <c r="D50">
        <v>2.5</v>
      </c>
      <c r="E50">
        <v>2.8</v>
      </c>
      <c r="F50">
        <v>2.94</v>
      </c>
      <c r="G50">
        <v>18</v>
      </c>
      <c r="H50">
        <v>28</v>
      </c>
      <c r="I50">
        <v>34</v>
      </c>
      <c r="J50">
        <v>31</v>
      </c>
      <c r="K50">
        <v>26</v>
      </c>
      <c r="L50">
        <v>27</v>
      </c>
      <c r="M50" s="6">
        <v>40</v>
      </c>
      <c r="N50" s="6">
        <v>18</v>
      </c>
      <c r="O50" s="6">
        <v>28</v>
      </c>
    </row>
    <row r="51" spans="1:15" x14ac:dyDescent="0.2">
      <c r="A51" s="1">
        <v>43268</v>
      </c>
      <c r="B51">
        <v>2</v>
      </c>
      <c r="C51">
        <v>25</v>
      </c>
      <c r="D51">
        <v>2.6</v>
      </c>
      <c r="E51">
        <v>2.8</v>
      </c>
      <c r="F51">
        <v>2.91</v>
      </c>
      <c r="G51">
        <v>15</v>
      </c>
      <c r="H51">
        <v>12</v>
      </c>
      <c r="I51">
        <v>38</v>
      </c>
      <c r="J51">
        <v>27</v>
      </c>
      <c r="K51">
        <v>8</v>
      </c>
      <c r="L51">
        <v>34</v>
      </c>
      <c r="M51" s="6">
        <v>27</v>
      </c>
      <c r="N51" s="6">
        <v>19</v>
      </c>
      <c r="O51" s="6">
        <v>29</v>
      </c>
    </row>
    <row r="52" spans="1:15" x14ac:dyDescent="0.2">
      <c r="A52" s="1">
        <v>43275</v>
      </c>
      <c r="B52">
        <v>2</v>
      </c>
      <c r="C52">
        <v>26</v>
      </c>
      <c r="D52">
        <v>2.6</v>
      </c>
      <c r="E52">
        <v>2.8</v>
      </c>
      <c r="F52">
        <v>2.88</v>
      </c>
      <c r="G52">
        <v>16</v>
      </c>
      <c r="H52">
        <v>12</v>
      </c>
      <c r="I52">
        <v>29</v>
      </c>
      <c r="J52">
        <v>30</v>
      </c>
      <c r="K52">
        <v>15</v>
      </c>
      <c r="L52">
        <v>36</v>
      </c>
      <c r="M52" s="6">
        <v>28</v>
      </c>
      <c r="N52" s="6">
        <v>15</v>
      </c>
      <c r="O52" s="6">
        <v>41</v>
      </c>
    </row>
    <row r="53" spans="1:15" x14ac:dyDescent="0.2">
      <c r="A53" s="1">
        <v>43282</v>
      </c>
      <c r="B53">
        <v>2</v>
      </c>
      <c r="C53">
        <v>26</v>
      </c>
      <c r="D53">
        <v>2.6</v>
      </c>
      <c r="E53">
        <v>2.8</v>
      </c>
      <c r="F53">
        <v>2.83</v>
      </c>
      <c r="G53">
        <v>16</v>
      </c>
      <c r="H53">
        <v>12</v>
      </c>
      <c r="I53">
        <v>24</v>
      </c>
      <c r="J53">
        <v>40</v>
      </c>
      <c r="K53">
        <v>0</v>
      </c>
      <c r="L53">
        <v>30</v>
      </c>
      <c r="M53" s="6">
        <v>38</v>
      </c>
      <c r="N53" s="6">
        <v>19</v>
      </c>
      <c r="O53" s="6">
        <v>27</v>
      </c>
    </row>
    <row r="54" spans="1:15" x14ac:dyDescent="0.2">
      <c r="A54" s="1">
        <v>43289</v>
      </c>
      <c r="B54">
        <v>2</v>
      </c>
      <c r="C54">
        <v>26</v>
      </c>
      <c r="D54">
        <v>2.6</v>
      </c>
      <c r="E54">
        <v>3</v>
      </c>
      <c r="F54">
        <v>2.84</v>
      </c>
      <c r="G54">
        <v>17</v>
      </c>
      <c r="H54">
        <v>12</v>
      </c>
      <c r="I54">
        <v>23</v>
      </c>
      <c r="J54">
        <v>30</v>
      </c>
      <c r="K54">
        <v>15</v>
      </c>
      <c r="L54">
        <v>26</v>
      </c>
      <c r="M54" s="6">
        <v>36</v>
      </c>
      <c r="N54" s="6">
        <v>17</v>
      </c>
      <c r="O54" s="6">
        <v>26</v>
      </c>
    </row>
    <row r="55" spans="1:15" x14ac:dyDescent="0.2">
      <c r="A55" s="1">
        <v>43296</v>
      </c>
      <c r="B55">
        <v>3</v>
      </c>
      <c r="C55">
        <v>26</v>
      </c>
      <c r="D55">
        <v>2.4</v>
      </c>
      <c r="E55">
        <v>3</v>
      </c>
      <c r="F55">
        <v>2.86</v>
      </c>
      <c r="G55">
        <v>17</v>
      </c>
      <c r="H55">
        <v>23</v>
      </c>
      <c r="I55">
        <v>49</v>
      </c>
      <c r="J55">
        <v>31</v>
      </c>
      <c r="K55">
        <v>27</v>
      </c>
      <c r="L55">
        <v>27</v>
      </c>
      <c r="M55" s="6">
        <v>36</v>
      </c>
      <c r="N55" s="6">
        <v>19</v>
      </c>
      <c r="O55" s="6">
        <v>24</v>
      </c>
    </row>
    <row r="56" spans="1:15" x14ac:dyDescent="0.2">
      <c r="A56" s="1">
        <v>43303</v>
      </c>
      <c r="B56">
        <v>3</v>
      </c>
      <c r="C56">
        <v>26</v>
      </c>
      <c r="D56">
        <v>2.4</v>
      </c>
      <c r="E56">
        <v>3</v>
      </c>
      <c r="F56">
        <v>2.87</v>
      </c>
      <c r="G56">
        <v>19</v>
      </c>
      <c r="H56">
        <v>35</v>
      </c>
      <c r="I56">
        <v>41</v>
      </c>
      <c r="J56">
        <v>41</v>
      </c>
      <c r="K56">
        <v>12</v>
      </c>
      <c r="L56">
        <v>26</v>
      </c>
      <c r="M56" s="6">
        <v>37</v>
      </c>
      <c r="N56" s="6">
        <v>19</v>
      </c>
      <c r="O56" s="6">
        <v>29</v>
      </c>
    </row>
    <row r="57" spans="1:15" x14ac:dyDescent="0.2">
      <c r="A57" s="1">
        <v>43310</v>
      </c>
      <c r="B57">
        <v>3</v>
      </c>
      <c r="C57">
        <v>24</v>
      </c>
      <c r="D57">
        <v>2.4</v>
      </c>
      <c r="E57">
        <v>3</v>
      </c>
      <c r="F57">
        <v>2.83</v>
      </c>
      <c r="G57">
        <v>18</v>
      </c>
      <c r="H57">
        <v>20</v>
      </c>
      <c r="I57">
        <v>23</v>
      </c>
      <c r="J57">
        <v>28</v>
      </c>
      <c r="K57">
        <v>4</v>
      </c>
      <c r="L57">
        <v>28</v>
      </c>
      <c r="M57" s="6">
        <v>18</v>
      </c>
      <c r="N57" s="6">
        <v>20</v>
      </c>
      <c r="O57" s="6">
        <v>33</v>
      </c>
    </row>
    <row r="58" spans="1:15" x14ac:dyDescent="0.2">
      <c r="A58" s="1">
        <v>43317</v>
      </c>
      <c r="B58">
        <v>2</v>
      </c>
      <c r="C58">
        <v>25</v>
      </c>
      <c r="D58">
        <v>2.4</v>
      </c>
      <c r="E58">
        <v>2.9</v>
      </c>
      <c r="F58">
        <v>2.85</v>
      </c>
      <c r="G58">
        <v>18</v>
      </c>
      <c r="H58">
        <v>6</v>
      </c>
      <c r="I58">
        <v>20</v>
      </c>
      <c r="J58">
        <v>31</v>
      </c>
      <c r="K58">
        <v>19</v>
      </c>
      <c r="L58">
        <v>28</v>
      </c>
      <c r="M58" s="6">
        <v>0</v>
      </c>
      <c r="N58" s="6">
        <v>19</v>
      </c>
      <c r="O58" s="6">
        <v>26</v>
      </c>
    </row>
    <row r="59" spans="1:15" x14ac:dyDescent="0.2">
      <c r="A59" s="1">
        <v>43324</v>
      </c>
      <c r="B59">
        <v>3</v>
      </c>
      <c r="C59">
        <v>24</v>
      </c>
      <c r="D59">
        <v>2.5</v>
      </c>
      <c r="E59">
        <v>2.9</v>
      </c>
      <c r="F59">
        <v>2.85</v>
      </c>
      <c r="G59">
        <v>17</v>
      </c>
      <c r="H59">
        <v>26</v>
      </c>
      <c r="I59">
        <v>17</v>
      </c>
      <c r="J59">
        <v>45</v>
      </c>
      <c r="K59">
        <v>19</v>
      </c>
      <c r="L59">
        <v>19</v>
      </c>
      <c r="M59" s="6">
        <v>18</v>
      </c>
      <c r="N59" s="6">
        <v>19</v>
      </c>
      <c r="O59" s="6">
        <v>25</v>
      </c>
    </row>
    <row r="60" spans="1:15" x14ac:dyDescent="0.2">
      <c r="A60" s="1">
        <v>43331</v>
      </c>
      <c r="B60">
        <v>2</v>
      </c>
      <c r="C60">
        <v>23</v>
      </c>
      <c r="D60">
        <v>2.5</v>
      </c>
      <c r="E60">
        <v>2.9</v>
      </c>
      <c r="F60">
        <v>2.84</v>
      </c>
      <c r="G60">
        <v>17</v>
      </c>
      <c r="H60">
        <v>29</v>
      </c>
      <c r="I60">
        <v>29</v>
      </c>
      <c r="J60">
        <v>29</v>
      </c>
      <c r="K60">
        <v>19</v>
      </c>
      <c r="L60">
        <v>21</v>
      </c>
      <c r="M60" s="6">
        <v>32</v>
      </c>
      <c r="N60" s="6">
        <v>19</v>
      </c>
      <c r="O60" s="6">
        <v>26</v>
      </c>
    </row>
    <row r="61" spans="1:15" x14ac:dyDescent="0.2">
      <c r="A61" s="1">
        <v>43338</v>
      </c>
      <c r="B61">
        <v>2</v>
      </c>
      <c r="C61">
        <v>22</v>
      </c>
      <c r="D61">
        <v>2.5</v>
      </c>
      <c r="E61">
        <v>2.9</v>
      </c>
      <c r="F61">
        <v>2.82</v>
      </c>
      <c r="G61">
        <v>19</v>
      </c>
      <c r="H61">
        <v>17</v>
      </c>
      <c r="I61">
        <v>60</v>
      </c>
      <c r="J61">
        <v>31</v>
      </c>
      <c r="K61">
        <v>23</v>
      </c>
      <c r="L61">
        <v>20</v>
      </c>
      <c r="M61" s="6">
        <v>14</v>
      </c>
      <c r="N61" s="6">
        <v>18</v>
      </c>
      <c r="O61" s="6">
        <v>27</v>
      </c>
    </row>
    <row r="62" spans="1:15" x14ac:dyDescent="0.2">
      <c r="A62" s="1">
        <v>43345</v>
      </c>
      <c r="B62">
        <v>2</v>
      </c>
      <c r="C62">
        <v>22</v>
      </c>
      <c r="D62">
        <v>2.6</v>
      </c>
      <c r="E62">
        <v>3</v>
      </c>
      <c r="F62">
        <v>2.83</v>
      </c>
      <c r="G62">
        <v>20</v>
      </c>
      <c r="H62">
        <v>23</v>
      </c>
      <c r="I62">
        <v>43</v>
      </c>
      <c r="J62">
        <v>38</v>
      </c>
      <c r="K62">
        <v>23</v>
      </c>
      <c r="L62">
        <v>25</v>
      </c>
      <c r="M62" s="6">
        <v>14</v>
      </c>
      <c r="N62" s="6">
        <v>22</v>
      </c>
      <c r="O62" s="6">
        <v>27</v>
      </c>
    </row>
    <row r="63" spans="1:15" x14ac:dyDescent="0.2">
      <c r="A63" s="1">
        <v>43352</v>
      </c>
      <c r="B63">
        <v>2</v>
      </c>
      <c r="C63">
        <v>21</v>
      </c>
      <c r="D63">
        <v>2.6</v>
      </c>
      <c r="E63">
        <v>3</v>
      </c>
      <c r="F63">
        <v>2.82</v>
      </c>
      <c r="G63">
        <v>21</v>
      </c>
      <c r="H63">
        <v>19</v>
      </c>
      <c r="I63">
        <v>42</v>
      </c>
      <c r="J63">
        <v>40</v>
      </c>
      <c r="K63">
        <v>18</v>
      </c>
      <c r="L63">
        <v>19</v>
      </c>
      <c r="M63" s="6">
        <v>26</v>
      </c>
      <c r="N63" s="6">
        <v>22</v>
      </c>
      <c r="O63" s="6">
        <v>25</v>
      </c>
    </row>
    <row r="64" spans="1:15" x14ac:dyDescent="0.2">
      <c r="A64" s="1">
        <v>43359</v>
      </c>
      <c r="B64">
        <v>2</v>
      </c>
      <c r="C64">
        <v>21</v>
      </c>
      <c r="D64">
        <v>2.4</v>
      </c>
      <c r="E64">
        <v>3</v>
      </c>
      <c r="F64">
        <v>2.83</v>
      </c>
      <c r="G64">
        <v>21</v>
      </c>
      <c r="H64">
        <v>22</v>
      </c>
      <c r="I64">
        <v>42</v>
      </c>
      <c r="J64">
        <v>35</v>
      </c>
      <c r="K64">
        <v>33</v>
      </c>
      <c r="L64">
        <v>17</v>
      </c>
      <c r="M64" s="6">
        <v>18</v>
      </c>
      <c r="N64" s="6">
        <v>23</v>
      </c>
      <c r="O64" s="6">
        <v>24</v>
      </c>
    </row>
    <row r="65" spans="1:15" x14ac:dyDescent="0.2">
      <c r="A65" s="1">
        <v>43366</v>
      </c>
      <c r="B65">
        <v>2</v>
      </c>
      <c r="C65">
        <v>21</v>
      </c>
      <c r="D65">
        <v>2.4</v>
      </c>
      <c r="E65">
        <v>3</v>
      </c>
      <c r="F65">
        <v>2.84</v>
      </c>
      <c r="G65">
        <v>23</v>
      </c>
      <c r="H65">
        <v>22</v>
      </c>
      <c r="I65">
        <v>47</v>
      </c>
      <c r="J65">
        <v>33</v>
      </c>
      <c r="K65">
        <v>44</v>
      </c>
      <c r="L65">
        <v>20</v>
      </c>
      <c r="M65" s="6">
        <v>13</v>
      </c>
      <c r="N65" s="6">
        <v>23</v>
      </c>
      <c r="O65" s="6">
        <v>26</v>
      </c>
    </row>
    <row r="66" spans="1:15" x14ac:dyDescent="0.2">
      <c r="A66" s="1">
        <v>43373</v>
      </c>
      <c r="B66">
        <v>2</v>
      </c>
      <c r="C66">
        <v>22</v>
      </c>
      <c r="D66">
        <v>2.5</v>
      </c>
      <c r="E66">
        <v>3</v>
      </c>
      <c r="F66">
        <v>2.84</v>
      </c>
      <c r="G66">
        <v>23</v>
      </c>
      <c r="H66">
        <v>14</v>
      </c>
      <c r="I66">
        <v>47</v>
      </c>
      <c r="J66">
        <v>34</v>
      </c>
      <c r="K66">
        <v>26</v>
      </c>
      <c r="L66">
        <v>17</v>
      </c>
      <c r="M66" s="6">
        <v>9</v>
      </c>
      <c r="N66" s="6">
        <v>25</v>
      </c>
      <c r="O66" s="6">
        <v>29</v>
      </c>
    </row>
    <row r="67" spans="1:15" x14ac:dyDescent="0.2">
      <c r="A67" s="1">
        <v>43380</v>
      </c>
      <c r="B67">
        <v>3</v>
      </c>
      <c r="C67">
        <v>22</v>
      </c>
      <c r="D67">
        <v>2.5</v>
      </c>
      <c r="E67">
        <v>2.7</v>
      </c>
      <c r="F67">
        <v>2.87</v>
      </c>
      <c r="G67">
        <v>24</v>
      </c>
      <c r="H67">
        <v>14</v>
      </c>
      <c r="I67">
        <v>43</v>
      </c>
      <c r="J67">
        <v>25</v>
      </c>
      <c r="K67">
        <v>4</v>
      </c>
      <c r="L67">
        <v>22</v>
      </c>
      <c r="M67" s="6">
        <v>36</v>
      </c>
      <c r="N67" s="6">
        <v>24</v>
      </c>
      <c r="O67" s="6">
        <v>20</v>
      </c>
    </row>
    <row r="68" spans="1:15" x14ac:dyDescent="0.2">
      <c r="A68" s="1">
        <v>43387</v>
      </c>
      <c r="B68">
        <v>2</v>
      </c>
      <c r="C68">
        <v>22</v>
      </c>
      <c r="D68">
        <v>2.2999999999999998</v>
      </c>
      <c r="E68">
        <v>2.7</v>
      </c>
      <c r="F68">
        <v>2.9</v>
      </c>
      <c r="G68">
        <v>23</v>
      </c>
      <c r="H68">
        <v>29</v>
      </c>
      <c r="I68">
        <v>66</v>
      </c>
      <c r="J68">
        <v>27</v>
      </c>
      <c r="K68">
        <v>34</v>
      </c>
      <c r="L68">
        <v>20</v>
      </c>
      <c r="M68" s="6">
        <v>32</v>
      </c>
      <c r="N68" s="6">
        <v>21</v>
      </c>
      <c r="O68" s="6">
        <v>19</v>
      </c>
    </row>
    <row r="69" spans="1:15" x14ac:dyDescent="0.2">
      <c r="A69" s="1">
        <v>43394</v>
      </c>
      <c r="B69">
        <v>2</v>
      </c>
      <c r="C69">
        <v>20</v>
      </c>
      <c r="D69">
        <v>2.2999999999999998</v>
      </c>
      <c r="E69">
        <v>2.7</v>
      </c>
      <c r="F69">
        <v>2.88</v>
      </c>
      <c r="G69">
        <v>22</v>
      </c>
      <c r="H69">
        <v>22</v>
      </c>
      <c r="I69">
        <v>42</v>
      </c>
      <c r="J69">
        <v>31</v>
      </c>
      <c r="K69">
        <v>15</v>
      </c>
      <c r="L69">
        <v>19</v>
      </c>
      <c r="M69" s="6">
        <v>9</v>
      </c>
      <c r="N69" s="6">
        <v>20</v>
      </c>
      <c r="O69" s="6">
        <v>27</v>
      </c>
    </row>
    <row r="70" spans="1:15" x14ac:dyDescent="0.2">
      <c r="A70" s="1">
        <v>43401</v>
      </c>
      <c r="B70">
        <v>2</v>
      </c>
      <c r="C70">
        <v>21</v>
      </c>
      <c r="D70">
        <v>2.4</v>
      </c>
      <c r="E70">
        <v>2.7</v>
      </c>
      <c r="F70">
        <v>2.84</v>
      </c>
      <c r="G70">
        <v>24</v>
      </c>
      <c r="H70">
        <v>20</v>
      </c>
      <c r="I70">
        <v>69</v>
      </c>
      <c r="J70">
        <v>27</v>
      </c>
      <c r="K70">
        <v>15</v>
      </c>
      <c r="L70">
        <v>18</v>
      </c>
      <c r="M70" s="6">
        <v>13</v>
      </c>
      <c r="N70" s="6">
        <v>21</v>
      </c>
      <c r="O70" s="6">
        <v>33</v>
      </c>
    </row>
    <row r="71" spans="1:15" x14ac:dyDescent="0.2">
      <c r="A71" s="1">
        <v>43408</v>
      </c>
      <c r="B71">
        <v>2</v>
      </c>
      <c r="C71">
        <v>22</v>
      </c>
      <c r="D71">
        <v>2.4</v>
      </c>
      <c r="E71">
        <v>2.9</v>
      </c>
      <c r="F71">
        <v>2.81</v>
      </c>
      <c r="G71">
        <v>24</v>
      </c>
      <c r="H71">
        <v>19</v>
      </c>
      <c r="I71">
        <v>54</v>
      </c>
      <c r="J71">
        <v>26</v>
      </c>
      <c r="K71">
        <v>14</v>
      </c>
      <c r="L71">
        <v>19</v>
      </c>
      <c r="M71" s="6">
        <v>26</v>
      </c>
      <c r="N71" s="6">
        <v>23</v>
      </c>
      <c r="O71" s="6">
        <v>27</v>
      </c>
    </row>
    <row r="72" spans="1:15" x14ac:dyDescent="0.2">
      <c r="A72" s="1">
        <v>43415</v>
      </c>
      <c r="B72">
        <v>2</v>
      </c>
      <c r="C72">
        <v>23</v>
      </c>
      <c r="D72">
        <v>2.6</v>
      </c>
      <c r="E72">
        <v>2.9</v>
      </c>
      <c r="F72">
        <v>2.75</v>
      </c>
      <c r="G72">
        <v>22</v>
      </c>
      <c r="H72">
        <v>11</v>
      </c>
      <c r="I72">
        <v>42</v>
      </c>
      <c r="J72">
        <v>33</v>
      </c>
      <c r="K72">
        <v>29</v>
      </c>
      <c r="L72">
        <v>25</v>
      </c>
      <c r="M72" s="6">
        <v>13</v>
      </c>
      <c r="N72" s="6">
        <v>14</v>
      </c>
      <c r="O72" s="6">
        <v>23</v>
      </c>
    </row>
    <row r="73" spans="1:15" x14ac:dyDescent="0.2">
      <c r="A73" s="1">
        <v>43422</v>
      </c>
      <c r="B73">
        <v>2</v>
      </c>
      <c r="C73">
        <v>23</v>
      </c>
      <c r="D73">
        <v>2.6</v>
      </c>
      <c r="E73">
        <v>2.9</v>
      </c>
      <c r="F73">
        <v>2.69</v>
      </c>
      <c r="G73">
        <v>20</v>
      </c>
      <c r="H73">
        <v>12</v>
      </c>
      <c r="I73">
        <v>15</v>
      </c>
      <c r="J73">
        <v>29</v>
      </c>
      <c r="K73">
        <v>15</v>
      </c>
      <c r="L73">
        <v>25</v>
      </c>
      <c r="M73" s="6">
        <v>0</v>
      </c>
      <c r="N73" s="6">
        <v>20</v>
      </c>
      <c r="O73" s="6">
        <v>19</v>
      </c>
    </row>
    <row r="74" spans="1:15" x14ac:dyDescent="0.2">
      <c r="A74" s="1">
        <v>43429</v>
      </c>
      <c r="B74">
        <v>2</v>
      </c>
      <c r="C74">
        <v>22</v>
      </c>
      <c r="D74">
        <v>2.6</v>
      </c>
      <c r="E74">
        <v>2.9</v>
      </c>
      <c r="F74">
        <v>2.61</v>
      </c>
      <c r="G74">
        <v>24</v>
      </c>
      <c r="H74">
        <v>27</v>
      </c>
      <c r="I74">
        <v>29</v>
      </c>
      <c r="J74">
        <v>25</v>
      </c>
      <c r="K74">
        <v>18</v>
      </c>
      <c r="L74">
        <v>18</v>
      </c>
      <c r="M74" s="6">
        <v>25</v>
      </c>
      <c r="N74" s="6">
        <v>21</v>
      </c>
      <c r="O74" s="6">
        <v>27</v>
      </c>
    </row>
    <row r="75" spans="1:15" x14ac:dyDescent="0.2">
      <c r="A75" s="1">
        <v>43436</v>
      </c>
      <c r="B75">
        <v>2</v>
      </c>
      <c r="C75">
        <v>22</v>
      </c>
      <c r="D75">
        <v>2.6</v>
      </c>
      <c r="E75">
        <v>2.8</v>
      </c>
      <c r="F75">
        <v>2.54</v>
      </c>
      <c r="G75">
        <v>26</v>
      </c>
      <c r="H75">
        <v>28</v>
      </c>
      <c r="I75">
        <v>30</v>
      </c>
      <c r="J75">
        <v>44</v>
      </c>
      <c r="K75">
        <v>22</v>
      </c>
      <c r="L75">
        <v>22</v>
      </c>
      <c r="M75" s="6">
        <v>13</v>
      </c>
      <c r="N75" s="6">
        <v>22</v>
      </c>
      <c r="O75" s="6">
        <v>32</v>
      </c>
    </row>
    <row r="76" spans="1:15" x14ac:dyDescent="0.2">
      <c r="A76" s="1">
        <v>43443</v>
      </c>
      <c r="B76">
        <v>2</v>
      </c>
      <c r="C76">
        <v>21</v>
      </c>
      <c r="D76">
        <v>2.6</v>
      </c>
      <c r="E76">
        <v>2.8</v>
      </c>
      <c r="F76">
        <v>2.4500000000000002</v>
      </c>
      <c r="G76">
        <v>25</v>
      </c>
      <c r="H76">
        <v>14</v>
      </c>
      <c r="I76">
        <v>45</v>
      </c>
      <c r="J76">
        <v>37</v>
      </c>
      <c r="K76">
        <v>18</v>
      </c>
      <c r="L76">
        <v>26</v>
      </c>
      <c r="M76" s="6">
        <v>31</v>
      </c>
      <c r="N76" s="6">
        <v>19</v>
      </c>
      <c r="O76" s="6">
        <v>22</v>
      </c>
    </row>
    <row r="77" spans="1:15" x14ac:dyDescent="0.2">
      <c r="A77" s="1">
        <v>43450</v>
      </c>
      <c r="B77">
        <v>2</v>
      </c>
      <c r="C77">
        <v>22</v>
      </c>
      <c r="D77">
        <v>2.4</v>
      </c>
      <c r="E77">
        <v>2.8</v>
      </c>
      <c r="F77">
        <v>2.42</v>
      </c>
      <c r="G77">
        <v>21</v>
      </c>
      <c r="H77">
        <v>17</v>
      </c>
      <c r="I77">
        <v>31</v>
      </c>
      <c r="J77">
        <v>45</v>
      </c>
      <c r="K77">
        <v>19</v>
      </c>
      <c r="L77">
        <v>23</v>
      </c>
      <c r="M77" s="6">
        <v>32</v>
      </c>
      <c r="N77" s="6">
        <v>11</v>
      </c>
      <c r="O77" s="6">
        <v>21</v>
      </c>
    </row>
    <row r="78" spans="1:15" x14ac:dyDescent="0.2">
      <c r="A78" s="1">
        <v>43457</v>
      </c>
      <c r="B78">
        <v>2</v>
      </c>
      <c r="C78">
        <v>24</v>
      </c>
      <c r="D78">
        <v>2.4</v>
      </c>
      <c r="E78">
        <v>2.8</v>
      </c>
      <c r="F78">
        <v>2.37</v>
      </c>
      <c r="G78">
        <v>16</v>
      </c>
      <c r="H78">
        <v>13</v>
      </c>
      <c r="I78">
        <v>42</v>
      </c>
      <c r="J78">
        <v>39</v>
      </c>
      <c r="K78">
        <v>8</v>
      </c>
      <c r="L78">
        <v>19</v>
      </c>
      <c r="M78" s="6">
        <v>20</v>
      </c>
      <c r="N78" s="6">
        <v>15</v>
      </c>
      <c r="O78" s="6">
        <v>20</v>
      </c>
    </row>
    <row r="79" spans="1:15" x14ac:dyDescent="0.2">
      <c r="A79" s="1">
        <v>43464</v>
      </c>
      <c r="B79">
        <v>3</v>
      </c>
      <c r="C79">
        <v>25</v>
      </c>
      <c r="D79">
        <v>2.5</v>
      </c>
      <c r="E79">
        <v>2.8</v>
      </c>
      <c r="F79">
        <v>2.3199999999999998</v>
      </c>
      <c r="G79">
        <v>16</v>
      </c>
      <c r="H79">
        <v>15</v>
      </c>
      <c r="I79">
        <v>24</v>
      </c>
      <c r="J79">
        <v>30</v>
      </c>
      <c r="K79">
        <v>23</v>
      </c>
      <c r="L79">
        <v>18</v>
      </c>
      <c r="M79" s="6">
        <v>23</v>
      </c>
      <c r="N79" s="6">
        <v>21</v>
      </c>
      <c r="O79" s="6">
        <v>31</v>
      </c>
    </row>
    <row r="80" spans="1:15" x14ac:dyDescent="0.2">
      <c r="A80" s="1">
        <v>43471</v>
      </c>
      <c r="B80">
        <v>3</v>
      </c>
      <c r="C80">
        <v>23</v>
      </c>
      <c r="D80">
        <v>2.5</v>
      </c>
      <c r="E80">
        <v>2.7</v>
      </c>
      <c r="F80">
        <v>2.27</v>
      </c>
      <c r="G80">
        <v>20</v>
      </c>
      <c r="H80">
        <v>20</v>
      </c>
      <c r="I80">
        <v>42</v>
      </c>
      <c r="J80">
        <v>27</v>
      </c>
      <c r="K80">
        <v>7</v>
      </c>
      <c r="L80">
        <v>15</v>
      </c>
      <c r="M80" s="6">
        <v>13</v>
      </c>
      <c r="N80" s="6">
        <v>20</v>
      </c>
      <c r="O80" s="6">
        <v>24</v>
      </c>
    </row>
    <row r="81" spans="1:15" x14ac:dyDescent="0.2">
      <c r="A81" s="1">
        <v>43478</v>
      </c>
      <c r="B81">
        <v>2</v>
      </c>
      <c r="C81">
        <v>22</v>
      </c>
      <c r="D81">
        <v>2.6</v>
      </c>
      <c r="E81">
        <v>2.7</v>
      </c>
      <c r="F81">
        <v>2.2400000000000002</v>
      </c>
      <c r="G81">
        <v>21</v>
      </c>
      <c r="H81">
        <v>16</v>
      </c>
      <c r="I81">
        <v>41</v>
      </c>
      <c r="J81">
        <v>31</v>
      </c>
      <c r="K81">
        <v>11</v>
      </c>
      <c r="L81">
        <v>21</v>
      </c>
      <c r="M81" s="6">
        <v>17</v>
      </c>
      <c r="N81" s="6">
        <v>20</v>
      </c>
      <c r="O81" s="6">
        <v>26</v>
      </c>
    </row>
    <row r="82" spans="1:15" x14ac:dyDescent="0.2">
      <c r="A82" s="1">
        <v>43485</v>
      </c>
      <c r="B82">
        <v>2</v>
      </c>
      <c r="C82">
        <v>22</v>
      </c>
      <c r="D82">
        <v>2.6</v>
      </c>
      <c r="E82">
        <v>2.7</v>
      </c>
      <c r="F82">
        <v>2.25</v>
      </c>
      <c r="G82">
        <v>19</v>
      </c>
      <c r="H82">
        <v>16</v>
      </c>
      <c r="I82">
        <v>65</v>
      </c>
      <c r="J82">
        <v>22</v>
      </c>
      <c r="K82">
        <v>21</v>
      </c>
      <c r="L82">
        <v>20</v>
      </c>
      <c r="M82" s="6">
        <v>21</v>
      </c>
      <c r="N82" s="6">
        <v>22</v>
      </c>
      <c r="O82" s="6">
        <v>25</v>
      </c>
    </row>
    <row r="83" spans="1:15" x14ac:dyDescent="0.2">
      <c r="A83" s="1">
        <v>43492</v>
      </c>
      <c r="B83">
        <v>2</v>
      </c>
      <c r="C83">
        <v>21</v>
      </c>
      <c r="D83">
        <v>2.6</v>
      </c>
      <c r="E83">
        <v>2.7</v>
      </c>
      <c r="F83">
        <v>2.25</v>
      </c>
      <c r="G83">
        <v>22</v>
      </c>
      <c r="H83">
        <v>11</v>
      </c>
      <c r="I83">
        <v>54</v>
      </c>
      <c r="J83">
        <v>31</v>
      </c>
      <c r="K83">
        <v>39</v>
      </c>
      <c r="L83">
        <v>18</v>
      </c>
      <c r="M83" s="6">
        <v>25</v>
      </c>
      <c r="N83" s="6">
        <v>21</v>
      </c>
      <c r="O83" s="6">
        <v>32</v>
      </c>
    </row>
    <row r="84" spans="1:15" x14ac:dyDescent="0.2">
      <c r="A84" s="1">
        <v>43499</v>
      </c>
      <c r="B84">
        <v>2</v>
      </c>
      <c r="C84">
        <v>21</v>
      </c>
      <c r="D84">
        <v>2.6</v>
      </c>
      <c r="E84">
        <v>2.7</v>
      </c>
      <c r="F84">
        <v>2.2599999999999998</v>
      </c>
      <c r="G84">
        <v>22</v>
      </c>
      <c r="H84">
        <v>18</v>
      </c>
      <c r="I84">
        <v>50</v>
      </c>
      <c r="J84">
        <v>27</v>
      </c>
      <c r="K84">
        <v>31</v>
      </c>
      <c r="L84">
        <v>20</v>
      </c>
      <c r="M84" s="6">
        <v>29</v>
      </c>
      <c r="N84" s="6">
        <v>24</v>
      </c>
      <c r="O84" s="6">
        <v>26</v>
      </c>
    </row>
    <row r="85" spans="1:15" x14ac:dyDescent="0.2">
      <c r="A85" s="1">
        <v>43506</v>
      </c>
      <c r="B85">
        <v>2</v>
      </c>
      <c r="C85">
        <v>21</v>
      </c>
      <c r="D85">
        <v>2.2999999999999998</v>
      </c>
      <c r="E85">
        <v>2.7</v>
      </c>
      <c r="F85">
        <v>2.25</v>
      </c>
      <c r="G85">
        <v>23</v>
      </c>
      <c r="H85">
        <v>24</v>
      </c>
      <c r="I85">
        <v>53</v>
      </c>
      <c r="J85">
        <v>30</v>
      </c>
      <c r="K85">
        <v>28</v>
      </c>
      <c r="L85">
        <v>22</v>
      </c>
      <c r="M85" s="6">
        <v>29</v>
      </c>
      <c r="N85" s="6">
        <v>22</v>
      </c>
      <c r="O85" s="6">
        <v>27</v>
      </c>
    </row>
    <row r="86" spans="1:15" x14ac:dyDescent="0.2">
      <c r="A86" s="1">
        <v>43513</v>
      </c>
      <c r="B86">
        <v>2</v>
      </c>
      <c r="C86">
        <v>21</v>
      </c>
      <c r="D86">
        <v>2.2999999999999998</v>
      </c>
      <c r="E86">
        <v>2.7</v>
      </c>
      <c r="F86">
        <v>2.2799999999999998</v>
      </c>
      <c r="G86">
        <v>23</v>
      </c>
      <c r="H86">
        <v>21</v>
      </c>
      <c r="I86">
        <v>51</v>
      </c>
      <c r="J86">
        <v>37</v>
      </c>
      <c r="K86">
        <v>14</v>
      </c>
      <c r="L86">
        <v>18</v>
      </c>
      <c r="M86" s="6">
        <v>21</v>
      </c>
      <c r="N86" s="6">
        <v>24</v>
      </c>
      <c r="O86" s="6">
        <v>26</v>
      </c>
    </row>
    <row r="87" spans="1:15" x14ac:dyDescent="0.2">
      <c r="A87" s="1">
        <v>43520</v>
      </c>
      <c r="B87">
        <v>2</v>
      </c>
      <c r="C87">
        <v>21</v>
      </c>
      <c r="D87">
        <v>2.2999999999999998</v>
      </c>
      <c r="E87">
        <v>2.7</v>
      </c>
      <c r="F87">
        <v>2.3199999999999998</v>
      </c>
      <c r="G87">
        <v>23</v>
      </c>
      <c r="H87">
        <v>24</v>
      </c>
      <c r="I87">
        <v>82</v>
      </c>
      <c r="J87">
        <v>31</v>
      </c>
      <c r="K87">
        <v>10</v>
      </c>
      <c r="L87">
        <v>19</v>
      </c>
      <c r="M87" s="6">
        <v>21</v>
      </c>
      <c r="N87" s="6">
        <v>22</v>
      </c>
      <c r="O87" s="6">
        <v>36</v>
      </c>
    </row>
    <row r="88" spans="1:15" x14ac:dyDescent="0.2">
      <c r="A88" s="1">
        <v>43527</v>
      </c>
      <c r="B88">
        <v>2</v>
      </c>
      <c r="C88">
        <v>22</v>
      </c>
      <c r="D88">
        <v>2.2999999999999998</v>
      </c>
      <c r="E88">
        <v>2.6</v>
      </c>
      <c r="F88">
        <v>2.39</v>
      </c>
      <c r="G88">
        <v>25</v>
      </c>
      <c r="H88">
        <v>16</v>
      </c>
      <c r="I88">
        <v>76</v>
      </c>
      <c r="J88">
        <v>26</v>
      </c>
      <c r="K88">
        <v>14</v>
      </c>
      <c r="L88">
        <v>14</v>
      </c>
      <c r="M88" s="6">
        <v>43</v>
      </c>
      <c r="N88" s="6">
        <v>20</v>
      </c>
      <c r="O88" s="6">
        <v>30</v>
      </c>
    </row>
    <row r="89" spans="1:15" x14ac:dyDescent="0.2">
      <c r="A89" s="1">
        <v>43534</v>
      </c>
      <c r="B89">
        <v>2</v>
      </c>
      <c r="C89">
        <v>22</v>
      </c>
      <c r="D89">
        <v>2.2999999999999998</v>
      </c>
      <c r="E89">
        <v>2.6</v>
      </c>
      <c r="F89">
        <v>2.42</v>
      </c>
      <c r="G89">
        <v>23</v>
      </c>
      <c r="H89">
        <v>16</v>
      </c>
      <c r="I89">
        <v>49</v>
      </c>
      <c r="J89">
        <v>31</v>
      </c>
      <c r="K89">
        <v>21</v>
      </c>
      <c r="L89">
        <v>19</v>
      </c>
      <c r="M89" s="6">
        <v>17</v>
      </c>
      <c r="N89" s="6">
        <v>21</v>
      </c>
      <c r="O89" s="6">
        <v>25</v>
      </c>
    </row>
    <row r="90" spans="1:15" x14ac:dyDescent="0.2">
      <c r="A90" s="1">
        <v>43541</v>
      </c>
      <c r="B90">
        <v>2</v>
      </c>
      <c r="C90">
        <v>23</v>
      </c>
      <c r="D90">
        <v>2.5</v>
      </c>
      <c r="E90">
        <v>2.6</v>
      </c>
      <c r="F90">
        <v>2.4700000000000002</v>
      </c>
      <c r="G90">
        <v>23</v>
      </c>
      <c r="H90">
        <v>25</v>
      </c>
      <c r="I90">
        <v>56</v>
      </c>
      <c r="J90">
        <v>30</v>
      </c>
      <c r="K90">
        <v>33</v>
      </c>
      <c r="L90">
        <v>22</v>
      </c>
      <c r="M90" s="6">
        <v>22</v>
      </c>
      <c r="N90" s="6">
        <v>20</v>
      </c>
      <c r="O90" s="6">
        <v>24</v>
      </c>
    </row>
    <row r="91" spans="1:15" x14ac:dyDescent="0.2">
      <c r="A91" s="1">
        <v>43548</v>
      </c>
      <c r="B91">
        <v>2</v>
      </c>
      <c r="C91">
        <v>23</v>
      </c>
      <c r="D91">
        <v>2.5</v>
      </c>
      <c r="E91">
        <v>2.6</v>
      </c>
      <c r="F91">
        <v>2.5499999999999998</v>
      </c>
      <c r="G91">
        <v>25</v>
      </c>
      <c r="H91">
        <v>25</v>
      </c>
      <c r="I91">
        <v>68</v>
      </c>
      <c r="J91">
        <v>30</v>
      </c>
      <c r="K91">
        <v>22</v>
      </c>
      <c r="L91">
        <v>23</v>
      </c>
      <c r="M91" s="6">
        <v>17</v>
      </c>
      <c r="N91" s="6">
        <v>21</v>
      </c>
      <c r="O91" s="6">
        <v>31</v>
      </c>
    </row>
    <row r="92" spans="1:15" x14ac:dyDescent="0.2">
      <c r="A92" s="1">
        <v>43555</v>
      </c>
      <c r="B92">
        <v>2</v>
      </c>
      <c r="C92">
        <v>23</v>
      </c>
      <c r="D92">
        <v>2.5</v>
      </c>
      <c r="E92">
        <v>2.6</v>
      </c>
      <c r="F92">
        <v>2.62</v>
      </c>
      <c r="G92">
        <v>24</v>
      </c>
      <c r="H92">
        <v>28</v>
      </c>
      <c r="I92">
        <v>47</v>
      </c>
      <c r="J92">
        <v>28</v>
      </c>
      <c r="K92">
        <v>22</v>
      </c>
      <c r="L92">
        <v>22</v>
      </c>
      <c r="M92" s="6">
        <v>22</v>
      </c>
      <c r="N92" s="6">
        <v>22</v>
      </c>
      <c r="O92" s="6">
        <v>35</v>
      </c>
    </row>
    <row r="93" spans="1:15" x14ac:dyDescent="0.2">
      <c r="A93" s="1">
        <v>43562</v>
      </c>
      <c r="B93">
        <v>2</v>
      </c>
      <c r="C93">
        <v>23</v>
      </c>
      <c r="D93">
        <v>2.5</v>
      </c>
      <c r="E93">
        <v>2.5</v>
      </c>
      <c r="F93">
        <v>2.69</v>
      </c>
      <c r="G93">
        <v>25</v>
      </c>
      <c r="H93">
        <v>19</v>
      </c>
      <c r="I93">
        <v>50</v>
      </c>
      <c r="J93">
        <v>31</v>
      </c>
      <c r="K93">
        <v>15</v>
      </c>
      <c r="L93">
        <v>26</v>
      </c>
      <c r="M93" s="6">
        <v>17</v>
      </c>
      <c r="N93" s="6">
        <v>19</v>
      </c>
      <c r="O93" s="6">
        <v>31</v>
      </c>
    </row>
    <row r="94" spans="1:15" x14ac:dyDescent="0.2">
      <c r="A94" s="1">
        <v>43569</v>
      </c>
      <c r="B94">
        <v>2</v>
      </c>
      <c r="C94">
        <v>23</v>
      </c>
      <c r="D94">
        <v>2.2999999999999998</v>
      </c>
      <c r="E94">
        <v>2.5</v>
      </c>
      <c r="F94">
        <v>2.75</v>
      </c>
      <c r="G94">
        <v>24</v>
      </c>
      <c r="H94">
        <v>23</v>
      </c>
      <c r="I94">
        <v>48</v>
      </c>
      <c r="J94">
        <v>28</v>
      </c>
      <c r="K94">
        <v>33</v>
      </c>
      <c r="L94">
        <v>34</v>
      </c>
      <c r="M94" s="6">
        <v>35</v>
      </c>
      <c r="N94" s="6">
        <v>21</v>
      </c>
      <c r="O94" s="6">
        <v>25</v>
      </c>
    </row>
    <row r="95" spans="1:15" x14ac:dyDescent="0.2">
      <c r="A95" s="1">
        <v>43576</v>
      </c>
      <c r="B95">
        <v>3</v>
      </c>
      <c r="C95">
        <v>22</v>
      </c>
      <c r="D95">
        <v>2.2999999999999998</v>
      </c>
      <c r="E95">
        <v>2.5</v>
      </c>
      <c r="F95">
        <v>2.83</v>
      </c>
      <c r="G95">
        <v>25</v>
      </c>
      <c r="H95">
        <v>8</v>
      </c>
      <c r="I95">
        <v>53</v>
      </c>
      <c r="J95">
        <v>24</v>
      </c>
      <c r="K95">
        <v>22</v>
      </c>
      <c r="L95">
        <v>34</v>
      </c>
      <c r="M95" s="6">
        <v>40</v>
      </c>
      <c r="N95" s="6">
        <v>20</v>
      </c>
      <c r="O95" s="6">
        <v>31</v>
      </c>
    </row>
    <row r="96" spans="1:15" x14ac:dyDescent="0.2">
      <c r="A96" s="1">
        <v>43583</v>
      </c>
      <c r="B96">
        <v>3</v>
      </c>
      <c r="C96">
        <v>22</v>
      </c>
      <c r="D96">
        <v>2.2999999999999998</v>
      </c>
      <c r="E96">
        <v>2.5</v>
      </c>
      <c r="F96">
        <v>2.84</v>
      </c>
      <c r="G96">
        <v>27</v>
      </c>
      <c r="H96">
        <v>14</v>
      </c>
      <c r="I96">
        <v>55</v>
      </c>
      <c r="J96">
        <v>39</v>
      </c>
      <c r="K96">
        <v>11</v>
      </c>
      <c r="L96">
        <v>24</v>
      </c>
      <c r="M96" s="6">
        <v>13</v>
      </c>
      <c r="N96" s="6">
        <v>20</v>
      </c>
      <c r="O96" s="6">
        <v>37</v>
      </c>
    </row>
    <row r="97" spans="1:15" x14ac:dyDescent="0.2">
      <c r="A97" s="1">
        <v>43590</v>
      </c>
      <c r="B97">
        <v>3</v>
      </c>
      <c r="C97">
        <v>22</v>
      </c>
      <c r="D97">
        <v>2.2999999999999998</v>
      </c>
      <c r="E97">
        <v>2.5</v>
      </c>
      <c r="F97">
        <v>2.89</v>
      </c>
      <c r="G97">
        <v>26</v>
      </c>
      <c r="H97">
        <v>72</v>
      </c>
      <c r="I97">
        <v>47</v>
      </c>
      <c r="J97">
        <v>31</v>
      </c>
      <c r="K97">
        <v>22</v>
      </c>
      <c r="L97">
        <v>24</v>
      </c>
      <c r="M97" s="6">
        <v>17</v>
      </c>
      <c r="N97" s="6">
        <v>20</v>
      </c>
      <c r="O97" s="6">
        <v>29</v>
      </c>
    </row>
    <row r="98" spans="1:15" x14ac:dyDescent="0.2">
      <c r="A98" s="1">
        <v>43597</v>
      </c>
      <c r="B98">
        <v>2</v>
      </c>
      <c r="C98">
        <v>23</v>
      </c>
      <c r="D98">
        <v>2.6</v>
      </c>
      <c r="E98">
        <v>2.5</v>
      </c>
      <c r="F98">
        <v>2.9</v>
      </c>
      <c r="G98">
        <v>22</v>
      </c>
      <c r="H98">
        <v>37</v>
      </c>
      <c r="I98">
        <v>63</v>
      </c>
      <c r="J98">
        <v>33</v>
      </c>
      <c r="K98">
        <v>30</v>
      </c>
      <c r="L98">
        <v>26</v>
      </c>
      <c r="M98" s="6">
        <v>31</v>
      </c>
      <c r="N98" s="6">
        <v>18</v>
      </c>
      <c r="O98" s="6">
        <v>26</v>
      </c>
    </row>
    <row r="99" spans="1:15" x14ac:dyDescent="0.2">
      <c r="A99" s="1">
        <v>43604</v>
      </c>
      <c r="B99">
        <v>3</v>
      </c>
      <c r="C99">
        <v>22</v>
      </c>
      <c r="D99">
        <v>2.6</v>
      </c>
      <c r="E99">
        <v>2.5</v>
      </c>
      <c r="F99">
        <v>2.87</v>
      </c>
      <c r="G99">
        <v>20</v>
      </c>
      <c r="H99">
        <v>23</v>
      </c>
      <c r="I99">
        <v>37</v>
      </c>
      <c r="J99">
        <v>36</v>
      </c>
      <c r="K99">
        <v>23</v>
      </c>
      <c r="L99">
        <v>30</v>
      </c>
      <c r="M99" s="6">
        <v>13</v>
      </c>
      <c r="N99" s="6">
        <v>16</v>
      </c>
      <c r="O99" s="6">
        <v>22</v>
      </c>
    </row>
    <row r="100" spans="1:15" x14ac:dyDescent="0.2">
      <c r="A100" s="1">
        <v>43611</v>
      </c>
      <c r="B100">
        <v>3</v>
      </c>
      <c r="C100">
        <v>24</v>
      </c>
      <c r="D100">
        <v>2.6</v>
      </c>
      <c r="E100">
        <v>2.5</v>
      </c>
      <c r="F100">
        <v>2.85</v>
      </c>
      <c r="G100">
        <v>18</v>
      </c>
      <c r="H100">
        <v>35</v>
      </c>
      <c r="I100">
        <v>41</v>
      </c>
      <c r="J100">
        <v>34</v>
      </c>
      <c r="K100">
        <v>23</v>
      </c>
      <c r="L100">
        <v>29</v>
      </c>
      <c r="M100" s="6">
        <v>23</v>
      </c>
      <c r="N100" s="6">
        <v>19</v>
      </c>
      <c r="O100" s="6">
        <v>32</v>
      </c>
    </row>
    <row r="101" spans="1:15" x14ac:dyDescent="0.2">
      <c r="A101" s="1">
        <v>43618</v>
      </c>
      <c r="B101">
        <v>3</v>
      </c>
      <c r="C101">
        <v>23</v>
      </c>
      <c r="D101">
        <v>2.6</v>
      </c>
      <c r="E101">
        <v>2.9</v>
      </c>
      <c r="F101">
        <v>2.82</v>
      </c>
      <c r="G101">
        <v>18</v>
      </c>
      <c r="H101">
        <v>11</v>
      </c>
      <c r="I101">
        <v>57</v>
      </c>
      <c r="J101">
        <v>28</v>
      </c>
      <c r="K101">
        <v>7</v>
      </c>
      <c r="L101">
        <v>18</v>
      </c>
      <c r="M101" s="6">
        <v>27</v>
      </c>
      <c r="N101" s="6">
        <v>20</v>
      </c>
      <c r="O101" s="6">
        <v>39</v>
      </c>
    </row>
    <row r="102" spans="1:15" x14ac:dyDescent="0.2">
      <c r="A102" s="1">
        <v>43625</v>
      </c>
      <c r="B102">
        <v>3</v>
      </c>
      <c r="C102">
        <v>24</v>
      </c>
      <c r="D102">
        <v>2.6</v>
      </c>
      <c r="E102">
        <v>2.9</v>
      </c>
      <c r="F102">
        <v>2.81</v>
      </c>
      <c r="G102">
        <v>17</v>
      </c>
      <c r="H102">
        <v>34</v>
      </c>
      <c r="I102">
        <v>39</v>
      </c>
      <c r="J102">
        <v>38</v>
      </c>
      <c r="K102">
        <v>11</v>
      </c>
      <c r="L102">
        <v>34</v>
      </c>
      <c r="M102" s="6">
        <v>35</v>
      </c>
      <c r="N102" s="6">
        <v>18</v>
      </c>
      <c r="O102" s="6">
        <v>30</v>
      </c>
    </row>
    <row r="103" spans="1:15" x14ac:dyDescent="0.2">
      <c r="A103" s="1">
        <v>43632</v>
      </c>
      <c r="B103">
        <v>3</v>
      </c>
      <c r="C103">
        <v>25</v>
      </c>
      <c r="D103">
        <v>2.2000000000000002</v>
      </c>
      <c r="E103">
        <v>2.9</v>
      </c>
      <c r="F103">
        <v>2.73</v>
      </c>
      <c r="G103">
        <v>18</v>
      </c>
      <c r="H103">
        <v>14</v>
      </c>
      <c r="I103">
        <v>45</v>
      </c>
      <c r="J103">
        <v>36</v>
      </c>
      <c r="K103">
        <v>15</v>
      </c>
      <c r="L103">
        <v>29</v>
      </c>
      <c r="M103" s="6">
        <v>27</v>
      </c>
      <c r="N103" s="6">
        <v>20</v>
      </c>
      <c r="O103" s="6">
        <v>27</v>
      </c>
    </row>
    <row r="104" spans="1:15" x14ac:dyDescent="0.2">
      <c r="A104" s="1">
        <v>43639</v>
      </c>
      <c r="B104">
        <v>3</v>
      </c>
      <c r="C104">
        <v>26</v>
      </c>
      <c r="D104">
        <v>2.2000000000000002</v>
      </c>
      <c r="E104">
        <v>2.9</v>
      </c>
      <c r="F104">
        <v>2.67</v>
      </c>
      <c r="G104">
        <v>17</v>
      </c>
      <c r="H104">
        <v>9</v>
      </c>
      <c r="I104">
        <v>32</v>
      </c>
      <c r="J104">
        <v>27</v>
      </c>
      <c r="K104">
        <v>15</v>
      </c>
      <c r="L104">
        <v>24</v>
      </c>
      <c r="M104" s="6">
        <v>50</v>
      </c>
      <c r="N104" s="6">
        <v>15</v>
      </c>
      <c r="O104" s="6">
        <v>32</v>
      </c>
    </row>
    <row r="105" spans="1:15" x14ac:dyDescent="0.2">
      <c r="A105" s="1">
        <v>43646</v>
      </c>
      <c r="B105">
        <v>3</v>
      </c>
      <c r="C105">
        <v>25</v>
      </c>
      <c r="D105">
        <v>2.2999999999999998</v>
      </c>
      <c r="E105">
        <v>2.9</v>
      </c>
      <c r="F105">
        <v>2.65</v>
      </c>
      <c r="G105">
        <v>16</v>
      </c>
      <c r="H105">
        <v>24</v>
      </c>
      <c r="I105">
        <v>41</v>
      </c>
      <c r="J105">
        <v>37</v>
      </c>
      <c r="K105">
        <v>12</v>
      </c>
      <c r="L105">
        <v>28</v>
      </c>
      <c r="M105" s="6">
        <v>19</v>
      </c>
      <c r="N105" s="6">
        <v>21</v>
      </c>
      <c r="O105" s="6">
        <v>33</v>
      </c>
    </row>
    <row r="106" spans="1:15" x14ac:dyDescent="0.2">
      <c r="A106" s="1">
        <v>43653</v>
      </c>
      <c r="B106">
        <v>3</v>
      </c>
      <c r="C106">
        <v>24</v>
      </c>
      <c r="D106">
        <v>2.2999999999999998</v>
      </c>
      <c r="E106">
        <v>2.7</v>
      </c>
      <c r="F106">
        <v>2.71</v>
      </c>
      <c r="G106">
        <v>19</v>
      </c>
      <c r="H106">
        <v>23</v>
      </c>
      <c r="I106">
        <v>45</v>
      </c>
      <c r="J106">
        <v>28</v>
      </c>
      <c r="K106">
        <v>22</v>
      </c>
      <c r="L106">
        <v>19</v>
      </c>
      <c r="M106" s="6">
        <v>27</v>
      </c>
      <c r="N106" s="6">
        <v>19</v>
      </c>
      <c r="O106" s="6">
        <v>31</v>
      </c>
    </row>
    <row r="107" spans="1:15" x14ac:dyDescent="0.2">
      <c r="A107" s="1">
        <v>43660</v>
      </c>
      <c r="B107">
        <v>3</v>
      </c>
      <c r="C107">
        <v>25</v>
      </c>
      <c r="D107">
        <v>2.6</v>
      </c>
      <c r="E107">
        <v>2.7</v>
      </c>
      <c r="F107">
        <v>2.74</v>
      </c>
      <c r="G107">
        <v>17</v>
      </c>
      <c r="H107">
        <v>23</v>
      </c>
      <c r="I107">
        <v>23</v>
      </c>
      <c r="J107">
        <v>34</v>
      </c>
      <c r="K107">
        <v>15</v>
      </c>
      <c r="L107">
        <v>18</v>
      </c>
      <c r="M107" s="6">
        <v>40</v>
      </c>
      <c r="N107" s="6">
        <v>17</v>
      </c>
      <c r="O107" s="6">
        <v>31</v>
      </c>
    </row>
    <row r="108" spans="1:15" x14ac:dyDescent="0.2">
      <c r="A108" s="1">
        <v>43667</v>
      </c>
      <c r="B108">
        <v>3</v>
      </c>
      <c r="C108">
        <v>25</v>
      </c>
      <c r="D108">
        <v>2.6</v>
      </c>
      <c r="E108">
        <v>2.7</v>
      </c>
      <c r="F108">
        <v>2.78</v>
      </c>
      <c r="G108">
        <v>19</v>
      </c>
      <c r="H108">
        <v>26</v>
      </c>
      <c r="I108">
        <v>29</v>
      </c>
      <c r="J108">
        <v>33</v>
      </c>
      <c r="K108">
        <v>12</v>
      </c>
      <c r="L108">
        <v>24</v>
      </c>
      <c r="M108" s="6">
        <v>41</v>
      </c>
      <c r="N108" s="6">
        <v>18</v>
      </c>
      <c r="O108" s="6">
        <v>28</v>
      </c>
    </row>
    <row r="109" spans="1:15" x14ac:dyDescent="0.2">
      <c r="A109" s="1">
        <v>43674</v>
      </c>
      <c r="B109">
        <v>3</v>
      </c>
      <c r="C109">
        <v>24</v>
      </c>
      <c r="D109">
        <v>2.5</v>
      </c>
      <c r="E109">
        <v>2.7</v>
      </c>
      <c r="F109">
        <v>2.75</v>
      </c>
      <c r="G109">
        <v>18</v>
      </c>
      <c r="H109">
        <v>12</v>
      </c>
      <c r="I109">
        <v>44</v>
      </c>
      <c r="J109">
        <v>29</v>
      </c>
      <c r="K109">
        <v>12</v>
      </c>
      <c r="L109">
        <v>24</v>
      </c>
      <c r="M109" s="6">
        <v>28</v>
      </c>
      <c r="N109" s="6">
        <v>18</v>
      </c>
      <c r="O109" s="6">
        <v>38</v>
      </c>
    </row>
    <row r="110" spans="1:15" x14ac:dyDescent="0.2">
      <c r="A110" s="1">
        <v>43681</v>
      </c>
      <c r="B110">
        <v>2</v>
      </c>
      <c r="C110">
        <v>23</v>
      </c>
      <c r="D110">
        <v>2.5</v>
      </c>
      <c r="E110">
        <v>2.6</v>
      </c>
      <c r="F110">
        <v>2.72</v>
      </c>
      <c r="G110">
        <v>16</v>
      </c>
      <c r="H110">
        <v>20</v>
      </c>
      <c r="I110">
        <v>26</v>
      </c>
      <c r="J110">
        <v>31</v>
      </c>
      <c r="K110">
        <v>23</v>
      </c>
      <c r="L110">
        <v>24</v>
      </c>
      <c r="M110" s="6">
        <v>36</v>
      </c>
      <c r="N110" s="6">
        <v>21</v>
      </c>
      <c r="O110" s="6">
        <v>28</v>
      </c>
    </row>
    <row r="111" spans="1:15" x14ac:dyDescent="0.2">
      <c r="A111" s="1">
        <v>43688</v>
      </c>
      <c r="B111">
        <v>2</v>
      </c>
      <c r="C111">
        <v>24</v>
      </c>
      <c r="D111">
        <v>2.5</v>
      </c>
      <c r="E111">
        <v>2.6</v>
      </c>
      <c r="F111">
        <v>2.69</v>
      </c>
      <c r="G111">
        <v>17</v>
      </c>
      <c r="H111">
        <v>20</v>
      </c>
      <c r="I111">
        <v>28</v>
      </c>
      <c r="J111">
        <v>37</v>
      </c>
      <c r="K111">
        <v>11</v>
      </c>
      <c r="L111">
        <v>15</v>
      </c>
      <c r="M111" s="6">
        <v>35</v>
      </c>
      <c r="N111" s="6">
        <v>19</v>
      </c>
      <c r="O111" s="6">
        <v>22</v>
      </c>
    </row>
    <row r="112" spans="1:15" x14ac:dyDescent="0.2">
      <c r="A112" s="1">
        <v>43695</v>
      </c>
      <c r="B112">
        <v>3</v>
      </c>
      <c r="C112">
        <v>22</v>
      </c>
      <c r="D112">
        <v>2.6</v>
      </c>
      <c r="E112">
        <v>2.6</v>
      </c>
      <c r="F112">
        <v>2.62</v>
      </c>
      <c r="G112">
        <v>16</v>
      </c>
      <c r="H112">
        <v>22</v>
      </c>
      <c r="I112">
        <v>45</v>
      </c>
      <c r="J112">
        <v>34</v>
      </c>
      <c r="K112">
        <v>7</v>
      </c>
      <c r="L112">
        <v>13</v>
      </c>
      <c r="M112" s="6">
        <v>22</v>
      </c>
      <c r="N112" s="6">
        <v>19</v>
      </c>
      <c r="O112" s="6">
        <v>23</v>
      </c>
    </row>
    <row r="113" spans="1:15" x14ac:dyDescent="0.2">
      <c r="A113" s="1">
        <v>43702</v>
      </c>
      <c r="B113">
        <v>2</v>
      </c>
      <c r="C113">
        <v>21</v>
      </c>
      <c r="D113">
        <v>2.6</v>
      </c>
      <c r="E113">
        <v>2.6</v>
      </c>
      <c r="F113">
        <v>2.6</v>
      </c>
      <c r="G113">
        <v>17</v>
      </c>
      <c r="H113">
        <v>16</v>
      </c>
      <c r="I113">
        <v>32</v>
      </c>
      <c r="J113">
        <v>34</v>
      </c>
      <c r="K113">
        <v>18</v>
      </c>
      <c r="L113">
        <v>23</v>
      </c>
      <c r="M113" s="6">
        <v>8</v>
      </c>
      <c r="N113" s="6">
        <v>19</v>
      </c>
      <c r="O113" s="6">
        <v>27</v>
      </c>
    </row>
    <row r="114" spans="1:15" x14ac:dyDescent="0.2">
      <c r="A114" s="1">
        <v>43709</v>
      </c>
      <c r="B114">
        <v>2</v>
      </c>
      <c r="C114">
        <v>21</v>
      </c>
      <c r="D114">
        <v>2.6</v>
      </c>
      <c r="E114">
        <v>2.6</v>
      </c>
      <c r="F114">
        <v>2.57</v>
      </c>
      <c r="G114">
        <v>17</v>
      </c>
      <c r="H114">
        <v>16</v>
      </c>
      <c r="I114">
        <v>52</v>
      </c>
      <c r="J114">
        <v>30</v>
      </c>
      <c r="K114">
        <v>24</v>
      </c>
      <c r="L114">
        <v>22</v>
      </c>
      <c r="M114" s="6">
        <v>25</v>
      </c>
      <c r="N114" s="6">
        <v>25</v>
      </c>
      <c r="O114" s="6">
        <v>28</v>
      </c>
    </row>
    <row r="115" spans="1:15" x14ac:dyDescent="0.2">
      <c r="A115" s="1">
        <v>43716</v>
      </c>
      <c r="B115">
        <v>2</v>
      </c>
      <c r="C115">
        <v>19</v>
      </c>
      <c r="D115">
        <v>2.6</v>
      </c>
      <c r="E115">
        <v>2.7</v>
      </c>
      <c r="F115">
        <v>2.56</v>
      </c>
      <c r="G115">
        <v>20</v>
      </c>
      <c r="H115">
        <v>15</v>
      </c>
      <c r="I115">
        <v>59</v>
      </c>
      <c r="J115">
        <v>27</v>
      </c>
      <c r="K115">
        <v>17</v>
      </c>
      <c r="L115">
        <v>14</v>
      </c>
      <c r="M115" s="6">
        <v>32</v>
      </c>
      <c r="N115" s="6">
        <v>23</v>
      </c>
      <c r="O115" s="6">
        <v>29</v>
      </c>
    </row>
    <row r="116" spans="1:15" x14ac:dyDescent="0.2">
      <c r="A116" s="1">
        <v>43723</v>
      </c>
      <c r="B116">
        <v>2</v>
      </c>
      <c r="C116">
        <v>24</v>
      </c>
      <c r="D116">
        <v>2.2999999999999998</v>
      </c>
      <c r="E116">
        <v>2.7</v>
      </c>
      <c r="F116">
        <v>2.5499999999999998</v>
      </c>
      <c r="G116">
        <v>22</v>
      </c>
      <c r="H116">
        <v>31</v>
      </c>
      <c r="I116">
        <v>56</v>
      </c>
      <c r="J116">
        <v>32</v>
      </c>
      <c r="K116">
        <v>17</v>
      </c>
      <c r="L116">
        <v>14</v>
      </c>
      <c r="M116" s="6">
        <v>20</v>
      </c>
      <c r="N116" s="6">
        <v>24</v>
      </c>
      <c r="O116" s="6">
        <v>26</v>
      </c>
    </row>
    <row r="117" spans="1:15" x14ac:dyDescent="0.2">
      <c r="A117" s="1">
        <v>43730</v>
      </c>
      <c r="B117">
        <v>2</v>
      </c>
      <c r="C117">
        <v>20</v>
      </c>
      <c r="D117">
        <v>2.2999999999999998</v>
      </c>
      <c r="E117">
        <v>2.7</v>
      </c>
      <c r="F117">
        <v>2.5499999999999998</v>
      </c>
      <c r="G117">
        <v>21</v>
      </c>
      <c r="H117">
        <v>16</v>
      </c>
      <c r="I117">
        <v>86</v>
      </c>
      <c r="J117">
        <v>30</v>
      </c>
      <c r="K117">
        <v>17</v>
      </c>
      <c r="L117">
        <v>17</v>
      </c>
      <c r="M117" s="6">
        <v>12</v>
      </c>
      <c r="N117" s="6">
        <v>23</v>
      </c>
      <c r="O117" s="6">
        <v>28</v>
      </c>
    </row>
    <row r="118" spans="1:15" x14ac:dyDescent="0.2">
      <c r="A118" s="1">
        <v>43737</v>
      </c>
      <c r="B118">
        <v>3</v>
      </c>
      <c r="C118">
        <v>21</v>
      </c>
      <c r="D118">
        <v>2.4</v>
      </c>
      <c r="E118">
        <v>2.7</v>
      </c>
      <c r="F118">
        <v>2.65</v>
      </c>
      <c r="G118">
        <v>22</v>
      </c>
      <c r="H118">
        <v>19</v>
      </c>
      <c r="I118">
        <v>61</v>
      </c>
      <c r="J118">
        <v>33</v>
      </c>
      <c r="K118">
        <v>24</v>
      </c>
      <c r="L118">
        <v>18</v>
      </c>
      <c r="M118" s="6">
        <v>4</v>
      </c>
      <c r="N118" s="6">
        <v>25</v>
      </c>
      <c r="O118" s="6">
        <v>32</v>
      </c>
    </row>
    <row r="119" spans="1:15" x14ac:dyDescent="0.2">
      <c r="A119" s="1">
        <v>43744</v>
      </c>
      <c r="B119">
        <v>3</v>
      </c>
      <c r="C119">
        <v>20</v>
      </c>
      <c r="D119">
        <v>2.4</v>
      </c>
      <c r="E119">
        <v>2.8</v>
      </c>
      <c r="F119">
        <v>2.64</v>
      </c>
      <c r="G119">
        <v>22</v>
      </c>
      <c r="H119">
        <v>13</v>
      </c>
      <c r="I119">
        <v>44</v>
      </c>
      <c r="J119">
        <v>27</v>
      </c>
      <c r="K119">
        <v>10</v>
      </c>
      <c r="L119">
        <v>15</v>
      </c>
      <c r="M119" s="6">
        <v>29</v>
      </c>
      <c r="N119" s="6">
        <v>23</v>
      </c>
      <c r="O119" s="6">
        <v>30</v>
      </c>
    </row>
    <row r="120" spans="1:15" x14ac:dyDescent="0.2">
      <c r="A120" s="1">
        <v>43751</v>
      </c>
      <c r="B120">
        <v>2</v>
      </c>
      <c r="C120">
        <v>20</v>
      </c>
      <c r="D120">
        <v>2.2000000000000002</v>
      </c>
      <c r="E120">
        <v>2.8</v>
      </c>
      <c r="F120">
        <v>2.65</v>
      </c>
      <c r="G120">
        <v>22</v>
      </c>
      <c r="H120">
        <v>23</v>
      </c>
      <c r="I120">
        <v>54</v>
      </c>
      <c r="J120">
        <v>34</v>
      </c>
      <c r="K120">
        <v>17</v>
      </c>
      <c r="L120">
        <v>18</v>
      </c>
      <c r="M120" s="6">
        <v>16</v>
      </c>
      <c r="N120" s="6">
        <v>22</v>
      </c>
      <c r="O120" s="6">
        <v>26</v>
      </c>
    </row>
    <row r="121" spans="1:15" x14ac:dyDescent="0.2">
      <c r="A121" s="1">
        <v>43758</v>
      </c>
      <c r="B121">
        <v>2</v>
      </c>
      <c r="C121">
        <v>19</v>
      </c>
      <c r="D121">
        <v>2.2000000000000002</v>
      </c>
      <c r="E121">
        <v>2.8</v>
      </c>
      <c r="F121">
        <v>2.63</v>
      </c>
      <c r="G121">
        <v>22</v>
      </c>
      <c r="H121">
        <v>13</v>
      </c>
      <c r="I121">
        <v>51</v>
      </c>
      <c r="J121">
        <v>25</v>
      </c>
      <c r="K121">
        <v>30</v>
      </c>
      <c r="L121">
        <v>18</v>
      </c>
      <c r="M121" s="6">
        <v>28</v>
      </c>
      <c r="N121" s="6">
        <v>20</v>
      </c>
      <c r="O121" s="6">
        <v>32</v>
      </c>
    </row>
    <row r="122" spans="1:15" x14ac:dyDescent="0.2">
      <c r="A122" s="1">
        <v>43765</v>
      </c>
      <c r="B122">
        <v>2</v>
      </c>
      <c r="C122">
        <v>18</v>
      </c>
      <c r="D122">
        <v>2.2999999999999998</v>
      </c>
      <c r="E122">
        <v>2.8</v>
      </c>
      <c r="F122">
        <v>2.64</v>
      </c>
      <c r="G122">
        <v>22</v>
      </c>
      <c r="H122">
        <v>8</v>
      </c>
      <c r="I122">
        <v>48</v>
      </c>
      <c r="J122">
        <v>29</v>
      </c>
      <c r="K122">
        <v>13</v>
      </c>
      <c r="L122">
        <v>15</v>
      </c>
      <c r="M122" s="6">
        <v>12</v>
      </c>
      <c r="N122" s="6">
        <v>23</v>
      </c>
      <c r="O122" s="6">
        <v>34</v>
      </c>
    </row>
    <row r="123" spans="1:15" x14ac:dyDescent="0.2">
      <c r="A123" s="1">
        <v>43772</v>
      </c>
      <c r="B123">
        <v>2</v>
      </c>
      <c r="C123">
        <v>20</v>
      </c>
      <c r="D123">
        <v>2.2999999999999998</v>
      </c>
      <c r="E123">
        <v>2.5</v>
      </c>
      <c r="F123">
        <v>2.6</v>
      </c>
      <c r="G123">
        <v>24</v>
      </c>
      <c r="H123">
        <v>8</v>
      </c>
      <c r="I123">
        <v>70</v>
      </c>
      <c r="J123">
        <v>40</v>
      </c>
      <c r="K123">
        <v>14</v>
      </c>
      <c r="L123">
        <v>16</v>
      </c>
      <c r="M123" s="6">
        <v>12</v>
      </c>
      <c r="N123" s="6">
        <v>21</v>
      </c>
      <c r="O123" s="6">
        <v>29</v>
      </c>
    </row>
    <row r="124" spans="1:15" x14ac:dyDescent="0.2">
      <c r="A124" s="1">
        <v>43779</v>
      </c>
      <c r="B124">
        <v>2</v>
      </c>
      <c r="C124">
        <v>19</v>
      </c>
      <c r="D124">
        <v>2.2999999999999998</v>
      </c>
      <c r="E124">
        <v>2.5</v>
      </c>
      <c r="F124">
        <v>2.61</v>
      </c>
      <c r="G124">
        <v>23</v>
      </c>
      <c r="H124">
        <v>35</v>
      </c>
      <c r="I124">
        <v>37</v>
      </c>
      <c r="J124">
        <v>33</v>
      </c>
      <c r="K124">
        <v>23</v>
      </c>
      <c r="L124">
        <v>16</v>
      </c>
      <c r="M124" s="6">
        <v>12</v>
      </c>
      <c r="N124" s="6">
        <v>21</v>
      </c>
      <c r="O124" s="6">
        <v>24</v>
      </c>
    </row>
    <row r="125" spans="1:15" x14ac:dyDescent="0.2">
      <c r="A125" s="1">
        <v>43786</v>
      </c>
      <c r="B125">
        <v>2</v>
      </c>
      <c r="C125">
        <v>20</v>
      </c>
      <c r="D125">
        <v>2.4</v>
      </c>
      <c r="E125">
        <v>2.5</v>
      </c>
      <c r="F125">
        <v>2.62</v>
      </c>
      <c r="G125">
        <v>24</v>
      </c>
      <c r="H125">
        <v>13</v>
      </c>
      <c r="I125">
        <v>58</v>
      </c>
      <c r="J125">
        <v>32</v>
      </c>
      <c r="K125">
        <v>20</v>
      </c>
      <c r="L125">
        <v>18</v>
      </c>
      <c r="M125" s="6">
        <v>44</v>
      </c>
      <c r="N125" s="6">
        <v>13</v>
      </c>
      <c r="O125" s="6">
        <v>29</v>
      </c>
    </row>
    <row r="126" spans="1:15" x14ac:dyDescent="0.2">
      <c r="A126" s="1">
        <v>43793</v>
      </c>
      <c r="B126">
        <v>2</v>
      </c>
      <c r="C126">
        <v>19</v>
      </c>
      <c r="D126">
        <v>2.4</v>
      </c>
      <c r="E126">
        <v>2.5</v>
      </c>
      <c r="F126">
        <v>2.59</v>
      </c>
      <c r="G126">
        <v>19</v>
      </c>
      <c r="H126">
        <v>21</v>
      </c>
      <c r="I126">
        <v>40</v>
      </c>
      <c r="J126">
        <v>28</v>
      </c>
      <c r="K126">
        <v>21</v>
      </c>
      <c r="L126">
        <v>15</v>
      </c>
      <c r="M126" s="6">
        <v>17</v>
      </c>
      <c r="N126" s="6">
        <v>20</v>
      </c>
      <c r="O126" s="6">
        <v>22</v>
      </c>
    </row>
    <row r="127" spans="1:15" x14ac:dyDescent="0.2">
      <c r="A127" s="1">
        <v>43800</v>
      </c>
      <c r="B127">
        <v>2</v>
      </c>
      <c r="C127">
        <v>19</v>
      </c>
      <c r="D127">
        <v>2.5</v>
      </c>
      <c r="E127">
        <v>2.5</v>
      </c>
      <c r="F127">
        <v>2.58</v>
      </c>
      <c r="G127">
        <v>23</v>
      </c>
      <c r="H127">
        <v>22</v>
      </c>
      <c r="I127">
        <v>65</v>
      </c>
      <c r="J127">
        <v>25</v>
      </c>
      <c r="K127">
        <v>7</v>
      </c>
      <c r="L127">
        <v>13</v>
      </c>
      <c r="M127" s="6">
        <v>39</v>
      </c>
      <c r="N127" s="6">
        <v>22</v>
      </c>
      <c r="O127" s="6">
        <v>39</v>
      </c>
    </row>
    <row r="128" spans="1:15" x14ac:dyDescent="0.2">
      <c r="A128" s="1">
        <v>43807</v>
      </c>
      <c r="B128">
        <v>2</v>
      </c>
      <c r="C128">
        <v>19</v>
      </c>
      <c r="D128">
        <v>2.5</v>
      </c>
      <c r="E128">
        <v>2.5</v>
      </c>
      <c r="F128">
        <v>2.58</v>
      </c>
      <c r="G128">
        <v>24</v>
      </c>
      <c r="H128">
        <v>8</v>
      </c>
      <c r="I128">
        <v>48</v>
      </c>
      <c r="J128">
        <v>28</v>
      </c>
      <c r="K128">
        <v>3</v>
      </c>
      <c r="L128">
        <v>17</v>
      </c>
      <c r="M128" s="6">
        <v>16</v>
      </c>
      <c r="N128" s="6">
        <v>19</v>
      </c>
      <c r="O128" s="6">
        <v>25</v>
      </c>
    </row>
    <row r="129" spans="1:15" x14ac:dyDescent="0.2">
      <c r="A129" s="1">
        <v>43814</v>
      </c>
      <c r="B129">
        <v>2</v>
      </c>
      <c r="C129">
        <v>20</v>
      </c>
      <c r="D129">
        <v>2.2999999999999998</v>
      </c>
      <c r="E129">
        <v>2.5</v>
      </c>
      <c r="F129">
        <v>2.56</v>
      </c>
      <c r="G129">
        <v>20</v>
      </c>
      <c r="H129">
        <v>13</v>
      </c>
      <c r="I129">
        <v>42</v>
      </c>
      <c r="J129">
        <v>47</v>
      </c>
      <c r="K129">
        <v>10</v>
      </c>
      <c r="L129">
        <v>19</v>
      </c>
      <c r="M129" s="6">
        <v>37</v>
      </c>
      <c r="N129" s="6">
        <v>10</v>
      </c>
      <c r="O129" s="6">
        <v>28</v>
      </c>
    </row>
    <row r="130" spans="1:15" x14ac:dyDescent="0.2">
      <c r="A130" s="1">
        <v>43821</v>
      </c>
      <c r="B130">
        <v>2</v>
      </c>
      <c r="C130">
        <v>21</v>
      </c>
      <c r="D130">
        <v>2.2999999999999998</v>
      </c>
      <c r="E130">
        <v>2.5</v>
      </c>
      <c r="F130">
        <v>2.54</v>
      </c>
      <c r="G130">
        <v>17</v>
      </c>
      <c r="H130">
        <v>15</v>
      </c>
      <c r="I130">
        <v>23</v>
      </c>
      <c r="J130">
        <v>29</v>
      </c>
      <c r="K130">
        <v>8</v>
      </c>
      <c r="L130">
        <v>17</v>
      </c>
      <c r="M130" s="6">
        <v>14</v>
      </c>
      <c r="N130" s="6">
        <v>13</v>
      </c>
      <c r="O130" s="6">
        <v>20</v>
      </c>
    </row>
    <row r="131" spans="1:15" x14ac:dyDescent="0.2">
      <c r="A131" s="1">
        <v>43828</v>
      </c>
      <c r="B131">
        <v>2</v>
      </c>
      <c r="C131">
        <v>23</v>
      </c>
      <c r="D131">
        <v>2.2000000000000002</v>
      </c>
      <c r="E131">
        <v>2.5</v>
      </c>
      <c r="F131">
        <v>2.5299999999999998</v>
      </c>
      <c r="G131">
        <v>16</v>
      </c>
      <c r="H131">
        <v>22</v>
      </c>
      <c r="I131">
        <v>49</v>
      </c>
      <c r="J131">
        <v>35</v>
      </c>
      <c r="K131">
        <v>7</v>
      </c>
      <c r="L131">
        <v>17</v>
      </c>
      <c r="M131" s="6">
        <v>13</v>
      </c>
      <c r="N131" s="6">
        <v>18</v>
      </c>
      <c r="O131" s="6">
        <v>37</v>
      </c>
    </row>
    <row r="132" spans="1:15" x14ac:dyDescent="0.2">
      <c r="A132" s="1">
        <v>43835</v>
      </c>
      <c r="B132">
        <v>2</v>
      </c>
      <c r="C132">
        <v>21</v>
      </c>
      <c r="D132">
        <v>2.2000000000000002</v>
      </c>
      <c r="E132">
        <v>2.2999999999999998</v>
      </c>
      <c r="F132">
        <v>2.57</v>
      </c>
      <c r="G132">
        <v>18</v>
      </c>
      <c r="H132">
        <v>20</v>
      </c>
      <c r="I132">
        <v>60</v>
      </c>
      <c r="J132">
        <v>32</v>
      </c>
      <c r="K132">
        <v>7</v>
      </c>
      <c r="L132">
        <v>22</v>
      </c>
      <c r="M132" s="6">
        <v>23</v>
      </c>
      <c r="N132" s="6">
        <v>20</v>
      </c>
      <c r="O132" s="6">
        <v>36</v>
      </c>
    </row>
    <row r="133" spans="1:15" x14ac:dyDescent="0.2">
      <c r="A133" s="1">
        <v>43842</v>
      </c>
      <c r="B133">
        <v>2</v>
      </c>
      <c r="C133">
        <v>20</v>
      </c>
      <c r="D133">
        <v>2.5</v>
      </c>
      <c r="E133">
        <v>2.2999999999999998</v>
      </c>
      <c r="F133">
        <v>2.58</v>
      </c>
      <c r="G133">
        <v>20</v>
      </c>
      <c r="H133">
        <v>14</v>
      </c>
      <c r="I133">
        <v>69</v>
      </c>
      <c r="J133">
        <v>30</v>
      </c>
      <c r="K133">
        <v>19</v>
      </c>
      <c r="L133">
        <v>15</v>
      </c>
      <c r="M133" s="6">
        <v>34</v>
      </c>
      <c r="N133" s="6">
        <v>19</v>
      </c>
      <c r="O133" s="6">
        <v>32</v>
      </c>
    </row>
    <row r="134" spans="1:15" x14ac:dyDescent="0.2">
      <c r="A134" s="1">
        <v>43849</v>
      </c>
      <c r="B134">
        <v>2</v>
      </c>
      <c r="C134">
        <v>20</v>
      </c>
      <c r="D134">
        <v>2.5</v>
      </c>
      <c r="E134">
        <v>2.2999999999999998</v>
      </c>
      <c r="F134">
        <v>2.57</v>
      </c>
      <c r="G134">
        <v>20</v>
      </c>
      <c r="H134">
        <v>22</v>
      </c>
      <c r="I134">
        <v>47</v>
      </c>
      <c r="J134">
        <v>32</v>
      </c>
      <c r="K134">
        <v>16</v>
      </c>
      <c r="L134">
        <v>16</v>
      </c>
      <c r="M134" s="6">
        <v>23</v>
      </c>
      <c r="N134" s="6">
        <v>20</v>
      </c>
      <c r="O134" s="6">
        <v>30</v>
      </c>
    </row>
    <row r="135" spans="1:15" x14ac:dyDescent="0.2">
      <c r="A135" s="1">
        <v>43856</v>
      </c>
      <c r="B135">
        <v>2</v>
      </c>
      <c r="C135">
        <v>19</v>
      </c>
      <c r="D135">
        <v>2.5</v>
      </c>
      <c r="E135">
        <v>2.2999999999999998</v>
      </c>
      <c r="F135">
        <v>2.54</v>
      </c>
      <c r="G135">
        <v>22</v>
      </c>
      <c r="H135">
        <v>24</v>
      </c>
      <c r="I135">
        <v>80</v>
      </c>
      <c r="J135">
        <v>41</v>
      </c>
      <c r="K135">
        <v>29</v>
      </c>
      <c r="L135">
        <v>21</v>
      </c>
      <c r="M135" s="6">
        <v>11</v>
      </c>
      <c r="N135" s="6">
        <v>21</v>
      </c>
      <c r="O135" s="6">
        <v>32</v>
      </c>
    </row>
    <row r="136" spans="1:15" x14ac:dyDescent="0.2">
      <c r="A136" s="1">
        <v>43863</v>
      </c>
      <c r="B136">
        <v>2</v>
      </c>
      <c r="C136">
        <v>21</v>
      </c>
      <c r="D136">
        <v>2.5</v>
      </c>
      <c r="E136">
        <v>2.5</v>
      </c>
      <c r="F136">
        <v>2.5099999999999998</v>
      </c>
      <c r="G136">
        <v>22</v>
      </c>
      <c r="H136">
        <v>10</v>
      </c>
      <c r="I136">
        <v>47</v>
      </c>
      <c r="J136">
        <v>29</v>
      </c>
      <c r="K136">
        <v>23</v>
      </c>
      <c r="L136">
        <v>14</v>
      </c>
      <c r="M136" s="6">
        <v>39</v>
      </c>
      <c r="N136" s="6">
        <v>22</v>
      </c>
      <c r="O136" s="6">
        <v>36</v>
      </c>
    </row>
    <row r="137" spans="1:15" x14ac:dyDescent="0.2">
      <c r="A137" s="1">
        <v>43870</v>
      </c>
      <c r="B137">
        <v>2</v>
      </c>
      <c r="C137">
        <v>21</v>
      </c>
      <c r="D137">
        <v>2.5</v>
      </c>
      <c r="E137">
        <v>2.5</v>
      </c>
      <c r="F137">
        <v>2.46</v>
      </c>
      <c r="G137">
        <v>23</v>
      </c>
      <c r="H137">
        <v>19</v>
      </c>
      <c r="I137">
        <v>75</v>
      </c>
      <c r="J137">
        <v>38</v>
      </c>
      <c r="K137">
        <v>32</v>
      </c>
      <c r="L137">
        <v>18</v>
      </c>
      <c r="M137" s="6">
        <v>11</v>
      </c>
      <c r="N137" s="6">
        <v>21</v>
      </c>
      <c r="O137" s="6">
        <v>29</v>
      </c>
    </row>
    <row r="138" spans="1:15" x14ac:dyDescent="0.2">
      <c r="A138" s="1">
        <v>43877</v>
      </c>
      <c r="B138">
        <v>2</v>
      </c>
      <c r="C138">
        <v>22</v>
      </c>
      <c r="D138">
        <v>2.2999999999999998</v>
      </c>
      <c r="E138">
        <v>2.5</v>
      </c>
      <c r="F138">
        <v>2.42</v>
      </c>
      <c r="G138">
        <v>23</v>
      </c>
      <c r="H138">
        <v>17</v>
      </c>
      <c r="I138">
        <v>53</v>
      </c>
      <c r="J138">
        <v>26</v>
      </c>
      <c r="K138">
        <v>35</v>
      </c>
      <c r="L138">
        <v>16</v>
      </c>
      <c r="M138" s="6">
        <v>26</v>
      </c>
      <c r="N138" s="6">
        <v>24</v>
      </c>
      <c r="O138" s="6">
        <v>31</v>
      </c>
    </row>
    <row r="139" spans="1:15" x14ac:dyDescent="0.2">
      <c r="A139" s="1">
        <v>43884</v>
      </c>
      <c r="B139">
        <v>2</v>
      </c>
      <c r="C139">
        <v>22</v>
      </c>
      <c r="D139">
        <v>2.2999999999999998</v>
      </c>
      <c r="E139">
        <v>2.5</v>
      </c>
      <c r="F139">
        <v>2.4300000000000002</v>
      </c>
      <c r="G139">
        <v>24</v>
      </c>
      <c r="H139">
        <v>21</v>
      </c>
      <c r="I139">
        <v>54</v>
      </c>
      <c r="J139">
        <v>35</v>
      </c>
      <c r="K139">
        <v>15</v>
      </c>
      <c r="L139">
        <v>15</v>
      </c>
      <c r="M139" s="6">
        <v>18</v>
      </c>
      <c r="N139" s="6">
        <v>23</v>
      </c>
      <c r="O139" s="6">
        <v>36</v>
      </c>
    </row>
    <row r="140" spans="1:15" x14ac:dyDescent="0.2">
      <c r="A140" s="1">
        <v>43891</v>
      </c>
      <c r="B140">
        <v>2</v>
      </c>
      <c r="C140">
        <v>21</v>
      </c>
      <c r="D140">
        <v>2.2999999999999998</v>
      </c>
      <c r="E140">
        <v>2.5</v>
      </c>
      <c r="F140">
        <v>2.4700000000000002</v>
      </c>
      <c r="G140">
        <v>23</v>
      </c>
      <c r="H140">
        <v>12</v>
      </c>
      <c r="I140">
        <v>76</v>
      </c>
      <c r="J140">
        <v>28</v>
      </c>
      <c r="K140">
        <v>28</v>
      </c>
      <c r="L140">
        <v>15</v>
      </c>
      <c r="M140" s="6">
        <v>22</v>
      </c>
      <c r="N140" s="6">
        <v>19</v>
      </c>
      <c r="O140" s="6">
        <v>36</v>
      </c>
    </row>
    <row r="141" spans="1:15" x14ac:dyDescent="0.2">
      <c r="A141" s="1">
        <v>43898</v>
      </c>
      <c r="B141">
        <v>2</v>
      </c>
      <c r="C141">
        <v>32</v>
      </c>
      <c r="D141">
        <v>2.2999999999999998</v>
      </c>
      <c r="E141">
        <v>2.4</v>
      </c>
      <c r="F141">
        <v>2.42</v>
      </c>
      <c r="G141">
        <v>20</v>
      </c>
      <c r="H141">
        <v>12</v>
      </c>
      <c r="I141">
        <v>48</v>
      </c>
      <c r="J141">
        <v>27</v>
      </c>
      <c r="K141">
        <v>39</v>
      </c>
      <c r="L141">
        <v>13</v>
      </c>
      <c r="M141" s="6">
        <v>22</v>
      </c>
      <c r="N141" s="6">
        <v>15</v>
      </c>
      <c r="O141" s="6">
        <v>25</v>
      </c>
    </row>
    <row r="142" spans="1:15" x14ac:dyDescent="0.2">
      <c r="A142" s="1">
        <v>43905</v>
      </c>
      <c r="B142">
        <v>2</v>
      </c>
      <c r="C142">
        <v>26</v>
      </c>
      <c r="D142">
        <v>2.2999999999999998</v>
      </c>
      <c r="E142">
        <v>2.4</v>
      </c>
      <c r="F142">
        <v>2.38</v>
      </c>
      <c r="G142">
        <v>19</v>
      </c>
      <c r="H142">
        <v>14</v>
      </c>
      <c r="I142">
        <v>39</v>
      </c>
      <c r="J142">
        <v>43</v>
      </c>
      <c r="K142">
        <v>30</v>
      </c>
      <c r="L142">
        <v>14</v>
      </c>
      <c r="M142" s="6">
        <v>11</v>
      </c>
      <c r="N142" s="6">
        <v>15</v>
      </c>
      <c r="O142" s="6">
        <v>19</v>
      </c>
    </row>
    <row r="143" spans="1:15" x14ac:dyDescent="0.2">
      <c r="A143" s="1">
        <v>43912</v>
      </c>
      <c r="B143">
        <v>2</v>
      </c>
      <c r="C143">
        <v>21</v>
      </c>
      <c r="D143">
        <v>2.2999999999999998</v>
      </c>
      <c r="E143">
        <v>2.4</v>
      </c>
      <c r="F143">
        <v>2.25</v>
      </c>
      <c r="G143">
        <v>22</v>
      </c>
      <c r="H143">
        <v>4</v>
      </c>
      <c r="I143">
        <v>42</v>
      </c>
      <c r="J143">
        <v>37</v>
      </c>
      <c r="K143">
        <v>18</v>
      </c>
      <c r="L143">
        <v>35</v>
      </c>
      <c r="M143" s="6">
        <v>31</v>
      </c>
      <c r="N143" s="6">
        <v>14</v>
      </c>
      <c r="O143" s="6">
        <v>23</v>
      </c>
    </row>
    <row r="144" spans="1:15" x14ac:dyDescent="0.2">
      <c r="A144" s="1">
        <v>43919</v>
      </c>
      <c r="B144">
        <v>2</v>
      </c>
      <c r="C144">
        <v>22</v>
      </c>
      <c r="D144">
        <v>2.2999999999999998</v>
      </c>
      <c r="E144">
        <v>2.4</v>
      </c>
      <c r="F144">
        <v>2.12</v>
      </c>
      <c r="G144">
        <v>23</v>
      </c>
      <c r="H144">
        <v>29</v>
      </c>
      <c r="I144">
        <v>64</v>
      </c>
      <c r="J144">
        <v>40</v>
      </c>
      <c r="K144">
        <v>38</v>
      </c>
      <c r="L144">
        <v>38</v>
      </c>
      <c r="M144" s="6">
        <v>31</v>
      </c>
      <c r="N144" s="6">
        <v>15</v>
      </c>
      <c r="O144" s="6">
        <v>34</v>
      </c>
    </row>
    <row r="145" spans="1:15" x14ac:dyDescent="0.2">
      <c r="A145" s="1">
        <v>43926</v>
      </c>
      <c r="B145">
        <v>2</v>
      </c>
      <c r="C145">
        <v>20</v>
      </c>
      <c r="D145">
        <v>2.2999999999999998</v>
      </c>
      <c r="E145">
        <v>2.2000000000000002</v>
      </c>
      <c r="F145">
        <v>2.0099999999999998</v>
      </c>
      <c r="G145">
        <v>24</v>
      </c>
      <c r="H145">
        <v>25</v>
      </c>
      <c r="I145">
        <v>47</v>
      </c>
      <c r="J145">
        <v>36</v>
      </c>
      <c r="K145">
        <v>21</v>
      </c>
      <c r="L145">
        <v>48</v>
      </c>
      <c r="M145" s="6">
        <v>39</v>
      </c>
      <c r="N145" s="6">
        <v>15</v>
      </c>
      <c r="O145" s="6">
        <v>22</v>
      </c>
    </row>
    <row r="146" spans="1:15" x14ac:dyDescent="0.2">
      <c r="A146" s="1">
        <v>43933</v>
      </c>
      <c r="B146">
        <v>2</v>
      </c>
      <c r="C146">
        <v>19</v>
      </c>
      <c r="D146">
        <v>2.5</v>
      </c>
      <c r="E146">
        <v>2.2000000000000002</v>
      </c>
      <c r="F146">
        <v>1.92</v>
      </c>
      <c r="G146">
        <v>24</v>
      </c>
      <c r="H146">
        <v>17</v>
      </c>
      <c r="I146">
        <v>53</v>
      </c>
      <c r="J146">
        <v>45</v>
      </c>
      <c r="K146">
        <v>8</v>
      </c>
      <c r="L146">
        <v>35</v>
      </c>
      <c r="M146" s="6">
        <v>27</v>
      </c>
      <c r="N146" s="6">
        <v>16</v>
      </c>
      <c r="O146" s="6">
        <v>23</v>
      </c>
    </row>
    <row r="147" spans="1:15" x14ac:dyDescent="0.2">
      <c r="A147" s="1">
        <v>43940</v>
      </c>
      <c r="B147">
        <v>2</v>
      </c>
      <c r="C147">
        <v>32</v>
      </c>
      <c r="D147">
        <v>2.5</v>
      </c>
      <c r="E147">
        <v>2.2000000000000002</v>
      </c>
      <c r="F147">
        <v>1.85</v>
      </c>
      <c r="G147">
        <v>25</v>
      </c>
      <c r="H147">
        <v>24</v>
      </c>
      <c r="I147">
        <v>59</v>
      </c>
      <c r="J147">
        <v>53</v>
      </c>
      <c r="K147">
        <v>26</v>
      </c>
      <c r="L147">
        <v>31</v>
      </c>
      <c r="M147" s="6">
        <v>58</v>
      </c>
      <c r="N147" s="6">
        <v>16</v>
      </c>
      <c r="O147" s="6">
        <v>26</v>
      </c>
    </row>
    <row r="148" spans="1:15" x14ac:dyDescent="0.2">
      <c r="A148" s="1">
        <v>43947</v>
      </c>
      <c r="B148">
        <v>2</v>
      </c>
      <c r="C148">
        <v>20</v>
      </c>
      <c r="D148">
        <v>2.5</v>
      </c>
      <c r="E148">
        <v>2.2000000000000002</v>
      </c>
      <c r="F148">
        <v>1.81</v>
      </c>
      <c r="G148">
        <v>24</v>
      </c>
      <c r="H148">
        <v>13</v>
      </c>
      <c r="I148">
        <v>92</v>
      </c>
      <c r="J148">
        <v>92</v>
      </c>
      <c r="K148">
        <v>20</v>
      </c>
      <c r="L148">
        <v>26</v>
      </c>
      <c r="M148" s="6">
        <v>34</v>
      </c>
      <c r="N148" s="6">
        <v>16</v>
      </c>
      <c r="O148" s="6">
        <v>30</v>
      </c>
    </row>
    <row r="149" spans="1:15" x14ac:dyDescent="0.2">
      <c r="A149" s="1">
        <v>43954</v>
      </c>
      <c r="B149">
        <v>3</v>
      </c>
      <c r="C149">
        <v>19</v>
      </c>
      <c r="D149">
        <v>2.5</v>
      </c>
      <c r="E149">
        <v>2.1</v>
      </c>
      <c r="F149">
        <v>1.77</v>
      </c>
      <c r="G149">
        <v>23</v>
      </c>
      <c r="H149">
        <v>17</v>
      </c>
      <c r="I149">
        <v>67</v>
      </c>
      <c r="J149">
        <v>92</v>
      </c>
      <c r="K149">
        <v>28</v>
      </c>
      <c r="L149">
        <v>23</v>
      </c>
      <c r="M149" s="6">
        <v>30</v>
      </c>
      <c r="N149" s="6">
        <v>17</v>
      </c>
      <c r="O149" s="6">
        <v>30</v>
      </c>
    </row>
    <row r="150" spans="1:15" x14ac:dyDescent="0.2">
      <c r="A150" s="1">
        <v>43961</v>
      </c>
      <c r="B150">
        <v>3</v>
      </c>
      <c r="C150">
        <v>17</v>
      </c>
      <c r="D150">
        <v>2.5</v>
      </c>
      <c r="E150">
        <v>2.1</v>
      </c>
      <c r="F150">
        <v>1.79</v>
      </c>
      <c r="G150">
        <v>22</v>
      </c>
      <c r="H150">
        <v>11</v>
      </c>
      <c r="I150">
        <v>44</v>
      </c>
      <c r="J150">
        <v>95</v>
      </c>
      <c r="K150">
        <v>20</v>
      </c>
      <c r="L150">
        <v>24</v>
      </c>
      <c r="M150" s="6">
        <v>55</v>
      </c>
      <c r="N150" s="6">
        <v>16</v>
      </c>
      <c r="O150" s="6">
        <v>28</v>
      </c>
    </row>
    <row r="151" spans="1:15" x14ac:dyDescent="0.2">
      <c r="A151" s="1">
        <v>43968</v>
      </c>
      <c r="B151">
        <v>4</v>
      </c>
      <c r="C151">
        <v>17</v>
      </c>
      <c r="D151">
        <v>2.6</v>
      </c>
      <c r="E151">
        <v>2.1</v>
      </c>
      <c r="F151">
        <v>1.85</v>
      </c>
      <c r="G151">
        <v>22</v>
      </c>
      <c r="H151">
        <v>20</v>
      </c>
      <c r="I151">
        <v>62</v>
      </c>
      <c r="J151">
        <v>100</v>
      </c>
      <c r="K151">
        <v>15</v>
      </c>
      <c r="L151">
        <v>14</v>
      </c>
      <c r="M151" s="6">
        <v>17</v>
      </c>
      <c r="N151" s="6">
        <v>13</v>
      </c>
      <c r="O151" s="6">
        <v>24</v>
      </c>
    </row>
    <row r="152" spans="1:15" x14ac:dyDescent="0.2">
      <c r="A152" s="1">
        <v>43975</v>
      </c>
      <c r="B152">
        <v>3</v>
      </c>
      <c r="C152">
        <v>17</v>
      </c>
      <c r="D152">
        <v>2.6</v>
      </c>
      <c r="E152">
        <v>2.1</v>
      </c>
      <c r="F152">
        <v>1.88</v>
      </c>
      <c r="G152">
        <v>18</v>
      </c>
      <c r="H152">
        <v>18</v>
      </c>
      <c r="I152">
        <v>51</v>
      </c>
      <c r="J152">
        <v>65</v>
      </c>
      <c r="K152">
        <v>18</v>
      </c>
      <c r="L152">
        <v>15</v>
      </c>
      <c r="M152" s="6">
        <v>18</v>
      </c>
      <c r="N152" s="6">
        <v>15</v>
      </c>
      <c r="O152" s="6">
        <v>25</v>
      </c>
    </row>
    <row r="153" spans="1:15" x14ac:dyDescent="0.2">
      <c r="A153" s="1">
        <v>43982</v>
      </c>
      <c r="B153">
        <v>2</v>
      </c>
      <c r="C153">
        <v>17</v>
      </c>
      <c r="D153">
        <v>2.7</v>
      </c>
      <c r="E153">
        <v>2.1</v>
      </c>
      <c r="F153">
        <v>1.96</v>
      </c>
      <c r="G153">
        <v>16</v>
      </c>
      <c r="H153">
        <v>7</v>
      </c>
      <c r="I153">
        <v>44</v>
      </c>
      <c r="J153">
        <v>59</v>
      </c>
      <c r="K153">
        <v>20</v>
      </c>
      <c r="L153">
        <v>12</v>
      </c>
      <c r="M153" s="6">
        <v>14</v>
      </c>
      <c r="N153" s="6">
        <v>44</v>
      </c>
      <c r="O153" s="6">
        <v>26</v>
      </c>
    </row>
    <row r="154" spans="1:15" x14ac:dyDescent="0.2">
      <c r="A154" s="1">
        <v>43989</v>
      </c>
      <c r="B154">
        <v>6</v>
      </c>
      <c r="C154">
        <v>18</v>
      </c>
      <c r="D154">
        <v>2.7</v>
      </c>
      <c r="E154">
        <v>3.2</v>
      </c>
      <c r="F154">
        <v>1.97</v>
      </c>
      <c r="G154">
        <v>19</v>
      </c>
      <c r="H154">
        <v>11</v>
      </c>
      <c r="I154">
        <v>43</v>
      </c>
      <c r="J154">
        <v>63</v>
      </c>
      <c r="K154">
        <v>18</v>
      </c>
      <c r="L154">
        <v>10</v>
      </c>
      <c r="M154" s="6">
        <v>42</v>
      </c>
      <c r="N154" s="6">
        <v>17</v>
      </c>
      <c r="O154" s="6">
        <v>18</v>
      </c>
    </row>
    <row r="155" spans="1:15" x14ac:dyDescent="0.2">
      <c r="A155" s="1">
        <v>43996</v>
      </c>
      <c r="B155">
        <v>3</v>
      </c>
      <c r="C155">
        <v>18</v>
      </c>
      <c r="D155">
        <v>2.6</v>
      </c>
      <c r="E155">
        <v>3.2</v>
      </c>
      <c r="F155">
        <v>2.04</v>
      </c>
      <c r="G155">
        <v>17</v>
      </c>
      <c r="H155">
        <v>9</v>
      </c>
      <c r="I155">
        <v>37</v>
      </c>
      <c r="J155">
        <v>58</v>
      </c>
      <c r="K155">
        <v>12</v>
      </c>
      <c r="L155">
        <v>13</v>
      </c>
      <c r="M155" s="6">
        <v>36</v>
      </c>
      <c r="N155" s="6">
        <v>16</v>
      </c>
      <c r="O155" s="6">
        <v>29</v>
      </c>
    </row>
    <row r="156" spans="1:15" x14ac:dyDescent="0.2">
      <c r="A156" s="1">
        <v>44003</v>
      </c>
      <c r="B156">
        <v>3</v>
      </c>
      <c r="C156">
        <v>18</v>
      </c>
      <c r="D156">
        <v>2.6</v>
      </c>
      <c r="E156">
        <v>3.2</v>
      </c>
      <c r="F156">
        <v>2.1</v>
      </c>
      <c r="G156">
        <v>19</v>
      </c>
      <c r="H156">
        <v>10</v>
      </c>
      <c r="I156">
        <v>45</v>
      </c>
      <c r="J156">
        <v>40</v>
      </c>
      <c r="K156">
        <v>3</v>
      </c>
      <c r="L156">
        <v>19</v>
      </c>
      <c r="M156" s="6">
        <v>34</v>
      </c>
      <c r="N156" s="6">
        <v>15</v>
      </c>
      <c r="O156" s="6">
        <v>24</v>
      </c>
    </row>
    <row r="157" spans="1:15" x14ac:dyDescent="0.2">
      <c r="A157" s="1">
        <v>44010</v>
      </c>
      <c r="B157">
        <v>3</v>
      </c>
      <c r="C157">
        <v>18</v>
      </c>
      <c r="D157">
        <v>2.5</v>
      </c>
      <c r="E157">
        <v>3.2</v>
      </c>
      <c r="F157">
        <v>2.13</v>
      </c>
      <c r="G157">
        <v>18</v>
      </c>
      <c r="H157">
        <v>19</v>
      </c>
      <c r="I157">
        <v>29</v>
      </c>
      <c r="J157">
        <v>38</v>
      </c>
      <c r="K157">
        <v>3</v>
      </c>
      <c r="L157">
        <v>25</v>
      </c>
      <c r="M157" s="6">
        <v>34</v>
      </c>
      <c r="N157" s="6">
        <v>16</v>
      </c>
      <c r="O157" s="6">
        <v>35</v>
      </c>
    </row>
    <row r="158" spans="1:15" x14ac:dyDescent="0.2">
      <c r="A158" s="1">
        <v>44017</v>
      </c>
      <c r="B158">
        <v>2</v>
      </c>
      <c r="C158">
        <v>17</v>
      </c>
      <c r="D158">
        <v>2.5</v>
      </c>
      <c r="E158">
        <v>3</v>
      </c>
      <c r="F158">
        <v>2.17</v>
      </c>
      <c r="G158">
        <v>18</v>
      </c>
      <c r="H158">
        <v>17</v>
      </c>
      <c r="I158">
        <v>53</v>
      </c>
      <c r="J158">
        <v>28</v>
      </c>
      <c r="K158">
        <v>16</v>
      </c>
      <c r="L158">
        <v>18</v>
      </c>
      <c r="M158" s="6">
        <v>42</v>
      </c>
      <c r="N158" s="6">
        <v>16</v>
      </c>
      <c r="O158" s="6">
        <v>26</v>
      </c>
    </row>
    <row r="159" spans="1:15" x14ac:dyDescent="0.2">
      <c r="A159" s="1">
        <v>44024</v>
      </c>
      <c r="B159">
        <v>3</v>
      </c>
      <c r="C159">
        <v>17</v>
      </c>
      <c r="D159">
        <v>2.7</v>
      </c>
      <c r="E159">
        <v>3</v>
      </c>
      <c r="F159">
        <v>2.1800000000000002</v>
      </c>
      <c r="G159">
        <v>19</v>
      </c>
      <c r="H159">
        <v>12</v>
      </c>
      <c r="I159">
        <v>36</v>
      </c>
      <c r="J159">
        <v>26</v>
      </c>
      <c r="K159">
        <v>13</v>
      </c>
      <c r="L159">
        <v>13</v>
      </c>
      <c r="M159" s="6">
        <v>27</v>
      </c>
      <c r="N159" s="6">
        <v>17</v>
      </c>
      <c r="O159" s="6">
        <v>23</v>
      </c>
    </row>
    <row r="160" spans="1:15" x14ac:dyDescent="0.2">
      <c r="A160" s="1">
        <v>44031</v>
      </c>
      <c r="B160">
        <v>3</v>
      </c>
      <c r="C160">
        <v>18</v>
      </c>
      <c r="D160">
        <v>2.7</v>
      </c>
      <c r="E160">
        <v>3</v>
      </c>
      <c r="F160">
        <v>2.2000000000000002</v>
      </c>
      <c r="G160">
        <v>20</v>
      </c>
      <c r="H160">
        <v>22</v>
      </c>
      <c r="I160">
        <v>42</v>
      </c>
      <c r="J160">
        <v>28</v>
      </c>
      <c r="K160">
        <v>3</v>
      </c>
      <c r="L160">
        <v>15</v>
      </c>
      <c r="M160" s="6">
        <v>15</v>
      </c>
      <c r="N160" s="6">
        <v>17</v>
      </c>
      <c r="O160" s="6">
        <v>28</v>
      </c>
    </row>
    <row r="161" spans="1:15" x14ac:dyDescent="0.2">
      <c r="A161" s="1">
        <v>44038</v>
      </c>
      <c r="B161">
        <v>3</v>
      </c>
      <c r="C161">
        <v>19</v>
      </c>
      <c r="D161">
        <v>2.7</v>
      </c>
      <c r="E161">
        <v>3</v>
      </c>
      <c r="F161">
        <v>2.19</v>
      </c>
      <c r="G161">
        <v>20</v>
      </c>
      <c r="H161">
        <v>15</v>
      </c>
      <c r="I161">
        <v>25</v>
      </c>
      <c r="J161">
        <v>33</v>
      </c>
      <c r="K161">
        <v>20</v>
      </c>
      <c r="L161">
        <v>15</v>
      </c>
      <c r="M161" s="6">
        <v>47</v>
      </c>
      <c r="N161" s="6">
        <v>16</v>
      </c>
      <c r="O161" s="6">
        <v>30</v>
      </c>
    </row>
    <row r="162" spans="1:15" x14ac:dyDescent="0.2">
      <c r="A162" s="1">
        <v>44045</v>
      </c>
      <c r="B162">
        <v>2</v>
      </c>
      <c r="C162">
        <v>18</v>
      </c>
      <c r="D162">
        <v>2.6</v>
      </c>
      <c r="E162">
        <v>3</v>
      </c>
      <c r="F162">
        <v>2.1800000000000002</v>
      </c>
      <c r="G162">
        <v>20</v>
      </c>
      <c r="H162">
        <v>12</v>
      </c>
      <c r="I162">
        <v>37</v>
      </c>
      <c r="J162">
        <v>28</v>
      </c>
      <c r="K162">
        <v>16</v>
      </c>
      <c r="L162">
        <v>10</v>
      </c>
      <c r="M162" s="6">
        <v>50</v>
      </c>
      <c r="N162" s="6">
        <v>17</v>
      </c>
      <c r="O162" s="6">
        <v>30</v>
      </c>
    </row>
    <row r="163" spans="1:15" x14ac:dyDescent="0.2">
      <c r="A163" s="1">
        <v>44052</v>
      </c>
      <c r="B163">
        <v>3</v>
      </c>
      <c r="C163">
        <v>18</v>
      </c>
      <c r="D163">
        <v>2.6</v>
      </c>
      <c r="E163">
        <v>3</v>
      </c>
      <c r="F163">
        <v>2.1800000000000002</v>
      </c>
      <c r="G163">
        <v>18</v>
      </c>
      <c r="H163">
        <v>19</v>
      </c>
      <c r="I163">
        <v>29</v>
      </c>
      <c r="J163">
        <v>32</v>
      </c>
      <c r="K163">
        <v>13</v>
      </c>
      <c r="L163">
        <v>11</v>
      </c>
      <c r="M163" s="6">
        <v>19</v>
      </c>
      <c r="N163" s="6">
        <v>17</v>
      </c>
      <c r="O163" s="6">
        <v>19</v>
      </c>
    </row>
    <row r="164" spans="1:15" x14ac:dyDescent="0.2">
      <c r="A164" s="1">
        <v>44059</v>
      </c>
      <c r="B164">
        <v>5</v>
      </c>
      <c r="C164">
        <v>17</v>
      </c>
      <c r="D164">
        <v>2.7</v>
      </c>
      <c r="E164">
        <v>3</v>
      </c>
      <c r="F164">
        <v>2.17</v>
      </c>
      <c r="G164">
        <v>17</v>
      </c>
      <c r="H164">
        <v>19</v>
      </c>
      <c r="I164">
        <v>36</v>
      </c>
      <c r="J164">
        <v>29</v>
      </c>
      <c r="K164">
        <v>10</v>
      </c>
      <c r="L164">
        <v>11</v>
      </c>
      <c r="M164" s="6">
        <v>26</v>
      </c>
      <c r="N164" s="6">
        <v>16</v>
      </c>
      <c r="O164" s="6">
        <v>20</v>
      </c>
    </row>
    <row r="165" spans="1:15" x14ac:dyDescent="0.2">
      <c r="A165" s="1">
        <v>44066</v>
      </c>
      <c r="B165">
        <v>3</v>
      </c>
      <c r="C165">
        <v>16</v>
      </c>
      <c r="D165">
        <v>2.7</v>
      </c>
      <c r="E165">
        <v>3</v>
      </c>
      <c r="F165">
        <v>2.17</v>
      </c>
      <c r="G165">
        <v>21</v>
      </c>
      <c r="H165">
        <v>32</v>
      </c>
      <c r="I165">
        <v>53</v>
      </c>
      <c r="J165">
        <v>23</v>
      </c>
      <c r="K165">
        <v>6</v>
      </c>
      <c r="L165">
        <v>14</v>
      </c>
      <c r="M165" s="6">
        <v>22</v>
      </c>
      <c r="N165" s="6">
        <v>17</v>
      </c>
      <c r="O165" s="6">
        <v>23</v>
      </c>
    </row>
    <row r="166" spans="1:15" x14ac:dyDescent="0.2">
      <c r="A166" s="1">
        <v>44073</v>
      </c>
      <c r="B166">
        <v>2</v>
      </c>
      <c r="C166">
        <v>16</v>
      </c>
      <c r="D166">
        <v>2.7</v>
      </c>
      <c r="E166">
        <v>3</v>
      </c>
      <c r="F166">
        <v>2.1800000000000002</v>
      </c>
      <c r="G166">
        <v>21</v>
      </c>
      <c r="H166">
        <v>7</v>
      </c>
      <c r="I166">
        <v>73</v>
      </c>
      <c r="J166">
        <v>31</v>
      </c>
      <c r="K166">
        <v>18</v>
      </c>
      <c r="L166">
        <v>16</v>
      </c>
      <c r="M166" s="6">
        <v>21</v>
      </c>
      <c r="N166" s="6">
        <v>17</v>
      </c>
      <c r="O166" s="6">
        <v>28</v>
      </c>
    </row>
    <row r="167" spans="1:15" x14ac:dyDescent="0.2">
      <c r="A167" s="1">
        <v>44080</v>
      </c>
      <c r="B167">
        <v>3</v>
      </c>
      <c r="C167">
        <v>17</v>
      </c>
      <c r="D167">
        <v>2.7</v>
      </c>
      <c r="E167">
        <v>3.1</v>
      </c>
      <c r="F167">
        <v>2.2200000000000002</v>
      </c>
      <c r="G167">
        <v>20</v>
      </c>
      <c r="H167">
        <v>18</v>
      </c>
      <c r="I167">
        <v>81</v>
      </c>
      <c r="J167">
        <v>23</v>
      </c>
      <c r="K167">
        <v>24</v>
      </c>
      <c r="L167">
        <v>17</v>
      </c>
      <c r="M167" s="6">
        <v>22</v>
      </c>
      <c r="N167" s="6">
        <v>20</v>
      </c>
      <c r="O167" s="6">
        <v>21</v>
      </c>
    </row>
    <row r="168" spans="1:15" x14ac:dyDescent="0.2">
      <c r="A168" s="1">
        <v>44087</v>
      </c>
      <c r="B168">
        <v>2</v>
      </c>
      <c r="C168">
        <v>16</v>
      </c>
      <c r="D168">
        <v>2.6</v>
      </c>
      <c r="E168">
        <v>3.1</v>
      </c>
      <c r="F168">
        <v>2.21</v>
      </c>
      <c r="G168">
        <v>23</v>
      </c>
      <c r="H168">
        <v>16</v>
      </c>
      <c r="I168">
        <v>95</v>
      </c>
      <c r="J168">
        <v>34</v>
      </c>
      <c r="K168">
        <v>36</v>
      </c>
      <c r="L168">
        <v>14</v>
      </c>
      <c r="M168" s="6">
        <v>35</v>
      </c>
      <c r="N168" s="6">
        <v>20</v>
      </c>
      <c r="O168" s="6">
        <v>25</v>
      </c>
    </row>
    <row r="169" spans="1:15" x14ac:dyDescent="0.2">
      <c r="A169" s="1">
        <v>44094</v>
      </c>
      <c r="B169">
        <v>2</v>
      </c>
      <c r="C169">
        <v>16</v>
      </c>
      <c r="D169">
        <v>2.6</v>
      </c>
      <c r="E169">
        <v>3.1</v>
      </c>
      <c r="F169">
        <v>2.1800000000000002</v>
      </c>
      <c r="G169">
        <v>22</v>
      </c>
      <c r="H169">
        <v>21</v>
      </c>
      <c r="I169">
        <v>79</v>
      </c>
      <c r="J169">
        <v>21</v>
      </c>
      <c r="K169">
        <v>12</v>
      </c>
      <c r="L169">
        <v>11</v>
      </c>
      <c r="M169" s="6">
        <v>40</v>
      </c>
      <c r="N169" s="6">
        <v>20</v>
      </c>
      <c r="O169" s="6">
        <v>27</v>
      </c>
    </row>
    <row r="170" spans="1:15" x14ac:dyDescent="0.2">
      <c r="A170" s="1">
        <v>44101</v>
      </c>
      <c r="B170">
        <v>2</v>
      </c>
      <c r="C170">
        <v>16</v>
      </c>
      <c r="D170">
        <v>2.7</v>
      </c>
      <c r="E170">
        <v>3.1</v>
      </c>
      <c r="F170">
        <v>2.17</v>
      </c>
      <c r="G170">
        <v>21</v>
      </c>
      <c r="H170">
        <v>12</v>
      </c>
      <c r="I170">
        <v>53</v>
      </c>
      <c r="J170">
        <v>25</v>
      </c>
      <c r="K170">
        <v>6</v>
      </c>
      <c r="L170">
        <v>14</v>
      </c>
      <c r="M170" s="6">
        <v>41</v>
      </c>
      <c r="N170" s="6">
        <v>19</v>
      </c>
      <c r="O170" s="6">
        <v>31</v>
      </c>
    </row>
    <row r="171" spans="1:15" x14ac:dyDescent="0.2">
      <c r="A171" s="1">
        <v>44108</v>
      </c>
      <c r="B171">
        <v>2</v>
      </c>
      <c r="C171">
        <v>17</v>
      </c>
      <c r="D171">
        <v>2.7</v>
      </c>
      <c r="E171">
        <v>2.6</v>
      </c>
      <c r="F171">
        <v>2.17</v>
      </c>
      <c r="G171">
        <v>23</v>
      </c>
      <c r="H171">
        <v>8</v>
      </c>
      <c r="I171">
        <v>76</v>
      </c>
      <c r="J171">
        <v>26</v>
      </c>
      <c r="K171">
        <v>13</v>
      </c>
      <c r="L171">
        <v>10</v>
      </c>
      <c r="M171" s="6">
        <v>12</v>
      </c>
      <c r="N171" s="6">
        <v>21</v>
      </c>
      <c r="O171" s="6">
        <v>27</v>
      </c>
    </row>
    <row r="172" spans="1:15" x14ac:dyDescent="0.2">
      <c r="A172" s="1">
        <v>44115</v>
      </c>
      <c r="B172">
        <v>2</v>
      </c>
      <c r="C172">
        <v>17</v>
      </c>
      <c r="D172">
        <v>2.7</v>
      </c>
      <c r="E172">
        <v>2.6</v>
      </c>
      <c r="F172">
        <v>2.17</v>
      </c>
      <c r="G172">
        <v>21</v>
      </c>
      <c r="H172">
        <v>11</v>
      </c>
      <c r="I172">
        <v>70</v>
      </c>
      <c r="J172">
        <v>34</v>
      </c>
      <c r="K172">
        <v>25</v>
      </c>
      <c r="L172">
        <v>17</v>
      </c>
      <c r="M172" s="6">
        <v>25</v>
      </c>
      <c r="N172" s="6">
        <v>21</v>
      </c>
      <c r="O172" s="6">
        <v>28</v>
      </c>
    </row>
    <row r="173" spans="1:15" x14ac:dyDescent="0.2">
      <c r="A173" s="1">
        <v>44122</v>
      </c>
      <c r="B173">
        <v>2</v>
      </c>
      <c r="C173">
        <v>17</v>
      </c>
      <c r="D173">
        <v>2.4</v>
      </c>
      <c r="E173">
        <v>2.6</v>
      </c>
      <c r="F173">
        <v>2.17</v>
      </c>
      <c r="G173">
        <v>22</v>
      </c>
      <c r="H173">
        <v>11</v>
      </c>
      <c r="I173">
        <v>81</v>
      </c>
      <c r="J173">
        <v>41</v>
      </c>
      <c r="K173">
        <v>7</v>
      </c>
      <c r="L173">
        <v>12</v>
      </c>
      <c r="M173" s="6">
        <v>17</v>
      </c>
      <c r="N173" s="6">
        <v>18</v>
      </c>
      <c r="O173" s="6">
        <v>26</v>
      </c>
    </row>
    <row r="174" spans="1:15" x14ac:dyDescent="0.2">
      <c r="A174" s="1">
        <v>44129</v>
      </c>
      <c r="B174">
        <v>2</v>
      </c>
      <c r="C174">
        <v>17</v>
      </c>
      <c r="D174">
        <v>2.4</v>
      </c>
      <c r="E174">
        <v>2.6</v>
      </c>
      <c r="F174">
        <v>2.15</v>
      </c>
      <c r="G174">
        <v>21</v>
      </c>
      <c r="H174">
        <v>19</v>
      </c>
      <c r="I174">
        <v>69</v>
      </c>
      <c r="J174">
        <v>23</v>
      </c>
      <c r="K174">
        <v>4</v>
      </c>
      <c r="L174">
        <v>11</v>
      </c>
      <c r="M174" s="6">
        <v>30</v>
      </c>
      <c r="N174" s="6">
        <v>15</v>
      </c>
      <c r="O174" s="6">
        <v>27</v>
      </c>
    </row>
    <row r="175" spans="1:15" x14ac:dyDescent="0.2">
      <c r="A175" s="1">
        <v>44136</v>
      </c>
      <c r="B175">
        <v>2</v>
      </c>
      <c r="C175">
        <v>15</v>
      </c>
      <c r="D175">
        <v>2.4</v>
      </c>
      <c r="E175">
        <v>2.6</v>
      </c>
      <c r="F175">
        <v>2.14</v>
      </c>
      <c r="G175">
        <v>18</v>
      </c>
      <c r="H175">
        <v>2</v>
      </c>
      <c r="I175">
        <v>55</v>
      </c>
      <c r="J175">
        <v>23</v>
      </c>
      <c r="K175">
        <v>30</v>
      </c>
      <c r="L175">
        <v>13</v>
      </c>
      <c r="M175" s="6">
        <v>43</v>
      </c>
      <c r="N175" s="6">
        <v>16</v>
      </c>
      <c r="O175" s="6">
        <v>19</v>
      </c>
    </row>
    <row r="176" spans="1:15" x14ac:dyDescent="0.2">
      <c r="A176" s="1">
        <v>44143</v>
      </c>
      <c r="B176">
        <v>5</v>
      </c>
      <c r="C176">
        <v>17</v>
      </c>
      <c r="D176">
        <v>2.4</v>
      </c>
      <c r="E176">
        <v>2.6</v>
      </c>
      <c r="F176">
        <v>2.11</v>
      </c>
      <c r="G176">
        <v>21</v>
      </c>
      <c r="H176">
        <v>10</v>
      </c>
      <c r="I176">
        <v>54</v>
      </c>
      <c r="J176">
        <v>37</v>
      </c>
      <c r="K176">
        <v>10</v>
      </c>
      <c r="L176">
        <v>13</v>
      </c>
      <c r="M176" s="6">
        <v>24</v>
      </c>
      <c r="N176" s="6">
        <v>17</v>
      </c>
      <c r="O176" s="6">
        <v>18</v>
      </c>
    </row>
    <row r="177" spans="1:15" x14ac:dyDescent="0.2">
      <c r="A177" s="1">
        <v>44150</v>
      </c>
      <c r="B177">
        <v>14</v>
      </c>
      <c r="C177">
        <v>17</v>
      </c>
      <c r="D177">
        <v>2.6</v>
      </c>
      <c r="E177">
        <v>2.6</v>
      </c>
      <c r="F177">
        <v>2.1</v>
      </c>
      <c r="G177">
        <v>23</v>
      </c>
      <c r="H177">
        <v>3</v>
      </c>
      <c r="I177">
        <v>65</v>
      </c>
      <c r="J177">
        <v>39</v>
      </c>
      <c r="K177">
        <v>7</v>
      </c>
      <c r="L177">
        <v>22</v>
      </c>
      <c r="M177" s="6">
        <v>34</v>
      </c>
      <c r="N177" s="6">
        <v>13</v>
      </c>
      <c r="O177" s="6">
        <v>25</v>
      </c>
    </row>
    <row r="178" spans="1:15" x14ac:dyDescent="0.2">
      <c r="A178" s="1">
        <v>44157</v>
      </c>
      <c r="B178">
        <v>17</v>
      </c>
      <c r="C178">
        <v>15</v>
      </c>
      <c r="D178">
        <v>2.6</v>
      </c>
      <c r="E178">
        <v>2.6</v>
      </c>
      <c r="F178">
        <v>2.11</v>
      </c>
      <c r="G178">
        <v>18</v>
      </c>
      <c r="H178">
        <v>11</v>
      </c>
      <c r="I178">
        <v>44</v>
      </c>
      <c r="J178">
        <v>29</v>
      </c>
      <c r="K178">
        <v>4</v>
      </c>
      <c r="L178">
        <v>10</v>
      </c>
      <c r="M178" s="6">
        <v>21</v>
      </c>
      <c r="N178" s="6">
        <v>15</v>
      </c>
      <c r="O178" s="6">
        <v>16</v>
      </c>
    </row>
    <row r="179" spans="1:15" x14ac:dyDescent="0.2">
      <c r="A179" s="1">
        <v>44164</v>
      </c>
      <c r="B179">
        <v>6</v>
      </c>
      <c r="C179">
        <v>16</v>
      </c>
      <c r="D179">
        <v>2.5</v>
      </c>
      <c r="E179">
        <v>2.6</v>
      </c>
      <c r="F179">
        <v>2.1</v>
      </c>
      <c r="G179">
        <v>21</v>
      </c>
      <c r="H179">
        <v>10</v>
      </c>
      <c r="I179">
        <v>57</v>
      </c>
      <c r="J179">
        <v>29</v>
      </c>
      <c r="K179">
        <v>20</v>
      </c>
      <c r="L179">
        <v>14</v>
      </c>
      <c r="M179" s="6">
        <v>36</v>
      </c>
      <c r="N179" s="6">
        <v>16</v>
      </c>
      <c r="O179" s="6">
        <v>24</v>
      </c>
    </row>
    <row r="180" spans="1:15" x14ac:dyDescent="0.2">
      <c r="A180" s="1">
        <v>44171</v>
      </c>
      <c r="B180">
        <v>5</v>
      </c>
      <c r="C180">
        <v>16</v>
      </c>
      <c r="D180">
        <v>2.5</v>
      </c>
      <c r="E180">
        <v>2.8</v>
      </c>
      <c r="F180">
        <v>2.12</v>
      </c>
      <c r="G180">
        <v>25</v>
      </c>
      <c r="H180">
        <v>5</v>
      </c>
      <c r="I180">
        <v>83</v>
      </c>
      <c r="J180">
        <v>21</v>
      </c>
      <c r="K180">
        <v>14</v>
      </c>
      <c r="L180">
        <v>17</v>
      </c>
      <c r="M180" s="6">
        <v>37</v>
      </c>
      <c r="N180" s="6">
        <v>16</v>
      </c>
      <c r="O180" s="6">
        <v>25</v>
      </c>
    </row>
    <row r="181" spans="1:15" x14ac:dyDescent="0.2">
      <c r="A181" s="1">
        <v>44178</v>
      </c>
      <c r="B181">
        <v>5</v>
      </c>
      <c r="C181">
        <v>16</v>
      </c>
      <c r="D181">
        <v>2.5</v>
      </c>
      <c r="E181">
        <v>2.8</v>
      </c>
      <c r="F181">
        <v>2.16</v>
      </c>
      <c r="G181">
        <v>26</v>
      </c>
      <c r="H181">
        <v>11</v>
      </c>
      <c r="I181">
        <v>69</v>
      </c>
      <c r="J181">
        <v>34</v>
      </c>
      <c r="K181">
        <v>11</v>
      </c>
      <c r="L181">
        <v>13</v>
      </c>
      <c r="M181" s="6">
        <v>25</v>
      </c>
      <c r="N181" s="6">
        <v>10</v>
      </c>
      <c r="O181" s="6">
        <v>24</v>
      </c>
    </row>
    <row r="182" spans="1:15" x14ac:dyDescent="0.2">
      <c r="A182" s="1">
        <v>44185</v>
      </c>
      <c r="B182">
        <v>5</v>
      </c>
      <c r="C182">
        <v>15</v>
      </c>
      <c r="D182">
        <v>2.5</v>
      </c>
      <c r="E182">
        <v>2.8</v>
      </c>
      <c r="F182">
        <v>2.16</v>
      </c>
      <c r="G182">
        <v>19</v>
      </c>
      <c r="H182">
        <v>3</v>
      </c>
      <c r="I182">
        <v>29</v>
      </c>
      <c r="J182">
        <v>32</v>
      </c>
      <c r="K182">
        <v>11</v>
      </c>
      <c r="L182">
        <v>11</v>
      </c>
      <c r="M182" s="6">
        <v>41</v>
      </c>
      <c r="N182" s="6">
        <v>10</v>
      </c>
      <c r="O182" s="6">
        <v>18</v>
      </c>
    </row>
    <row r="183" spans="1:15" x14ac:dyDescent="0.2">
      <c r="A183" s="1">
        <v>44192</v>
      </c>
      <c r="B183">
        <v>4</v>
      </c>
      <c r="C183">
        <v>16</v>
      </c>
      <c r="D183">
        <v>2.5</v>
      </c>
      <c r="E183">
        <v>2.8</v>
      </c>
      <c r="F183">
        <v>2.2200000000000002</v>
      </c>
      <c r="G183">
        <v>18</v>
      </c>
      <c r="H183">
        <v>5</v>
      </c>
      <c r="I183">
        <v>19</v>
      </c>
      <c r="J183">
        <v>35</v>
      </c>
      <c r="K183">
        <v>7</v>
      </c>
      <c r="L183">
        <v>11</v>
      </c>
      <c r="M183" s="6">
        <v>13</v>
      </c>
      <c r="N183" s="6">
        <v>13</v>
      </c>
      <c r="O183" s="6">
        <v>25</v>
      </c>
    </row>
    <row r="184" spans="1:15" x14ac:dyDescent="0.2">
      <c r="A184" s="1">
        <v>44199</v>
      </c>
      <c r="B184">
        <v>5</v>
      </c>
      <c r="C184">
        <v>16</v>
      </c>
      <c r="D184">
        <v>2.5</v>
      </c>
      <c r="E184">
        <v>2.5</v>
      </c>
      <c r="F184">
        <v>2.2400000000000002</v>
      </c>
      <c r="G184">
        <v>21</v>
      </c>
      <c r="H184">
        <v>13</v>
      </c>
      <c r="I184">
        <v>48</v>
      </c>
      <c r="J184">
        <v>30</v>
      </c>
      <c r="K184">
        <v>13</v>
      </c>
      <c r="L184">
        <v>9</v>
      </c>
      <c r="M184" s="6">
        <v>36</v>
      </c>
      <c r="N184" s="6">
        <v>17</v>
      </c>
      <c r="O184" s="6">
        <v>25</v>
      </c>
    </row>
    <row r="185" spans="1:15" x14ac:dyDescent="0.2">
      <c r="A185" s="1">
        <v>44206</v>
      </c>
      <c r="B185">
        <v>5</v>
      </c>
      <c r="C185">
        <v>17</v>
      </c>
      <c r="D185">
        <v>2.5</v>
      </c>
      <c r="E185">
        <v>2.5</v>
      </c>
      <c r="F185">
        <v>2.25</v>
      </c>
      <c r="G185">
        <v>25</v>
      </c>
      <c r="H185">
        <v>8</v>
      </c>
      <c r="I185">
        <v>51</v>
      </c>
      <c r="J185">
        <v>26</v>
      </c>
      <c r="K185">
        <v>13</v>
      </c>
      <c r="L185">
        <v>10</v>
      </c>
      <c r="M185" s="6">
        <v>52</v>
      </c>
      <c r="N185" s="6">
        <v>16</v>
      </c>
      <c r="O185" s="6">
        <v>24</v>
      </c>
    </row>
    <row r="186" spans="1:15" x14ac:dyDescent="0.2">
      <c r="A186" s="1">
        <v>44213</v>
      </c>
      <c r="B186">
        <v>3</v>
      </c>
      <c r="C186">
        <v>19</v>
      </c>
      <c r="D186">
        <v>2.7</v>
      </c>
      <c r="E186">
        <v>2.5</v>
      </c>
      <c r="F186">
        <v>2.3199999999999998</v>
      </c>
      <c r="G186">
        <v>26</v>
      </c>
      <c r="H186">
        <v>8</v>
      </c>
      <c r="I186">
        <v>39</v>
      </c>
      <c r="J186">
        <v>32</v>
      </c>
      <c r="K186">
        <v>3</v>
      </c>
      <c r="L186">
        <v>10</v>
      </c>
      <c r="M186" s="6">
        <v>24</v>
      </c>
      <c r="N186" s="6">
        <v>16</v>
      </c>
      <c r="O186" s="6">
        <v>27</v>
      </c>
    </row>
    <row r="187" spans="1:15" x14ac:dyDescent="0.2">
      <c r="A187" s="1">
        <v>44220</v>
      </c>
      <c r="B187">
        <v>2</v>
      </c>
      <c r="C187">
        <v>19</v>
      </c>
      <c r="D187">
        <v>2.7</v>
      </c>
      <c r="E187">
        <v>2.5</v>
      </c>
      <c r="F187">
        <v>2.38</v>
      </c>
      <c r="G187">
        <v>25</v>
      </c>
      <c r="H187">
        <v>16</v>
      </c>
      <c r="I187">
        <v>60</v>
      </c>
      <c r="J187">
        <v>30</v>
      </c>
      <c r="K187">
        <v>17</v>
      </c>
      <c r="L187">
        <v>15</v>
      </c>
      <c r="M187" s="6">
        <v>28</v>
      </c>
      <c r="N187" s="6">
        <v>17</v>
      </c>
      <c r="O187" s="6">
        <v>30</v>
      </c>
    </row>
    <row r="188" spans="1:15" x14ac:dyDescent="0.2">
      <c r="A188" s="1">
        <v>44227</v>
      </c>
      <c r="B188">
        <v>3</v>
      </c>
      <c r="C188">
        <v>20</v>
      </c>
      <c r="D188">
        <v>2.7</v>
      </c>
      <c r="E188">
        <v>2.5</v>
      </c>
      <c r="F188">
        <v>2.39</v>
      </c>
      <c r="G188">
        <v>25</v>
      </c>
      <c r="H188">
        <v>11</v>
      </c>
      <c r="I188">
        <v>84</v>
      </c>
      <c r="J188">
        <v>25</v>
      </c>
      <c r="K188">
        <v>28</v>
      </c>
      <c r="L188">
        <v>15</v>
      </c>
      <c r="M188" s="6">
        <v>49</v>
      </c>
      <c r="N188" s="6">
        <v>20</v>
      </c>
      <c r="O188" s="6">
        <v>36</v>
      </c>
    </row>
    <row r="189" spans="1:15" x14ac:dyDescent="0.2">
      <c r="A189" s="1">
        <v>44234</v>
      </c>
      <c r="B189">
        <v>2</v>
      </c>
      <c r="C189">
        <v>19</v>
      </c>
      <c r="D189">
        <v>2.7</v>
      </c>
      <c r="E189">
        <v>3</v>
      </c>
      <c r="F189">
        <v>2.41</v>
      </c>
      <c r="G189">
        <v>27</v>
      </c>
      <c r="H189">
        <v>13</v>
      </c>
      <c r="I189">
        <v>71</v>
      </c>
      <c r="J189">
        <v>31</v>
      </c>
      <c r="K189">
        <v>38</v>
      </c>
      <c r="L189">
        <v>10</v>
      </c>
      <c r="M189" s="6">
        <v>37</v>
      </c>
      <c r="N189" s="6">
        <v>17</v>
      </c>
      <c r="O189" s="6">
        <v>26</v>
      </c>
    </row>
    <row r="190" spans="1:15" x14ac:dyDescent="0.2">
      <c r="A190" s="1">
        <v>44241</v>
      </c>
      <c r="B190">
        <v>2</v>
      </c>
      <c r="C190">
        <v>20</v>
      </c>
      <c r="D190">
        <v>2.7</v>
      </c>
      <c r="E190">
        <v>3</v>
      </c>
      <c r="F190">
        <v>2.46</v>
      </c>
      <c r="G190">
        <v>28</v>
      </c>
      <c r="H190">
        <v>8</v>
      </c>
      <c r="I190">
        <v>35</v>
      </c>
      <c r="J190">
        <v>29</v>
      </c>
      <c r="K190">
        <v>32</v>
      </c>
      <c r="L190">
        <v>10</v>
      </c>
      <c r="M190" s="6">
        <v>25</v>
      </c>
      <c r="N190" s="6">
        <v>21</v>
      </c>
      <c r="O190" s="6">
        <v>26</v>
      </c>
    </row>
    <row r="191" spans="1:15" x14ac:dyDescent="0.2">
      <c r="A191" s="1">
        <v>44248</v>
      </c>
      <c r="B191">
        <v>3</v>
      </c>
      <c r="C191">
        <v>21</v>
      </c>
      <c r="D191">
        <v>2.7</v>
      </c>
      <c r="E191">
        <v>3</v>
      </c>
      <c r="F191">
        <v>2.5</v>
      </c>
      <c r="G191">
        <v>34</v>
      </c>
      <c r="H191">
        <v>16</v>
      </c>
      <c r="I191">
        <v>95</v>
      </c>
      <c r="J191">
        <v>27</v>
      </c>
      <c r="K191">
        <v>21</v>
      </c>
      <c r="L191">
        <v>11</v>
      </c>
      <c r="M191" s="6">
        <v>50</v>
      </c>
      <c r="N191" s="6">
        <v>21</v>
      </c>
      <c r="O191" s="6">
        <v>30</v>
      </c>
    </row>
    <row r="192" spans="1:15" x14ac:dyDescent="0.2">
      <c r="A192" s="1">
        <v>44255</v>
      </c>
      <c r="B192">
        <v>3</v>
      </c>
      <c r="C192">
        <v>22</v>
      </c>
      <c r="D192">
        <v>2.7</v>
      </c>
      <c r="E192">
        <v>3</v>
      </c>
      <c r="F192">
        <v>2.63</v>
      </c>
      <c r="G192">
        <v>32</v>
      </c>
      <c r="H192">
        <v>5</v>
      </c>
      <c r="I192">
        <v>85</v>
      </c>
      <c r="J192">
        <v>28</v>
      </c>
      <c r="K192">
        <v>32</v>
      </c>
      <c r="L192">
        <v>12</v>
      </c>
      <c r="M192" s="6">
        <v>54</v>
      </c>
      <c r="N192" s="6">
        <v>22</v>
      </c>
      <c r="O192" s="6">
        <v>36</v>
      </c>
    </row>
    <row r="193" spans="1:15" x14ac:dyDescent="0.2">
      <c r="A193" s="1">
        <v>44262</v>
      </c>
      <c r="B193">
        <v>2</v>
      </c>
      <c r="C193">
        <v>22</v>
      </c>
      <c r="D193">
        <v>2.7</v>
      </c>
      <c r="E193">
        <v>3.3</v>
      </c>
      <c r="F193">
        <v>2.71</v>
      </c>
      <c r="G193">
        <v>32</v>
      </c>
      <c r="H193">
        <v>13</v>
      </c>
      <c r="I193">
        <v>92</v>
      </c>
      <c r="J193">
        <v>25</v>
      </c>
      <c r="K193">
        <v>31</v>
      </c>
      <c r="L193">
        <v>10</v>
      </c>
      <c r="M193" s="6">
        <v>37</v>
      </c>
      <c r="N193" s="6">
        <v>18</v>
      </c>
      <c r="O193" s="6">
        <v>25</v>
      </c>
    </row>
    <row r="194" spans="1:15" x14ac:dyDescent="0.2">
      <c r="A194" s="1">
        <v>44269</v>
      </c>
      <c r="B194">
        <v>3</v>
      </c>
      <c r="C194">
        <v>21</v>
      </c>
      <c r="D194">
        <v>2.7</v>
      </c>
      <c r="E194">
        <v>3.3</v>
      </c>
      <c r="F194">
        <v>2.77</v>
      </c>
      <c r="G194">
        <v>28</v>
      </c>
      <c r="H194">
        <v>20</v>
      </c>
      <c r="I194">
        <v>45</v>
      </c>
      <c r="J194">
        <v>26</v>
      </c>
      <c r="K194">
        <v>23</v>
      </c>
      <c r="L194">
        <v>8</v>
      </c>
      <c r="M194" s="6">
        <v>39</v>
      </c>
      <c r="N194" s="6">
        <v>17</v>
      </c>
      <c r="O194" s="6">
        <v>31</v>
      </c>
    </row>
    <row r="195" spans="1:15" x14ac:dyDescent="0.2">
      <c r="A195" s="1">
        <v>44276</v>
      </c>
      <c r="B195">
        <v>5</v>
      </c>
      <c r="C195">
        <v>19</v>
      </c>
      <c r="D195">
        <v>2.7</v>
      </c>
      <c r="E195">
        <v>3.3</v>
      </c>
      <c r="F195">
        <v>2.85</v>
      </c>
      <c r="G195">
        <v>26</v>
      </c>
      <c r="H195">
        <v>21</v>
      </c>
      <c r="I195">
        <v>60</v>
      </c>
      <c r="J195">
        <v>27</v>
      </c>
      <c r="K195">
        <v>7</v>
      </c>
      <c r="L195">
        <v>9</v>
      </c>
      <c r="M195" s="6">
        <v>37</v>
      </c>
      <c r="N195" s="6">
        <v>18</v>
      </c>
      <c r="O195" s="6">
        <v>27</v>
      </c>
    </row>
    <row r="196" spans="1:15" x14ac:dyDescent="0.2">
      <c r="A196" s="1">
        <v>44283</v>
      </c>
      <c r="B196">
        <v>3</v>
      </c>
      <c r="C196">
        <v>19</v>
      </c>
      <c r="D196">
        <v>2.8</v>
      </c>
      <c r="E196">
        <v>3.3</v>
      </c>
      <c r="F196">
        <v>2.87</v>
      </c>
      <c r="G196">
        <v>26</v>
      </c>
      <c r="H196">
        <v>8</v>
      </c>
      <c r="I196">
        <v>86</v>
      </c>
      <c r="J196">
        <v>30</v>
      </c>
      <c r="K196">
        <v>21</v>
      </c>
      <c r="L196">
        <v>12</v>
      </c>
      <c r="M196" s="6">
        <v>71</v>
      </c>
      <c r="N196" s="6">
        <v>17</v>
      </c>
      <c r="O196" s="6">
        <v>34</v>
      </c>
    </row>
    <row r="197" spans="1:15" x14ac:dyDescent="0.2">
      <c r="A197" s="1">
        <v>44290</v>
      </c>
      <c r="B197">
        <v>2</v>
      </c>
      <c r="C197">
        <v>19</v>
      </c>
      <c r="D197">
        <v>2.8</v>
      </c>
      <c r="E197">
        <v>3.1</v>
      </c>
      <c r="F197">
        <v>2.85</v>
      </c>
      <c r="G197">
        <v>27</v>
      </c>
      <c r="H197">
        <v>11</v>
      </c>
      <c r="I197">
        <v>70</v>
      </c>
      <c r="J197">
        <v>31</v>
      </c>
      <c r="K197">
        <v>18</v>
      </c>
      <c r="L197">
        <v>11</v>
      </c>
      <c r="M197" s="6">
        <v>42</v>
      </c>
      <c r="N197" s="6">
        <v>22</v>
      </c>
      <c r="O197" s="6">
        <v>29</v>
      </c>
    </row>
    <row r="198" spans="1:15" x14ac:dyDescent="0.2">
      <c r="A198" s="1">
        <v>44297</v>
      </c>
      <c r="B198">
        <v>3</v>
      </c>
      <c r="C198">
        <v>19</v>
      </c>
      <c r="D198">
        <v>2.7</v>
      </c>
      <c r="E198">
        <v>3.1</v>
      </c>
      <c r="F198">
        <v>2.86</v>
      </c>
      <c r="G198">
        <v>30</v>
      </c>
      <c r="H198">
        <v>26</v>
      </c>
      <c r="I198">
        <v>100</v>
      </c>
      <c r="J198">
        <v>29</v>
      </c>
      <c r="K198">
        <v>17</v>
      </c>
      <c r="L198">
        <v>15</v>
      </c>
      <c r="M198" s="6">
        <v>41</v>
      </c>
      <c r="N198" s="6">
        <v>18</v>
      </c>
      <c r="O198" s="6">
        <v>25</v>
      </c>
    </row>
    <row r="199" spans="1:15" x14ac:dyDescent="0.2">
      <c r="A199" s="1">
        <v>44304</v>
      </c>
      <c r="B199">
        <v>2</v>
      </c>
      <c r="C199">
        <v>19</v>
      </c>
      <c r="D199">
        <v>2.7</v>
      </c>
      <c r="E199">
        <v>3.1</v>
      </c>
      <c r="F199">
        <v>2.85</v>
      </c>
      <c r="G199">
        <v>27</v>
      </c>
      <c r="H199">
        <v>11</v>
      </c>
      <c r="I199">
        <v>56</v>
      </c>
      <c r="J199">
        <v>30</v>
      </c>
      <c r="K199">
        <v>4</v>
      </c>
      <c r="L199">
        <v>7</v>
      </c>
      <c r="M199" s="6">
        <v>63</v>
      </c>
      <c r="N199" s="6">
        <v>18</v>
      </c>
      <c r="O199" s="6">
        <v>27</v>
      </c>
    </row>
    <row r="200" spans="1:15" x14ac:dyDescent="0.2">
      <c r="A200" s="1">
        <v>44311</v>
      </c>
      <c r="B200">
        <v>3</v>
      </c>
      <c r="C200">
        <v>19</v>
      </c>
      <c r="D200">
        <v>2.7</v>
      </c>
      <c r="E200">
        <v>3.1</v>
      </c>
      <c r="F200">
        <v>2.86</v>
      </c>
      <c r="G200">
        <v>29</v>
      </c>
      <c r="H200">
        <v>16</v>
      </c>
      <c r="I200">
        <v>90</v>
      </c>
      <c r="J200">
        <v>25</v>
      </c>
      <c r="K200">
        <v>10</v>
      </c>
      <c r="L200">
        <v>12</v>
      </c>
      <c r="M200" s="6">
        <v>58</v>
      </c>
      <c r="N200" s="6">
        <v>18</v>
      </c>
      <c r="O200" s="6">
        <v>36</v>
      </c>
    </row>
    <row r="201" spans="1:15" x14ac:dyDescent="0.2">
      <c r="A201" s="1">
        <v>44318</v>
      </c>
      <c r="B201">
        <v>3</v>
      </c>
      <c r="C201">
        <v>20</v>
      </c>
      <c r="D201">
        <v>2.7</v>
      </c>
      <c r="E201">
        <v>3.4</v>
      </c>
      <c r="F201">
        <v>2.87</v>
      </c>
      <c r="G201">
        <v>37</v>
      </c>
      <c r="H201">
        <v>27</v>
      </c>
      <c r="I201">
        <v>72</v>
      </c>
      <c r="J201">
        <v>37</v>
      </c>
      <c r="K201">
        <v>14</v>
      </c>
      <c r="L201">
        <v>18</v>
      </c>
      <c r="M201" s="6">
        <v>58</v>
      </c>
      <c r="N201" s="6">
        <v>40</v>
      </c>
      <c r="O201" s="6">
        <v>41</v>
      </c>
    </row>
    <row r="202" spans="1:15" x14ac:dyDescent="0.2">
      <c r="A202" s="1">
        <v>44325</v>
      </c>
      <c r="B202">
        <v>3</v>
      </c>
      <c r="C202">
        <v>30</v>
      </c>
      <c r="D202">
        <v>2.7</v>
      </c>
      <c r="E202">
        <v>3.4</v>
      </c>
      <c r="F202">
        <v>2.89</v>
      </c>
      <c r="G202">
        <v>65</v>
      </c>
      <c r="H202">
        <v>14</v>
      </c>
      <c r="I202">
        <v>71</v>
      </c>
      <c r="J202">
        <v>39</v>
      </c>
      <c r="K202">
        <v>22</v>
      </c>
      <c r="L202">
        <v>11</v>
      </c>
      <c r="M202" s="6">
        <v>47</v>
      </c>
      <c r="N202" s="6">
        <v>17</v>
      </c>
      <c r="O202" s="6">
        <v>35</v>
      </c>
    </row>
    <row r="203" spans="1:15" x14ac:dyDescent="0.2">
      <c r="A203" s="1">
        <v>44332</v>
      </c>
      <c r="B203">
        <v>2</v>
      </c>
      <c r="C203">
        <v>22</v>
      </c>
      <c r="D203">
        <v>3.1</v>
      </c>
      <c r="E203">
        <v>3.4</v>
      </c>
      <c r="F203">
        <v>2.96</v>
      </c>
      <c r="G203">
        <v>35</v>
      </c>
      <c r="H203">
        <v>11</v>
      </c>
      <c r="I203">
        <v>62</v>
      </c>
      <c r="J203">
        <v>30</v>
      </c>
      <c r="K203">
        <v>11</v>
      </c>
      <c r="L203">
        <v>17</v>
      </c>
      <c r="M203" s="6">
        <v>42</v>
      </c>
      <c r="N203" s="6">
        <v>18</v>
      </c>
      <c r="O203" s="6">
        <v>35</v>
      </c>
    </row>
    <row r="204" spans="1:15" x14ac:dyDescent="0.2">
      <c r="A204" s="1">
        <v>44339</v>
      </c>
      <c r="B204">
        <v>3</v>
      </c>
      <c r="C204">
        <v>21</v>
      </c>
      <c r="D204">
        <v>3.1</v>
      </c>
      <c r="E204">
        <v>3.4</v>
      </c>
      <c r="F204">
        <v>3.03</v>
      </c>
      <c r="G204">
        <v>33</v>
      </c>
      <c r="H204">
        <v>16</v>
      </c>
      <c r="I204">
        <v>30</v>
      </c>
      <c r="J204">
        <v>37</v>
      </c>
      <c r="K204">
        <v>14</v>
      </c>
      <c r="L204">
        <v>15</v>
      </c>
      <c r="M204" s="6">
        <v>60</v>
      </c>
      <c r="N204" s="6">
        <v>17</v>
      </c>
      <c r="O204" s="6">
        <v>39</v>
      </c>
    </row>
    <row r="205" spans="1:15" x14ac:dyDescent="0.2">
      <c r="A205" s="1">
        <v>44346</v>
      </c>
      <c r="B205">
        <v>3</v>
      </c>
      <c r="C205">
        <v>21</v>
      </c>
      <c r="D205">
        <v>3</v>
      </c>
      <c r="E205">
        <v>3.4</v>
      </c>
      <c r="F205">
        <v>3.02</v>
      </c>
      <c r="G205">
        <v>28</v>
      </c>
      <c r="H205">
        <v>8</v>
      </c>
      <c r="I205">
        <v>39</v>
      </c>
      <c r="J205">
        <v>85</v>
      </c>
      <c r="K205">
        <v>7</v>
      </c>
      <c r="L205">
        <v>15</v>
      </c>
      <c r="M205" s="6">
        <v>43</v>
      </c>
      <c r="N205" s="6">
        <v>39</v>
      </c>
      <c r="O205" s="6">
        <v>38</v>
      </c>
    </row>
    <row r="206" spans="1:15" x14ac:dyDescent="0.2">
      <c r="A206" s="1">
        <v>44353</v>
      </c>
      <c r="B206">
        <v>2</v>
      </c>
      <c r="C206">
        <v>21</v>
      </c>
      <c r="D206">
        <v>3</v>
      </c>
      <c r="E206">
        <v>4.5999999999999996</v>
      </c>
      <c r="F206">
        <v>3.03</v>
      </c>
      <c r="G206">
        <v>37</v>
      </c>
      <c r="H206">
        <v>14</v>
      </c>
      <c r="I206">
        <v>46</v>
      </c>
      <c r="J206">
        <v>59</v>
      </c>
      <c r="K206">
        <v>11</v>
      </c>
      <c r="L206">
        <v>15</v>
      </c>
      <c r="M206" s="6">
        <v>73</v>
      </c>
      <c r="N206" s="6">
        <v>19</v>
      </c>
      <c r="O206" s="6">
        <v>35</v>
      </c>
    </row>
    <row r="207" spans="1:15" x14ac:dyDescent="0.2">
      <c r="A207" s="1">
        <v>44360</v>
      </c>
      <c r="B207">
        <v>3</v>
      </c>
      <c r="C207">
        <v>22</v>
      </c>
      <c r="D207">
        <v>2.8</v>
      </c>
      <c r="E207">
        <v>4.5999999999999996</v>
      </c>
      <c r="F207">
        <v>3.04</v>
      </c>
      <c r="G207">
        <v>37</v>
      </c>
      <c r="H207">
        <v>3</v>
      </c>
      <c r="I207">
        <v>58</v>
      </c>
      <c r="J207">
        <v>57</v>
      </c>
      <c r="K207">
        <v>0</v>
      </c>
      <c r="L207">
        <v>25</v>
      </c>
      <c r="M207" s="6">
        <v>39</v>
      </c>
      <c r="N207" s="6">
        <v>18</v>
      </c>
      <c r="O207" s="6">
        <v>36</v>
      </c>
    </row>
    <row r="208" spans="1:15" x14ac:dyDescent="0.2">
      <c r="A208" s="1">
        <v>44367</v>
      </c>
      <c r="B208">
        <v>3</v>
      </c>
      <c r="C208">
        <v>22</v>
      </c>
      <c r="D208">
        <v>2.8</v>
      </c>
      <c r="E208">
        <v>4.5999999999999996</v>
      </c>
      <c r="F208">
        <v>3.07</v>
      </c>
      <c r="G208">
        <v>28</v>
      </c>
      <c r="H208">
        <v>11</v>
      </c>
      <c r="I208">
        <v>39</v>
      </c>
      <c r="J208">
        <v>43</v>
      </c>
      <c r="K208">
        <v>11</v>
      </c>
      <c r="L208">
        <v>17</v>
      </c>
      <c r="M208" s="6">
        <v>48</v>
      </c>
      <c r="N208" s="6">
        <v>17</v>
      </c>
      <c r="O208" s="6">
        <v>40</v>
      </c>
    </row>
    <row r="209" spans="1:15" x14ac:dyDescent="0.2">
      <c r="A209" s="1">
        <v>44374</v>
      </c>
      <c r="B209">
        <v>2</v>
      </c>
      <c r="C209">
        <v>22</v>
      </c>
      <c r="D209">
        <v>2.8</v>
      </c>
      <c r="E209">
        <v>4.5999999999999996</v>
      </c>
      <c r="F209">
        <v>3.06</v>
      </c>
      <c r="G209">
        <v>24</v>
      </c>
      <c r="H209">
        <v>3</v>
      </c>
      <c r="I209">
        <v>27</v>
      </c>
      <c r="J209">
        <v>39</v>
      </c>
      <c r="K209">
        <v>7</v>
      </c>
      <c r="L209">
        <v>11</v>
      </c>
      <c r="M209" s="6">
        <v>30</v>
      </c>
      <c r="N209" s="6">
        <v>17</v>
      </c>
      <c r="O209" s="6">
        <v>40</v>
      </c>
    </row>
    <row r="210" spans="1:15" x14ac:dyDescent="0.2">
      <c r="A210" s="1">
        <v>44381</v>
      </c>
      <c r="B210">
        <v>2</v>
      </c>
      <c r="C210">
        <v>20</v>
      </c>
      <c r="D210">
        <v>2.8</v>
      </c>
      <c r="E210">
        <v>4.2</v>
      </c>
      <c r="F210">
        <v>3.09</v>
      </c>
      <c r="G210">
        <v>24</v>
      </c>
      <c r="H210">
        <v>6</v>
      </c>
      <c r="I210">
        <v>25</v>
      </c>
      <c r="J210">
        <v>41</v>
      </c>
      <c r="K210">
        <v>7</v>
      </c>
      <c r="L210">
        <v>16</v>
      </c>
      <c r="M210" s="6">
        <v>40</v>
      </c>
      <c r="N210" s="6">
        <v>30</v>
      </c>
      <c r="O210" s="6">
        <v>36</v>
      </c>
    </row>
    <row r="211" spans="1:15" x14ac:dyDescent="0.2">
      <c r="A211" s="1">
        <v>44388</v>
      </c>
      <c r="B211">
        <v>3</v>
      </c>
      <c r="C211">
        <v>21</v>
      </c>
      <c r="D211">
        <v>2.8</v>
      </c>
      <c r="E211">
        <v>4.2</v>
      </c>
      <c r="F211">
        <v>3.12</v>
      </c>
      <c r="G211">
        <v>35</v>
      </c>
      <c r="H211">
        <v>11</v>
      </c>
      <c r="I211">
        <v>57</v>
      </c>
      <c r="J211">
        <v>37</v>
      </c>
      <c r="K211">
        <v>7</v>
      </c>
      <c r="L211">
        <v>18</v>
      </c>
      <c r="M211" s="6">
        <v>69</v>
      </c>
      <c r="N211" s="6">
        <v>17</v>
      </c>
      <c r="O211" s="6">
        <v>39</v>
      </c>
    </row>
    <row r="212" spans="1:15" x14ac:dyDescent="0.2">
      <c r="A212" s="1">
        <v>44395</v>
      </c>
      <c r="B212">
        <v>2</v>
      </c>
      <c r="C212">
        <v>21</v>
      </c>
      <c r="D212">
        <v>2.9</v>
      </c>
      <c r="E212">
        <v>4.2</v>
      </c>
      <c r="F212">
        <v>3.13</v>
      </c>
      <c r="G212">
        <v>28</v>
      </c>
      <c r="H212">
        <v>14</v>
      </c>
      <c r="I212">
        <v>42</v>
      </c>
      <c r="J212">
        <v>51</v>
      </c>
      <c r="K212">
        <v>15</v>
      </c>
      <c r="L212">
        <v>10</v>
      </c>
      <c r="M212" s="6">
        <v>62</v>
      </c>
      <c r="N212" s="6">
        <v>17</v>
      </c>
      <c r="O212" s="6">
        <v>42</v>
      </c>
    </row>
    <row r="213" spans="1:15" x14ac:dyDescent="0.2">
      <c r="A213" s="1">
        <v>44402</v>
      </c>
      <c r="B213">
        <v>3</v>
      </c>
      <c r="C213">
        <v>21</v>
      </c>
      <c r="D213">
        <v>2.9</v>
      </c>
      <c r="E213">
        <v>4.2</v>
      </c>
      <c r="F213">
        <v>3.15</v>
      </c>
      <c r="G213">
        <v>26</v>
      </c>
      <c r="H213">
        <v>5</v>
      </c>
      <c r="I213">
        <v>41</v>
      </c>
      <c r="J213">
        <v>38</v>
      </c>
      <c r="K213">
        <v>18</v>
      </c>
      <c r="L213">
        <v>11</v>
      </c>
      <c r="M213" s="6">
        <v>60</v>
      </c>
      <c r="N213" s="6">
        <v>16</v>
      </c>
      <c r="O213" s="6">
        <v>45</v>
      </c>
    </row>
    <row r="214" spans="1:15" x14ac:dyDescent="0.2">
      <c r="A214" s="1">
        <v>44409</v>
      </c>
      <c r="B214">
        <v>2</v>
      </c>
      <c r="C214">
        <v>19</v>
      </c>
      <c r="D214">
        <v>2.8</v>
      </c>
      <c r="E214">
        <v>4.2</v>
      </c>
      <c r="F214">
        <v>3.14</v>
      </c>
      <c r="G214">
        <v>22</v>
      </c>
      <c r="H214">
        <v>17</v>
      </c>
      <c r="I214">
        <v>25</v>
      </c>
      <c r="J214">
        <v>31</v>
      </c>
      <c r="K214">
        <v>0</v>
      </c>
      <c r="L214">
        <v>10</v>
      </c>
      <c r="M214" s="6">
        <v>43</v>
      </c>
      <c r="N214" s="6">
        <v>26</v>
      </c>
      <c r="O214" s="6">
        <v>44</v>
      </c>
    </row>
    <row r="215" spans="1:15" x14ac:dyDescent="0.2">
      <c r="A215" s="1">
        <v>44416</v>
      </c>
      <c r="B215">
        <v>2</v>
      </c>
      <c r="C215">
        <v>19</v>
      </c>
      <c r="D215">
        <v>2.8</v>
      </c>
      <c r="E215">
        <v>4.7</v>
      </c>
      <c r="F215">
        <v>3.16</v>
      </c>
      <c r="G215">
        <v>27</v>
      </c>
      <c r="H215">
        <v>33</v>
      </c>
      <c r="I215">
        <v>19</v>
      </c>
      <c r="J215">
        <v>32</v>
      </c>
      <c r="K215">
        <v>7</v>
      </c>
      <c r="L215">
        <v>11</v>
      </c>
      <c r="M215" s="6">
        <v>48</v>
      </c>
      <c r="N215" s="6">
        <v>17</v>
      </c>
      <c r="O215" s="6">
        <v>39</v>
      </c>
    </row>
    <row r="216" spans="1:15" x14ac:dyDescent="0.2">
      <c r="A216" s="1">
        <v>44423</v>
      </c>
      <c r="B216">
        <v>2</v>
      </c>
      <c r="C216">
        <v>18</v>
      </c>
      <c r="D216">
        <v>3</v>
      </c>
      <c r="E216">
        <v>4.7</v>
      </c>
      <c r="F216">
        <v>3.17</v>
      </c>
      <c r="G216">
        <v>24</v>
      </c>
      <c r="H216">
        <v>27</v>
      </c>
      <c r="I216">
        <v>32</v>
      </c>
      <c r="J216">
        <v>36</v>
      </c>
      <c r="K216">
        <v>4</v>
      </c>
      <c r="L216">
        <v>9</v>
      </c>
      <c r="M216" s="6">
        <v>25</v>
      </c>
      <c r="N216" s="6">
        <v>18</v>
      </c>
      <c r="O216" s="6">
        <v>34</v>
      </c>
    </row>
    <row r="217" spans="1:15" x14ac:dyDescent="0.2">
      <c r="A217" s="1">
        <v>44430</v>
      </c>
      <c r="B217">
        <v>3</v>
      </c>
      <c r="C217">
        <v>17</v>
      </c>
      <c r="D217">
        <v>3</v>
      </c>
      <c r="E217">
        <v>4.7</v>
      </c>
      <c r="F217">
        <v>3.17</v>
      </c>
      <c r="G217">
        <v>24</v>
      </c>
      <c r="H217">
        <v>3</v>
      </c>
      <c r="I217">
        <v>20</v>
      </c>
      <c r="J217">
        <v>24</v>
      </c>
      <c r="K217">
        <v>22</v>
      </c>
      <c r="L217">
        <v>15</v>
      </c>
      <c r="M217" s="6">
        <v>26</v>
      </c>
      <c r="N217" s="6">
        <v>16</v>
      </c>
      <c r="O217" s="6">
        <v>43</v>
      </c>
    </row>
    <row r="218" spans="1:15" x14ac:dyDescent="0.2">
      <c r="A218" s="1">
        <v>44437</v>
      </c>
      <c r="B218">
        <v>2</v>
      </c>
      <c r="C218">
        <v>18</v>
      </c>
      <c r="D218">
        <v>2.9</v>
      </c>
      <c r="E218">
        <v>4.7</v>
      </c>
      <c r="F218">
        <v>3.15</v>
      </c>
      <c r="G218">
        <v>23</v>
      </c>
      <c r="H218">
        <v>8</v>
      </c>
      <c r="I218">
        <v>39</v>
      </c>
      <c r="J218">
        <v>29</v>
      </c>
      <c r="K218">
        <v>22</v>
      </c>
      <c r="L218">
        <v>16</v>
      </c>
      <c r="M218" s="6">
        <v>48</v>
      </c>
      <c r="N218" s="6">
        <v>16</v>
      </c>
      <c r="O218" s="6">
        <v>48</v>
      </c>
    </row>
    <row r="219" spans="1:15" x14ac:dyDescent="0.2">
      <c r="A219" s="1">
        <v>44444</v>
      </c>
      <c r="B219">
        <v>2</v>
      </c>
      <c r="C219">
        <v>17</v>
      </c>
      <c r="D219">
        <v>2.9</v>
      </c>
      <c r="E219">
        <v>4.5999999999999996</v>
      </c>
      <c r="F219">
        <v>3.14</v>
      </c>
      <c r="G219">
        <v>23</v>
      </c>
      <c r="H219">
        <v>15</v>
      </c>
      <c r="I219">
        <v>49</v>
      </c>
      <c r="J219">
        <v>43</v>
      </c>
      <c r="K219">
        <v>15</v>
      </c>
      <c r="L219">
        <v>14</v>
      </c>
      <c r="M219" s="6">
        <v>27</v>
      </c>
      <c r="N219" s="6">
        <v>30</v>
      </c>
      <c r="O219" s="6">
        <v>44</v>
      </c>
    </row>
    <row r="220" spans="1:15" x14ac:dyDescent="0.2">
      <c r="A220" s="1">
        <v>44451</v>
      </c>
      <c r="B220">
        <v>3</v>
      </c>
      <c r="C220">
        <v>17</v>
      </c>
      <c r="D220">
        <v>2.9</v>
      </c>
      <c r="E220">
        <v>4.5999999999999996</v>
      </c>
      <c r="F220">
        <v>3.18</v>
      </c>
      <c r="G220">
        <v>29</v>
      </c>
      <c r="H220">
        <v>8</v>
      </c>
      <c r="I220">
        <v>67</v>
      </c>
      <c r="J220">
        <v>38</v>
      </c>
      <c r="K220">
        <v>11</v>
      </c>
      <c r="L220">
        <v>8</v>
      </c>
      <c r="M220" s="6">
        <v>18</v>
      </c>
      <c r="N220" s="6">
        <v>20</v>
      </c>
      <c r="O220" s="6">
        <v>38</v>
      </c>
    </row>
    <row r="221" spans="1:15" x14ac:dyDescent="0.2">
      <c r="A221" s="1">
        <v>44458</v>
      </c>
      <c r="B221">
        <v>2</v>
      </c>
      <c r="C221">
        <v>18</v>
      </c>
      <c r="D221">
        <v>2.9</v>
      </c>
      <c r="E221">
        <v>4.5999999999999996</v>
      </c>
      <c r="F221">
        <v>3.17</v>
      </c>
      <c r="G221">
        <v>27</v>
      </c>
      <c r="H221">
        <v>23</v>
      </c>
      <c r="I221">
        <v>63</v>
      </c>
      <c r="J221">
        <v>42</v>
      </c>
      <c r="K221">
        <v>26</v>
      </c>
      <c r="L221">
        <v>12</v>
      </c>
      <c r="M221" s="6">
        <v>40</v>
      </c>
      <c r="N221" s="6">
        <v>22</v>
      </c>
      <c r="O221" s="6">
        <v>39</v>
      </c>
    </row>
    <row r="222" spans="1:15" x14ac:dyDescent="0.2">
      <c r="A222" s="1">
        <v>44465</v>
      </c>
      <c r="B222">
        <v>2</v>
      </c>
      <c r="C222">
        <v>19</v>
      </c>
      <c r="D222">
        <v>3</v>
      </c>
      <c r="E222">
        <v>4.5999999999999996</v>
      </c>
      <c r="F222">
        <v>3.18</v>
      </c>
      <c r="G222">
        <v>30</v>
      </c>
      <c r="H222">
        <v>6</v>
      </c>
      <c r="I222">
        <v>59</v>
      </c>
      <c r="J222">
        <v>44</v>
      </c>
      <c r="K222">
        <v>37</v>
      </c>
      <c r="L222">
        <v>12</v>
      </c>
      <c r="M222" s="6">
        <v>27</v>
      </c>
      <c r="N222" s="6">
        <v>22</v>
      </c>
      <c r="O222" s="6">
        <v>57</v>
      </c>
    </row>
    <row r="223" spans="1:15" x14ac:dyDescent="0.2">
      <c r="A223" s="1">
        <v>44472</v>
      </c>
      <c r="B223">
        <v>2</v>
      </c>
      <c r="C223">
        <v>19</v>
      </c>
      <c r="D223">
        <v>3</v>
      </c>
      <c r="E223">
        <v>4.5999999999999996</v>
      </c>
      <c r="F223">
        <v>3.18</v>
      </c>
      <c r="G223">
        <v>30</v>
      </c>
      <c r="H223">
        <v>11</v>
      </c>
      <c r="I223">
        <v>70</v>
      </c>
      <c r="J223">
        <v>49</v>
      </c>
      <c r="K223">
        <v>15</v>
      </c>
      <c r="L223">
        <v>15</v>
      </c>
      <c r="M223" s="6">
        <v>40</v>
      </c>
      <c r="N223" s="6">
        <v>32</v>
      </c>
      <c r="O223" s="6">
        <v>47</v>
      </c>
    </row>
    <row r="224" spans="1:15" x14ac:dyDescent="0.2">
      <c r="A224" s="1">
        <v>44479</v>
      </c>
      <c r="B224">
        <v>2</v>
      </c>
      <c r="C224">
        <v>20</v>
      </c>
      <c r="D224">
        <v>3</v>
      </c>
      <c r="E224">
        <v>4.5999999999999996</v>
      </c>
      <c r="F224">
        <v>3.19</v>
      </c>
      <c r="G224">
        <v>38</v>
      </c>
      <c r="H224">
        <v>14</v>
      </c>
      <c r="I224">
        <v>90</v>
      </c>
      <c r="J224">
        <v>40</v>
      </c>
      <c r="K224">
        <v>23</v>
      </c>
      <c r="L224">
        <v>11</v>
      </c>
      <c r="M224" s="6">
        <v>27</v>
      </c>
      <c r="N224" s="6">
        <v>23</v>
      </c>
      <c r="O224" s="6">
        <v>42</v>
      </c>
    </row>
    <row r="225" spans="1:15" x14ac:dyDescent="0.2">
      <c r="A225" s="1">
        <v>44486</v>
      </c>
      <c r="B225">
        <v>32</v>
      </c>
      <c r="C225">
        <v>22</v>
      </c>
      <c r="D225">
        <v>2.8</v>
      </c>
      <c r="E225">
        <v>4.5999999999999996</v>
      </c>
      <c r="F225">
        <v>3.27</v>
      </c>
      <c r="G225">
        <v>36</v>
      </c>
      <c r="H225">
        <v>9</v>
      </c>
      <c r="I225">
        <v>88</v>
      </c>
      <c r="J225">
        <v>55</v>
      </c>
      <c r="K225">
        <v>15</v>
      </c>
      <c r="L225">
        <v>9</v>
      </c>
      <c r="M225" s="6">
        <v>31</v>
      </c>
      <c r="N225" s="6">
        <v>22</v>
      </c>
      <c r="O225" s="6">
        <v>51</v>
      </c>
    </row>
    <row r="226" spans="1:15" x14ac:dyDescent="0.2">
      <c r="A226" s="1">
        <v>44493</v>
      </c>
      <c r="B226">
        <v>3</v>
      </c>
      <c r="C226">
        <v>21</v>
      </c>
      <c r="D226">
        <v>2.8</v>
      </c>
      <c r="E226">
        <v>4.5999999999999996</v>
      </c>
      <c r="F226">
        <v>3.32</v>
      </c>
      <c r="G226">
        <v>39</v>
      </c>
      <c r="H226">
        <v>3</v>
      </c>
      <c r="I226">
        <v>51</v>
      </c>
      <c r="J226">
        <v>35</v>
      </c>
      <c r="K226">
        <v>23</v>
      </c>
      <c r="L226">
        <v>13</v>
      </c>
      <c r="M226" s="6">
        <v>45</v>
      </c>
      <c r="N226" s="6">
        <v>20</v>
      </c>
      <c r="O226" s="6">
        <v>42</v>
      </c>
    </row>
    <row r="227" spans="1:15" x14ac:dyDescent="0.2">
      <c r="A227" s="1">
        <v>44500</v>
      </c>
      <c r="B227">
        <v>8</v>
      </c>
      <c r="C227">
        <v>19</v>
      </c>
      <c r="D227">
        <v>2.9</v>
      </c>
      <c r="E227">
        <v>4.5999999999999996</v>
      </c>
      <c r="F227">
        <v>3.38</v>
      </c>
      <c r="G227">
        <v>35</v>
      </c>
      <c r="H227">
        <v>26</v>
      </c>
      <c r="I227">
        <v>72</v>
      </c>
      <c r="J227">
        <v>46</v>
      </c>
      <c r="K227">
        <v>42</v>
      </c>
      <c r="L227">
        <v>14</v>
      </c>
      <c r="M227" s="6">
        <v>41</v>
      </c>
      <c r="N227" s="6">
        <v>31</v>
      </c>
      <c r="O227" s="6">
        <v>52</v>
      </c>
    </row>
    <row r="228" spans="1:15" x14ac:dyDescent="0.2">
      <c r="A228" s="1">
        <v>44507</v>
      </c>
      <c r="B228">
        <v>3</v>
      </c>
      <c r="C228">
        <v>21</v>
      </c>
      <c r="D228">
        <v>2.9</v>
      </c>
      <c r="E228">
        <v>4.8</v>
      </c>
      <c r="F228">
        <v>3.39</v>
      </c>
      <c r="G228">
        <v>69</v>
      </c>
      <c r="H228">
        <v>11</v>
      </c>
      <c r="I228">
        <v>82</v>
      </c>
      <c r="J228">
        <v>54</v>
      </c>
      <c r="K228">
        <v>8</v>
      </c>
      <c r="L228">
        <v>7</v>
      </c>
      <c r="M228" s="6">
        <v>54</v>
      </c>
      <c r="N228" s="6">
        <v>23</v>
      </c>
      <c r="O228" s="6">
        <v>47</v>
      </c>
    </row>
    <row r="229" spans="1:15" x14ac:dyDescent="0.2">
      <c r="A229" s="1">
        <v>44514</v>
      </c>
      <c r="B229">
        <v>2</v>
      </c>
      <c r="C229">
        <v>21</v>
      </c>
      <c r="D229">
        <v>2.9</v>
      </c>
      <c r="E229">
        <v>4.8</v>
      </c>
      <c r="F229">
        <v>3.41</v>
      </c>
      <c r="G229">
        <v>52</v>
      </c>
      <c r="H229">
        <v>14</v>
      </c>
      <c r="I229">
        <v>87</v>
      </c>
      <c r="J229">
        <v>61</v>
      </c>
      <c r="K229">
        <v>15</v>
      </c>
      <c r="L229">
        <v>9</v>
      </c>
      <c r="M229" s="6">
        <v>40</v>
      </c>
      <c r="N229" s="6">
        <v>14</v>
      </c>
      <c r="O229" s="6">
        <v>41</v>
      </c>
    </row>
    <row r="230" spans="1:15" x14ac:dyDescent="0.2">
      <c r="A230" s="1">
        <v>44521</v>
      </c>
      <c r="B230">
        <v>2</v>
      </c>
      <c r="C230">
        <v>18</v>
      </c>
      <c r="D230">
        <v>2.9</v>
      </c>
      <c r="E230">
        <v>4.8</v>
      </c>
      <c r="F230">
        <v>3.4</v>
      </c>
      <c r="G230">
        <v>35</v>
      </c>
      <c r="H230">
        <v>15</v>
      </c>
      <c r="I230">
        <v>67</v>
      </c>
      <c r="J230">
        <v>35</v>
      </c>
      <c r="K230">
        <v>4</v>
      </c>
      <c r="L230">
        <v>12</v>
      </c>
      <c r="M230" s="6">
        <v>32</v>
      </c>
      <c r="N230" s="6">
        <v>20</v>
      </c>
      <c r="O230" s="6">
        <v>34</v>
      </c>
    </row>
    <row r="231" spans="1:15" x14ac:dyDescent="0.2">
      <c r="A231" s="1">
        <v>44528</v>
      </c>
      <c r="B231">
        <v>3</v>
      </c>
      <c r="C231">
        <v>18</v>
      </c>
      <c r="D231">
        <v>3</v>
      </c>
      <c r="E231">
        <v>4.8</v>
      </c>
      <c r="F231">
        <v>3.4</v>
      </c>
      <c r="G231">
        <v>37</v>
      </c>
      <c r="H231">
        <v>16</v>
      </c>
      <c r="I231">
        <v>57</v>
      </c>
      <c r="J231">
        <v>28</v>
      </c>
      <c r="K231">
        <v>21</v>
      </c>
      <c r="L231">
        <v>11</v>
      </c>
      <c r="M231" s="6">
        <v>64</v>
      </c>
      <c r="N231" s="6">
        <v>40</v>
      </c>
      <c r="O231" s="6">
        <v>59</v>
      </c>
    </row>
    <row r="232" spans="1:15" x14ac:dyDescent="0.2">
      <c r="A232" s="1">
        <v>44535</v>
      </c>
      <c r="B232">
        <v>2</v>
      </c>
      <c r="C232">
        <v>18</v>
      </c>
      <c r="D232">
        <v>3</v>
      </c>
      <c r="E232">
        <v>4.9000000000000004</v>
      </c>
      <c r="F232">
        <v>3.38</v>
      </c>
      <c r="G232">
        <v>49</v>
      </c>
      <c r="H232">
        <v>8</v>
      </c>
      <c r="I232">
        <v>76</v>
      </c>
      <c r="J232">
        <v>36</v>
      </c>
      <c r="K232">
        <v>7</v>
      </c>
      <c r="L232">
        <v>13</v>
      </c>
      <c r="M232" s="6">
        <v>62</v>
      </c>
      <c r="N232" s="6">
        <v>23</v>
      </c>
      <c r="O232" s="6">
        <v>48</v>
      </c>
    </row>
    <row r="233" spans="1:15" x14ac:dyDescent="0.2">
      <c r="A233" s="1">
        <v>44542</v>
      </c>
      <c r="B233">
        <v>3</v>
      </c>
      <c r="C233">
        <v>17</v>
      </c>
      <c r="D233">
        <v>3</v>
      </c>
      <c r="E233">
        <v>4.9000000000000004</v>
      </c>
      <c r="F233">
        <v>3.34</v>
      </c>
      <c r="G233">
        <v>47</v>
      </c>
      <c r="H233">
        <v>14</v>
      </c>
      <c r="I233">
        <v>86</v>
      </c>
      <c r="J233">
        <v>41</v>
      </c>
      <c r="K233">
        <v>11</v>
      </c>
      <c r="L233">
        <v>11</v>
      </c>
      <c r="M233" s="6">
        <v>41</v>
      </c>
      <c r="N233" s="6">
        <v>13</v>
      </c>
      <c r="O233" s="6">
        <v>40</v>
      </c>
    </row>
    <row r="234" spans="1:15" x14ac:dyDescent="0.2">
      <c r="A234" s="1">
        <v>44549</v>
      </c>
      <c r="B234">
        <v>2</v>
      </c>
      <c r="C234">
        <v>16</v>
      </c>
      <c r="D234">
        <v>3</v>
      </c>
      <c r="E234">
        <v>4.9000000000000004</v>
      </c>
      <c r="F234">
        <v>3.32</v>
      </c>
      <c r="G234">
        <v>33</v>
      </c>
      <c r="H234">
        <v>15</v>
      </c>
      <c r="I234">
        <v>28</v>
      </c>
      <c r="J234">
        <v>35</v>
      </c>
      <c r="K234">
        <v>8</v>
      </c>
      <c r="L234">
        <v>12</v>
      </c>
      <c r="M234" s="6">
        <v>34</v>
      </c>
      <c r="N234" s="6">
        <v>12</v>
      </c>
      <c r="O234" s="6">
        <v>34</v>
      </c>
    </row>
    <row r="235" spans="1:15" x14ac:dyDescent="0.2">
      <c r="A235" s="1">
        <v>44556</v>
      </c>
      <c r="B235">
        <v>2</v>
      </c>
      <c r="C235">
        <v>17</v>
      </c>
      <c r="D235">
        <v>3</v>
      </c>
      <c r="E235">
        <v>4.9000000000000004</v>
      </c>
      <c r="F235">
        <v>3.3</v>
      </c>
      <c r="G235">
        <v>29</v>
      </c>
      <c r="H235">
        <v>9</v>
      </c>
      <c r="I235">
        <v>32</v>
      </c>
      <c r="J235">
        <v>41</v>
      </c>
      <c r="K235">
        <v>4</v>
      </c>
      <c r="L235">
        <v>13</v>
      </c>
      <c r="M235" s="6">
        <v>50</v>
      </c>
      <c r="N235" s="6">
        <v>19</v>
      </c>
      <c r="O235" s="6">
        <v>41</v>
      </c>
    </row>
    <row r="236" spans="1:15" x14ac:dyDescent="0.2">
      <c r="A236" s="1">
        <v>44563</v>
      </c>
      <c r="B236">
        <v>2</v>
      </c>
      <c r="C236">
        <v>16</v>
      </c>
      <c r="D236">
        <v>2.9</v>
      </c>
      <c r="E236">
        <v>4.8</v>
      </c>
      <c r="F236">
        <v>3.28</v>
      </c>
      <c r="G236">
        <v>31</v>
      </c>
      <c r="H236">
        <v>3</v>
      </c>
      <c r="I236">
        <v>34</v>
      </c>
      <c r="J236">
        <v>42</v>
      </c>
      <c r="K236">
        <v>0</v>
      </c>
      <c r="L236">
        <v>11</v>
      </c>
      <c r="M236" s="6">
        <v>53</v>
      </c>
      <c r="N236" s="6">
        <v>46</v>
      </c>
      <c r="O236" s="6">
        <v>57</v>
      </c>
    </row>
    <row r="237" spans="1:15" x14ac:dyDescent="0.2">
      <c r="A237" s="1">
        <v>44570</v>
      </c>
      <c r="B237">
        <v>3</v>
      </c>
      <c r="C237">
        <v>18</v>
      </c>
      <c r="D237">
        <v>2.9</v>
      </c>
      <c r="E237">
        <v>4.8</v>
      </c>
      <c r="F237">
        <v>3.28</v>
      </c>
      <c r="G237">
        <v>52</v>
      </c>
      <c r="H237">
        <v>11</v>
      </c>
      <c r="I237">
        <v>65</v>
      </c>
      <c r="J237">
        <v>38</v>
      </c>
      <c r="K237">
        <v>15</v>
      </c>
      <c r="L237">
        <v>12</v>
      </c>
      <c r="M237" s="6">
        <v>31</v>
      </c>
      <c r="N237" s="6">
        <v>19</v>
      </c>
      <c r="O237" s="6">
        <v>51</v>
      </c>
    </row>
    <row r="238" spans="1:15" x14ac:dyDescent="0.2">
      <c r="A238" s="1">
        <v>44577</v>
      </c>
      <c r="B238">
        <v>2</v>
      </c>
      <c r="C238">
        <v>18</v>
      </c>
      <c r="D238">
        <v>3.1</v>
      </c>
      <c r="E238">
        <v>4.8</v>
      </c>
      <c r="F238">
        <v>3.3</v>
      </c>
      <c r="G238">
        <v>37</v>
      </c>
      <c r="H238">
        <v>11</v>
      </c>
      <c r="I238">
        <v>68</v>
      </c>
      <c r="J238">
        <v>46</v>
      </c>
      <c r="K238">
        <v>4</v>
      </c>
      <c r="L238">
        <v>12</v>
      </c>
      <c r="M238" s="6">
        <v>49</v>
      </c>
      <c r="N238" s="6">
        <v>22</v>
      </c>
      <c r="O238" s="6">
        <v>49</v>
      </c>
    </row>
    <row r="239" spans="1:15" x14ac:dyDescent="0.2">
      <c r="A239" s="1">
        <v>44584</v>
      </c>
      <c r="B239">
        <v>3</v>
      </c>
      <c r="C239">
        <v>19</v>
      </c>
      <c r="D239">
        <v>3.1</v>
      </c>
      <c r="E239">
        <v>4.8</v>
      </c>
      <c r="F239">
        <v>3.31</v>
      </c>
      <c r="G239">
        <v>49</v>
      </c>
      <c r="H239">
        <v>23</v>
      </c>
      <c r="I239">
        <v>84</v>
      </c>
      <c r="J239">
        <v>46</v>
      </c>
      <c r="K239">
        <v>19</v>
      </c>
      <c r="L239">
        <v>14</v>
      </c>
      <c r="M239" s="6">
        <v>36</v>
      </c>
      <c r="N239" s="6">
        <v>23</v>
      </c>
      <c r="O239" s="6">
        <v>59</v>
      </c>
    </row>
    <row r="240" spans="1:15" x14ac:dyDescent="0.2">
      <c r="A240" s="1">
        <v>44591</v>
      </c>
      <c r="B240">
        <v>3</v>
      </c>
      <c r="C240">
        <v>19</v>
      </c>
      <c r="D240">
        <v>3.1</v>
      </c>
      <c r="E240">
        <v>4.8</v>
      </c>
      <c r="F240">
        <v>3.32</v>
      </c>
      <c r="G240">
        <v>37</v>
      </c>
      <c r="H240">
        <v>12</v>
      </c>
      <c r="I240">
        <v>77</v>
      </c>
      <c r="J240">
        <v>40</v>
      </c>
      <c r="K240">
        <v>31</v>
      </c>
      <c r="L240">
        <v>7</v>
      </c>
      <c r="M240" s="6">
        <v>56</v>
      </c>
      <c r="N240" s="6">
        <v>71</v>
      </c>
      <c r="O240" s="6">
        <v>72</v>
      </c>
    </row>
    <row r="241" spans="1:15" x14ac:dyDescent="0.2">
      <c r="A241" s="1">
        <v>44598</v>
      </c>
      <c r="B241">
        <v>3</v>
      </c>
      <c r="C241">
        <v>21</v>
      </c>
      <c r="D241">
        <v>3.1</v>
      </c>
      <c r="E241">
        <v>4.9000000000000004</v>
      </c>
      <c r="F241">
        <v>3.37</v>
      </c>
      <c r="G241">
        <v>68</v>
      </c>
      <c r="H241">
        <v>12</v>
      </c>
      <c r="I241">
        <v>95</v>
      </c>
      <c r="J241">
        <v>32</v>
      </c>
      <c r="K241">
        <v>31</v>
      </c>
      <c r="L241">
        <v>11</v>
      </c>
      <c r="M241" s="6">
        <v>79</v>
      </c>
      <c r="N241" s="6">
        <v>26</v>
      </c>
      <c r="O241" s="6">
        <v>55</v>
      </c>
    </row>
    <row r="242" spans="1:15" x14ac:dyDescent="0.2">
      <c r="A242" s="1">
        <v>44605</v>
      </c>
      <c r="B242">
        <v>3</v>
      </c>
      <c r="C242">
        <v>22</v>
      </c>
      <c r="D242">
        <v>3.1</v>
      </c>
      <c r="E242">
        <v>4.9000000000000004</v>
      </c>
      <c r="F242">
        <v>3.44</v>
      </c>
      <c r="G242">
        <v>47</v>
      </c>
      <c r="H242">
        <v>21</v>
      </c>
      <c r="I242">
        <v>57</v>
      </c>
      <c r="J242">
        <v>41</v>
      </c>
      <c r="K242">
        <v>31</v>
      </c>
      <c r="L242">
        <v>17</v>
      </c>
      <c r="M242" s="6">
        <v>61</v>
      </c>
      <c r="N242" s="6">
        <v>23</v>
      </c>
      <c r="O242" s="6">
        <v>55</v>
      </c>
    </row>
    <row r="243" spans="1:15" x14ac:dyDescent="0.2">
      <c r="A243" s="1">
        <v>44612</v>
      </c>
      <c r="B243">
        <v>3</v>
      </c>
      <c r="C243">
        <v>22</v>
      </c>
      <c r="D243">
        <v>3.1</v>
      </c>
      <c r="E243">
        <v>4.9000000000000004</v>
      </c>
      <c r="F243">
        <v>3.49</v>
      </c>
      <c r="G243">
        <v>41</v>
      </c>
      <c r="H243">
        <v>29</v>
      </c>
      <c r="I243">
        <v>70</v>
      </c>
      <c r="J243">
        <v>33</v>
      </c>
      <c r="K243">
        <v>11</v>
      </c>
      <c r="L243">
        <v>17</v>
      </c>
      <c r="M243" s="6">
        <v>50</v>
      </c>
      <c r="N243" s="6">
        <v>25</v>
      </c>
      <c r="O243" s="6">
        <v>62</v>
      </c>
    </row>
    <row r="244" spans="1:15" x14ac:dyDescent="0.2">
      <c r="A244" s="1">
        <v>44619</v>
      </c>
      <c r="B244">
        <v>2</v>
      </c>
      <c r="C244">
        <v>22</v>
      </c>
      <c r="D244">
        <v>3</v>
      </c>
      <c r="E244">
        <v>4.9000000000000004</v>
      </c>
      <c r="F244">
        <v>3.53</v>
      </c>
      <c r="G244">
        <v>42</v>
      </c>
      <c r="H244">
        <v>43</v>
      </c>
      <c r="I244">
        <v>92</v>
      </c>
      <c r="J244">
        <v>38</v>
      </c>
      <c r="K244">
        <v>34</v>
      </c>
      <c r="L244">
        <v>18</v>
      </c>
      <c r="M244" s="6">
        <v>41</v>
      </c>
      <c r="N244" s="6">
        <v>45</v>
      </c>
      <c r="O244" s="6">
        <v>72</v>
      </c>
    </row>
    <row r="245" spans="1:15" x14ac:dyDescent="0.2">
      <c r="A245" s="1">
        <v>44626</v>
      </c>
      <c r="B245">
        <v>2</v>
      </c>
      <c r="C245">
        <v>22</v>
      </c>
      <c r="D245">
        <v>3</v>
      </c>
      <c r="E245">
        <v>4.9000000000000004</v>
      </c>
      <c r="F245">
        <v>3.61</v>
      </c>
      <c r="G245">
        <v>72</v>
      </c>
      <c r="H245">
        <v>44</v>
      </c>
      <c r="I245">
        <v>85</v>
      </c>
      <c r="J245">
        <v>52</v>
      </c>
      <c r="K245">
        <v>43</v>
      </c>
      <c r="L245">
        <v>21</v>
      </c>
      <c r="M245" s="6">
        <v>51</v>
      </c>
      <c r="N245" s="6">
        <v>23</v>
      </c>
      <c r="O245" s="6">
        <v>63</v>
      </c>
    </row>
    <row r="246" spans="1:15" x14ac:dyDescent="0.2">
      <c r="A246" s="1">
        <v>44633</v>
      </c>
      <c r="B246">
        <v>2</v>
      </c>
      <c r="C246">
        <v>22</v>
      </c>
      <c r="D246">
        <v>3</v>
      </c>
      <c r="E246">
        <v>4.9000000000000004</v>
      </c>
      <c r="F246">
        <v>4.0999999999999996</v>
      </c>
      <c r="G246">
        <v>47</v>
      </c>
      <c r="H246">
        <v>29</v>
      </c>
      <c r="I246">
        <v>46</v>
      </c>
      <c r="J246">
        <v>36</v>
      </c>
      <c r="K246">
        <v>42</v>
      </c>
      <c r="L246">
        <v>17</v>
      </c>
      <c r="M246" s="6">
        <v>40</v>
      </c>
      <c r="N246" s="6">
        <v>22</v>
      </c>
      <c r="O246" s="6">
        <v>53</v>
      </c>
    </row>
    <row r="247" spans="1:15" x14ac:dyDescent="0.2">
      <c r="A247" s="1">
        <v>44640</v>
      </c>
      <c r="B247">
        <v>2</v>
      </c>
      <c r="C247">
        <v>22</v>
      </c>
      <c r="D247">
        <v>3</v>
      </c>
      <c r="E247">
        <v>4.9000000000000004</v>
      </c>
      <c r="F247">
        <v>4.32</v>
      </c>
      <c r="G247">
        <v>41</v>
      </c>
      <c r="H247">
        <v>14</v>
      </c>
      <c r="I247">
        <v>49</v>
      </c>
      <c r="J247">
        <v>32</v>
      </c>
      <c r="K247">
        <v>19</v>
      </c>
      <c r="L247">
        <v>16</v>
      </c>
      <c r="M247" s="6">
        <v>50</v>
      </c>
      <c r="N247" s="6">
        <v>22</v>
      </c>
      <c r="O247" s="6">
        <v>65</v>
      </c>
    </row>
    <row r="248" spans="1:15" x14ac:dyDescent="0.2">
      <c r="A248" s="1">
        <v>44647</v>
      </c>
      <c r="B248">
        <v>2</v>
      </c>
      <c r="C248">
        <v>22</v>
      </c>
      <c r="D248">
        <v>3</v>
      </c>
      <c r="E248">
        <v>4.9000000000000004</v>
      </c>
      <c r="F248">
        <v>4.24</v>
      </c>
      <c r="G248">
        <v>39</v>
      </c>
      <c r="H248">
        <v>33</v>
      </c>
      <c r="I248">
        <v>53</v>
      </c>
      <c r="J248">
        <v>34</v>
      </c>
      <c r="K248">
        <v>4</v>
      </c>
      <c r="L248">
        <v>25</v>
      </c>
      <c r="M248" s="6">
        <v>61</v>
      </c>
      <c r="N248" s="6">
        <v>25</v>
      </c>
      <c r="O248" s="6">
        <v>64</v>
      </c>
    </row>
    <row r="249" spans="1:15" x14ac:dyDescent="0.2">
      <c r="A249" s="1">
        <v>44654</v>
      </c>
      <c r="B249">
        <v>2</v>
      </c>
      <c r="C249">
        <v>22</v>
      </c>
      <c r="D249">
        <v>3</v>
      </c>
      <c r="E249">
        <v>5.4</v>
      </c>
      <c r="F249">
        <v>4.2300000000000004</v>
      </c>
      <c r="G249">
        <v>40</v>
      </c>
      <c r="H249">
        <v>16</v>
      </c>
      <c r="I249">
        <v>83</v>
      </c>
      <c r="J249">
        <v>44</v>
      </c>
      <c r="K249">
        <v>100</v>
      </c>
      <c r="L249">
        <v>44</v>
      </c>
      <c r="M249" s="6">
        <v>53</v>
      </c>
      <c r="N249" s="6">
        <v>62</v>
      </c>
      <c r="O249" s="6">
        <v>62</v>
      </c>
    </row>
    <row r="250" spans="1:15" x14ac:dyDescent="0.2">
      <c r="A250" s="1">
        <v>44661</v>
      </c>
      <c r="B250">
        <v>2</v>
      </c>
      <c r="C250">
        <v>22</v>
      </c>
      <c r="D250">
        <v>3</v>
      </c>
      <c r="E250">
        <v>5.4</v>
      </c>
      <c r="F250">
        <v>4.17</v>
      </c>
      <c r="G250">
        <v>83</v>
      </c>
      <c r="H250">
        <v>6</v>
      </c>
      <c r="I250">
        <v>51</v>
      </c>
      <c r="J250">
        <v>32</v>
      </c>
      <c r="K250">
        <v>34</v>
      </c>
      <c r="L250">
        <v>56</v>
      </c>
      <c r="M250" s="6">
        <v>31</v>
      </c>
      <c r="N250" s="6">
        <v>21</v>
      </c>
      <c r="O250" s="6">
        <v>63</v>
      </c>
    </row>
    <row r="251" spans="1:15" x14ac:dyDescent="0.2">
      <c r="A251" s="1">
        <v>44668</v>
      </c>
      <c r="B251">
        <v>4</v>
      </c>
      <c r="C251">
        <v>22</v>
      </c>
      <c r="D251">
        <v>3</v>
      </c>
      <c r="E251">
        <v>5.4</v>
      </c>
      <c r="F251">
        <v>4.09</v>
      </c>
      <c r="G251">
        <v>44</v>
      </c>
      <c r="H251">
        <v>6</v>
      </c>
      <c r="I251">
        <v>84</v>
      </c>
      <c r="J251">
        <v>40</v>
      </c>
      <c r="K251">
        <v>19</v>
      </c>
      <c r="L251">
        <v>35</v>
      </c>
      <c r="M251" s="6">
        <v>44</v>
      </c>
      <c r="N251" s="6">
        <v>23</v>
      </c>
      <c r="O251" s="6">
        <v>59</v>
      </c>
    </row>
    <row r="252" spans="1:15" x14ac:dyDescent="0.2">
      <c r="A252" s="1">
        <v>44675</v>
      </c>
      <c r="B252">
        <v>3</v>
      </c>
      <c r="C252">
        <v>22</v>
      </c>
      <c r="D252">
        <v>3</v>
      </c>
      <c r="E252">
        <v>5.4</v>
      </c>
      <c r="F252">
        <v>4.07</v>
      </c>
      <c r="G252">
        <v>41</v>
      </c>
      <c r="H252">
        <v>11</v>
      </c>
      <c r="I252">
        <v>73</v>
      </c>
      <c r="J252">
        <v>40</v>
      </c>
      <c r="K252">
        <v>15</v>
      </c>
      <c r="L252">
        <v>28</v>
      </c>
      <c r="M252" s="6">
        <v>48</v>
      </c>
      <c r="N252" s="6">
        <v>27</v>
      </c>
      <c r="O252" s="6">
        <v>77</v>
      </c>
    </row>
    <row r="253" spans="1:15" x14ac:dyDescent="0.2">
      <c r="A253" s="1">
        <v>44682</v>
      </c>
      <c r="B253">
        <v>3</v>
      </c>
      <c r="C253">
        <v>24</v>
      </c>
      <c r="D253">
        <v>3</v>
      </c>
      <c r="E253">
        <v>5.4</v>
      </c>
      <c r="F253">
        <v>4.1100000000000003</v>
      </c>
      <c r="G253">
        <v>49</v>
      </c>
      <c r="H253">
        <v>19</v>
      </c>
      <c r="I253">
        <v>78</v>
      </c>
      <c r="J253">
        <v>38</v>
      </c>
      <c r="K253">
        <v>18</v>
      </c>
      <c r="L253">
        <v>37</v>
      </c>
      <c r="M253" s="6">
        <v>100</v>
      </c>
      <c r="N253" s="6">
        <v>85</v>
      </c>
      <c r="O253" s="6">
        <v>86</v>
      </c>
    </row>
    <row r="254" spans="1:15" x14ac:dyDescent="0.2">
      <c r="A254" s="1">
        <v>44689</v>
      </c>
      <c r="B254">
        <v>2</v>
      </c>
      <c r="C254">
        <v>26</v>
      </c>
      <c r="D254">
        <v>3</v>
      </c>
      <c r="E254">
        <v>5.4</v>
      </c>
      <c r="F254">
        <v>4.18</v>
      </c>
      <c r="G254">
        <v>85</v>
      </c>
      <c r="H254">
        <v>17</v>
      </c>
      <c r="I254">
        <v>91</v>
      </c>
      <c r="J254">
        <v>28</v>
      </c>
      <c r="K254">
        <v>4</v>
      </c>
      <c r="L254">
        <v>24</v>
      </c>
      <c r="M254" s="6">
        <v>22</v>
      </c>
      <c r="N254" s="6">
        <v>20</v>
      </c>
      <c r="O254" s="6">
        <v>60</v>
      </c>
    </row>
    <row r="255" spans="1:15" x14ac:dyDescent="0.2">
      <c r="A255" s="1">
        <v>44696</v>
      </c>
      <c r="B255">
        <v>3</v>
      </c>
      <c r="C255">
        <v>30</v>
      </c>
      <c r="D255">
        <v>3</v>
      </c>
      <c r="E255">
        <v>5.4</v>
      </c>
      <c r="F255">
        <v>4.33</v>
      </c>
      <c r="G255">
        <v>56</v>
      </c>
      <c r="H255">
        <v>38</v>
      </c>
      <c r="I255">
        <v>73</v>
      </c>
      <c r="J255">
        <v>37</v>
      </c>
      <c r="K255">
        <v>36</v>
      </c>
      <c r="L255">
        <v>27</v>
      </c>
      <c r="M255" s="6">
        <v>60</v>
      </c>
      <c r="N255" s="6">
        <v>21</v>
      </c>
      <c r="O255" s="6">
        <v>68</v>
      </c>
    </row>
    <row r="256" spans="1:15" x14ac:dyDescent="0.2">
      <c r="A256" s="1">
        <v>44703</v>
      </c>
      <c r="B256">
        <v>3</v>
      </c>
      <c r="C256">
        <v>27</v>
      </c>
      <c r="D256">
        <v>3</v>
      </c>
      <c r="E256">
        <v>5.4</v>
      </c>
      <c r="F256">
        <v>4.49</v>
      </c>
      <c r="G256">
        <v>41</v>
      </c>
      <c r="H256">
        <v>26</v>
      </c>
      <c r="I256">
        <v>46</v>
      </c>
      <c r="J256">
        <v>37</v>
      </c>
      <c r="K256">
        <v>11</v>
      </c>
      <c r="L256">
        <v>25</v>
      </c>
      <c r="M256" s="6">
        <v>45</v>
      </c>
      <c r="N256" s="6">
        <v>21</v>
      </c>
      <c r="O256" s="6">
        <v>58</v>
      </c>
    </row>
    <row r="257" spans="1:15" x14ac:dyDescent="0.2">
      <c r="A257" s="1">
        <v>44710</v>
      </c>
      <c r="B257">
        <v>4</v>
      </c>
      <c r="C257">
        <v>31</v>
      </c>
      <c r="D257">
        <v>3</v>
      </c>
      <c r="E257">
        <v>5.4</v>
      </c>
      <c r="F257">
        <v>4.59</v>
      </c>
      <c r="G257">
        <v>44</v>
      </c>
      <c r="H257">
        <v>35</v>
      </c>
      <c r="I257">
        <v>32</v>
      </c>
      <c r="J257">
        <v>33</v>
      </c>
      <c r="K257">
        <v>16</v>
      </c>
      <c r="L257">
        <v>20</v>
      </c>
      <c r="M257" s="6">
        <v>55</v>
      </c>
      <c r="N257" s="6">
        <v>100</v>
      </c>
      <c r="O257" s="6">
        <v>69</v>
      </c>
    </row>
    <row r="258" spans="1:15" x14ac:dyDescent="0.2">
      <c r="A258" s="1">
        <v>44717</v>
      </c>
      <c r="B258">
        <v>3</v>
      </c>
      <c r="C258">
        <v>38</v>
      </c>
      <c r="D258">
        <v>3</v>
      </c>
      <c r="E258">
        <v>5.3</v>
      </c>
      <c r="F258">
        <v>4.62</v>
      </c>
      <c r="G258">
        <v>94</v>
      </c>
      <c r="H258">
        <v>24</v>
      </c>
      <c r="I258">
        <v>47</v>
      </c>
      <c r="J258">
        <v>39</v>
      </c>
      <c r="K258">
        <v>27</v>
      </c>
      <c r="L258">
        <v>100</v>
      </c>
      <c r="M258" s="6">
        <v>46</v>
      </c>
      <c r="N258" s="6">
        <v>34</v>
      </c>
      <c r="O258" s="6">
        <v>69</v>
      </c>
    </row>
    <row r="259" spans="1:15" x14ac:dyDescent="0.2">
      <c r="A259" s="1">
        <v>44724</v>
      </c>
      <c r="B259">
        <v>3</v>
      </c>
      <c r="C259">
        <v>32</v>
      </c>
      <c r="D259">
        <v>3.3</v>
      </c>
      <c r="E259">
        <v>5.3</v>
      </c>
      <c r="F259">
        <v>4.88</v>
      </c>
      <c r="G259">
        <v>100</v>
      </c>
      <c r="H259" s="6">
        <v>20</v>
      </c>
      <c r="I259" s="6">
        <v>35</v>
      </c>
      <c r="J259" s="6">
        <v>54</v>
      </c>
      <c r="K259" s="6">
        <v>8</v>
      </c>
      <c r="L259" s="6">
        <v>30</v>
      </c>
      <c r="M259" s="6">
        <v>32</v>
      </c>
      <c r="N259" s="6">
        <v>23</v>
      </c>
      <c r="O259" s="6">
        <v>67</v>
      </c>
    </row>
    <row r="260" spans="1:15" x14ac:dyDescent="0.2">
      <c r="A260" s="1">
        <v>44731</v>
      </c>
      <c r="B260">
        <v>3</v>
      </c>
      <c r="C260">
        <v>28</v>
      </c>
      <c r="D260">
        <v>3.3</v>
      </c>
      <c r="E260">
        <v>5.3</v>
      </c>
      <c r="F260">
        <v>5.01</v>
      </c>
      <c r="G260">
        <v>52</v>
      </c>
      <c r="H260" s="6">
        <v>25</v>
      </c>
      <c r="I260" s="6">
        <v>50</v>
      </c>
      <c r="J260" s="6">
        <v>29</v>
      </c>
      <c r="K260" s="6">
        <v>17</v>
      </c>
      <c r="L260" s="6">
        <v>19</v>
      </c>
      <c r="M260" s="6">
        <v>28</v>
      </c>
      <c r="N260" s="6">
        <v>27</v>
      </c>
      <c r="O260" s="6">
        <v>69</v>
      </c>
    </row>
    <row r="261" spans="1:15" x14ac:dyDescent="0.2">
      <c r="A261" s="1">
        <v>44738</v>
      </c>
      <c r="B261">
        <v>3</v>
      </c>
      <c r="C261">
        <v>28</v>
      </c>
      <c r="D261">
        <v>3.1</v>
      </c>
      <c r="E261">
        <v>5.3</v>
      </c>
      <c r="F261">
        <v>5.01</v>
      </c>
      <c r="G261">
        <v>48</v>
      </c>
      <c r="H261" s="6">
        <v>33</v>
      </c>
      <c r="I261" s="6">
        <v>45</v>
      </c>
      <c r="J261" s="6">
        <v>53</v>
      </c>
      <c r="K261" s="6">
        <v>25</v>
      </c>
      <c r="L261" s="6">
        <v>16</v>
      </c>
      <c r="M261" s="6">
        <v>37</v>
      </c>
      <c r="N261" s="6">
        <v>30</v>
      </c>
      <c r="O261" s="6">
        <v>83</v>
      </c>
    </row>
    <row r="262" spans="1:15" x14ac:dyDescent="0.2">
      <c r="A262" s="1">
        <v>44745</v>
      </c>
      <c r="B262">
        <v>3</v>
      </c>
      <c r="D262">
        <v>3.1</v>
      </c>
      <c r="E262">
        <v>5.3</v>
      </c>
      <c r="F262">
        <v>4.87</v>
      </c>
      <c r="G262">
        <v>46</v>
      </c>
      <c r="H262" s="6">
        <v>17</v>
      </c>
      <c r="I262" s="6">
        <v>21</v>
      </c>
      <c r="J262" s="6">
        <v>33</v>
      </c>
      <c r="K262" s="6">
        <v>13</v>
      </c>
      <c r="L262" s="6">
        <v>19</v>
      </c>
      <c r="M262" s="6">
        <v>51</v>
      </c>
      <c r="N262" s="6">
        <v>19</v>
      </c>
      <c r="O262" s="6">
        <v>100</v>
      </c>
    </row>
    <row r="263" spans="1:15" x14ac:dyDescent="0.2">
      <c r="A263" s="1">
        <v>44752</v>
      </c>
      <c r="B263">
        <v>3</v>
      </c>
      <c r="D263">
        <v>3.2</v>
      </c>
      <c r="E263">
        <v>5.3</v>
      </c>
      <c r="F263">
        <v>4.7699999999999996</v>
      </c>
      <c r="G263">
        <v>43</v>
      </c>
      <c r="H263" s="6">
        <v>20</v>
      </c>
      <c r="I263" s="6">
        <v>23</v>
      </c>
      <c r="J263" s="6">
        <v>50</v>
      </c>
      <c r="K263" s="6">
        <v>0</v>
      </c>
      <c r="L263" s="6">
        <v>15</v>
      </c>
      <c r="M263" s="6">
        <v>50</v>
      </c>
      <c r="O263" s="6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0F16-16E8-AF4D-8A03-CA91AA476F4D}">
  <dimension ref="A1:I325"/>
  <sheetViews>
    <sheetView topLeftCell="A250" workbookViewId="0">
      <selection activeCell="A266" sqref="A266:I325"/>
    </sheetView>
  </sheetViews>
  <sheetFormatPr baseColWidth="10" defaultRowHeight="15" x14ac:dyDescent="0.2"/>
  <sheetData>
    <row r="1" spans="1:8" x14ac:dyDescent="0.2">
      <c r="A1" t="s">
        <v>10</v>
      </c>
      <c r="B1" t="s">
        <v>40</v>
      </c>
      <c r="C1" t="s">
        <v>41</v>
      </c>
      <c r="D1" t="s">
        <v>42</v>
      </c>
      <c r="E1" t="s">
        <v>39</v>
      </c>
      <c r="F1" t="s">
        <v>45</v>
      </c>
      <c r="G1" t="s">
        <v>44</v>
      </c>
      <c r="H1" t="s">
        <v>43</v>
      </c>
    </row>
    <row r="2" spans="1:8" x14ac:dyDescent="0.2">
      <c r="A2" s="1">
        <v>42918</v>
      </c>
      <c r="B2">
        <v>1</v>
      </c>
      <c r="C2">
        <v>2</v>
      </c>
      <c r="D2">
        <v>28</v>
      </c>
      <c r="E2">
        <v>3.9172416894609414</v>
      </c>
      <c r="F2">
        <f t="shared" ref="F2:F65" ca="1" si="0">VLOOKUP($A2+F$6, K1:M9994, 3)</f>
        <v>2.5</v>
      </c>
      <c r="G2" s="2">
        <f ca="1">VLOOKUP($A2, O1:P9994, 2)*G$5+G$6</f>
        <v>2.6</v>
      </c>
      <c r="H2" s="2">
        <f ca="1">VLOOKUP($A2, Q1:R9994, 2)*H$5+H$6</f>
        <v>2.2879999999999998</v>
      </c>
    </row>
    <row r="3" spans="1:8" x14ac:dyDescent="0.2">
      <c r="A3" s="1">
        <v>42925</v>
      </c>
      <c r="B3">
        <v>2</v>
      </c>
      <c r="C3">
        <v>2</v>
      </c>
      <c r="D3">
        <v>28</v>
      </c>
      <c r="E3">
        <v>3.8024285662887496</v>
      </c>
      <c r="F3">
        <f t="shared" ca="1" si="0"/>
        <v>2.5</v>
      </c>
      <c r="G3" s="2">
        <f t="shared" ref="G3:G66" ca="1" si="1">VLOOKUP($A3, O2:P9995, 2)*G$5+G$6</f>
        <v>2.6</v>
      </c>
      <c r="H3" s="2">
        <f t="shared" ref="H3:H66" ca="1" si="2">VLOOKUP($A3, Q2:R9995, 2)*H$5+H$6</f>
        <v>2.2599999999999998</v>
      </c>
    </row>
    <row r="4" spans="1:8" x14ac:dyDescent="0.2">
      <c r="A4" s="1">
        <v>42932</v>
      </c>
      <c r="B4">
        <v>1</v>
      </c>
      <c r="C4">
        <v>2</v>
      </c>
      <c r="D4">
        <v>27</v>
      </c>
      <c r="E4">
        <v>3.4235439456177819</v>
      </c>
      <c r="F4">
        <f t="shared" ca="1" si="0"/>
        <v>2.6</v>
      </c>
      <c r="G4" s="2">
        <f t="shared" ca="1" si="1"/>
        <v>2.6</v>
      </c>
      <c r="H4" s="2">
        <f t="shared" ca="1" si="2"/>
        <v>2.2970000000000002</v>
      </c>
    </row>
    <row r="5" spans="1:8" x14ac:dyDescent="0.2">
      <c r="A5" s="1">
        <v>42939</v>
      </c>
      <c r="B5">
        <v>1</v>
      </c>
      <c r="C5">
        <v>3</v>
      </c>
      <c r="D5">
        <v>28</v>
      </c>
      <c r="E5">
        <v>4.4983308302254361</v>
      </c>
      <c r="F5">
        <f t="shared" ca="1" si="0"/>
        <v>2.6</v>
      </c>
      <c r="G5" s="2">
        <f t="shared" ca="1" si="1"/>
        <v>2.6</v>
      </c>
      <c r="H5" s="2">
        <f t="shared" ca="1" si="2"/>
        <v>2.278</v>
      </c>
    </row>
    <row r="6" spans="1:8" x14ac:dyDescent="0.2">
      <c r="A6" s="1">
        <v>42946</v>
      </c>
      <c r="B6">
        <v>1</v>
      </c>
      <c r="C6">
        <v>2</v>
      </c>
      <c r="D6">
        <v>27</v>
      </c>
      <c r="E6">
        <v>3.4235439456177819</v>
      </c>
      <c r="F6">
        <f t="shared" ca="1" si="0"/>
        <v>2.6</v>
      </c>
      <c r="G6" s="2">
        <f t="shared" ca="1" si="1"/>
        <v>2.6</v>
      </c>
      <c r="H6" s="2">
        <f t="shared" ca="1" si="2"/>
        <v>2.3119999999999998</v>
      </c>
    </row>
    <row r="7" spans="1:8" x14ac:dyDescent="0.2">
      <c r="A7" s="1">
        <v>42953</v>
      </c>
      <c r="B7">
        <v>1</v>
      </c>
      <c r="C7">
        <v>3</v>
      </c>
      <c r="D7">
        <v>26</v>
      </c>
      <c r="E7">
        <v>3.2082461996306111</v>
      </c>
      <c r="F7">
        <f t="shared" ca="1" si="0"/>
        <v>2.6</v>
      </c>
      <c r="G7" s="2">
        <f t="shared" ca="1" si="1"/>
        <v>2.6</v>
      </c>
      <c r="H7" s="2">
        <f t="shared" ca="1" si="2"/>
        <v>2.3519999999999999</v>
      </c>
    </row>
    <row r="8" spans="1:8" x14ac:dyDescent="0.2">
      <c r="A8" s="1">
        <v>42960</v>
      </c>
      <c r="B8">
        <v>1</v>
      </c>
      <c r="C8">
        <v>2</v>
      </c>
      <c r="D8">
        <v>24</v>
      </c>
      <c r="E8">
        <v>1.4884169997255443</v>
      </c>
      <c r="F8">
        <f t="shared" ca="1" si="0"/>
        <v>2.5</v>
      </c>
      <c r="G8" s="2">
        <f t="shared" ca="1" si="1"/>
        <v>2.6</v>
      </c>
      <c r="H8" s="2">
        <f t="shared" ca="1" si="2"/>
        <v>2.3780000000000001</v>
      </c>
    </row>
    <row r="9" spans="1:8" x14ac:dyDescent="0.2">
      <c r="A9" s="1">
        <v>42967</v>
      </c>
      <c r="B9">
        <v>1</v>
      </c>
      <c r="C9">
        <v>2</v>
      </c>
      <c r="D9">
        <v>23</v>
      </c>
      <c r="E9">
        <v>0.84337468442813179</v>
      </c>
      <c r="F9">
        <f t="shared" ca="1" si="0"/>
        <v>2.5</v>
      </c>
      <c r="G9" s="2">
        <f t="shared" ca="1" si="1"/>
        <v>2.6</v>
      </c>
      <c r="H9" s="2">
        <f t="shared" ca="1" si="2"/>
        <v>2.3839999999999999</v>
      </c>
    </row>
    <row r="10" spans="1:8" x14ac:dyDescent="0.2">
      <c r="A10" s="1">
        <v>42974</v>
      </c>
      <c r="B10">
        <v>1</v>
      </c>
      <c r="C10">
        <v>2</v>
      </c>
      <c r="D10">
        <v>28</v>
      </c>
      <c r="E10">
        <v>4.0685862609151942</v>
      </c>
      <c r="F10">
        <f t="shared" ca="1" si="0"/>
        <v>2.5</v>
      </c>
      <c r="G10" s="2">
        <f t="shared" ca="1" si="1"/>
        <v>2.6</v>
      </c>
      <c r="H10" s="2">
        <f t="shared" ca="1" si="2"/>
        <v>2.36</v>
      </c>
    </row>
    <row r="11" spans="1:8" x14ac:dyDescent="0.2">
      <c r="A11" s="1">
        <v>42981</v>
      </c>
      <c r="B11">
        <v>1</v>
      </c>
      <c r="C11">
        <v>2</v>
      </c>
      <c r="D11">
        <v>24</v>
      </c>
      <c r="E11">
        <v>1.4884169997255443</v>
      </c>
      <c r="F11">
        <f t="shared" ca="1" si="0"/>
        <v>2.5</v>
      </c>
      <c r="G11" s="2">
        <f t="shared" ca="1" si="1"/>
        <v>2.6</v>
      </c>
      <c r="H11" s="2">
        <f t="shared" ca="1" si="2"/>
        <v>2.399</v>
      </c>
    </row>
    <row r="12" spans="1:8" x14ac:dyDescent="0.2">
      <c r="A12" s="1">
        <v>42988</v>
      </c>
      <c r="B12">
        <v>1</v>
      </c>
      <c r="C12">
        <v>2</v>
      </c>
      <c r="D12">
        <v>22</v>
      </c>
      <c r="E12">
        <v>0.1983323691307193</v>
      </c>
      <c r="F12">
        <f t="shared" ca="1" si="0"/>
        <v>2.5</v>
      </c>
      <c r="G12" s="2">
        <f t="shared" ca="1" si="1"/>
        <v>2.6</v>
      </c>
      <c r="H12" s="2">
        <f t="shared" ca="1" si="2"/>
        <v>2.6789999999999998</v>
      </c>
    </row>
    <row r="13" spans="1:8" x14ac:dyDescent="0.2">
      <c r="A13" s="1">
        <v>42995</v>
      </c>
      <c r="B13">
        <v>1</v>
      </c>
      <c r="C13">
        <v>2</v>
      </c>
      <c r="D13">
        <v>22</v>
      </c>
      <c r="E13">
        <v>0.1983323691307193</v>
      </c>
      <c r="F13">
        <f t="shared" ca="1" si="0"/>
        <v>2.6</v>
      </c>
      <c r="G13" s="2">
        <f t="shared" ca="1" si="1"/>
        <v>2.6</v>
      </c>
      <c r="H13" s="2">
        <f t="shared" ca="1" si="2"/>
        <v>2.6850000000000001</v>
      </c>
    </row>
    <row r="14" spans="1:8" x14ac:dyDescent="0.2">
      <c r="A14" s="1">
        <v>43002</v>
      </c>
      <c r="B14">
        <v>1</v>
      </c>
      <c r="C14">
        <v>2</v>
      </c>
      <c r="D14">
        <v>22</v>
      </c>
      <c r="E14">
        <v>0.1983323691307193</v>
      </c>
      <c r="F14">
        <f t="shared" ca="1" si="0"/>
        <v>2.6</v>
      </c>
      <c r="G14" s="2">
        <f t="shared" ca="1" si="1"/>
        <v>2.6</v>
      </c>
      <c r="H14" s="2">
        <f t="shared" ca="1" si="2"/>
        <v>2.6339999999999999</v>
      </c>
    </row>
    <row r="15" spans="1:8" x14ac:dyDescent="0.2">
      <c r="A15" s="1">
        <v>43009</v>
      </c>
      <c r="B15">
        <v>1</v>
      </c>
      <c r="C15">
        <v>2</v>
      </c>
      <c r="D15">
        <v>22</v>
      </c>
      <c r="E15">
        <v>0.1983323691307193</v>
      </c>
      <c r="F15">
        <f t="shared" ca="1" si="0"/>
        <v>2.5</v>
      </c>
      <c r="G15" s="2">
        <f t="shared" ca="1" si="1"/>
        <v>2.6</v>
      </c>
      <c r="H15" s="2">
        <f t="shared" ca="1" si="2"/>
        <v>2.5830000000000002</v>
      </c>
    </row>
    <row r="16" spans="1:8" x14ac:dyDescent="0.2">
      <c r="A16" s="1">
        <v>43016</v>
      </c>
      <c r="B16">
        <v>1</v>
      </c>
      <c r="C16">
        <v>2</v>
      </c>
      <c r="D16">
        <v>22</v>
      </c>
      <c r="E16">
        <v>0.1983323691307193</v>
      </c>
      <c r="F16">
        <f t="shared" ca="1" si="0"/>
        <v>2.5</v>
      </c>
      <c r="G16" s="2">
        <f t="shared" ca="1" si="1"/>
        <v>2.7</v>
      </c>
      <c r="H16" s="2">
        <f t="shared" ca="1" si="2"/>
        <v>2.5649999999999999</v>
      </c>
    </row>
    <row r="17" spans="1:8" x14ac:dyDescent="0.2">
      <c r="A17" s="1">
        <v>43023</v>
      </c>
      <c r="B17">
        <v>1</v>
      </c>
      <c r="C17">
        <v>2</v>
      </c>
      <c r="D17">
        <v>22</v>
      </c>
      <c r="E17">
        <v>0.1983323691307193</v>
      </c>
      <c r="F17">
        <f t="shared" ca="1" si="0"/>
        <v>2.4</v>
      </c>
      <c r="G17" s="2">
        <f t="shared" ca="1" si="1"/>
        <v>2.7</v>
      </c>
      <c r="H17" s="2">
        <f t="shared" ca="1" si="2"/>
        <v>2.504</v>
      </c>
    </row>
    <row r="18" spans="1:8" x14ac:dyDescent="0.2">
      <c r="A18" s="1">
        <v>43030</v>
      </c>
      <c r="B18">
        <v>1</v>
      </c>
      <c r="C18">
        <v>2</v>
      </c>
      <c r="D18">
        <v>22</v>
      </c>
      <c r="E18">
        <v>0.1983323691307193</v>
      </c>
      <c r="F18">
        <f t="shared" ca="1" si="0"/>
        <v>2.4</v>
      </c>
      <c r="G18" s="2">
        <f t="shared" ca="1" si="1"/>
        <v>2.7</v>
      </c>
      <c r="H18" s="2">
        <f t="shared" ca="1" si="2"/>
        <v>2.4889999999999999</v>
      </c>
    </row>
    <row r="19" spans="1:8" x14ac:dyDescent="0.2">
      <c r="A19" s="1">
        <v>43037</v>
      </c>
      <c r="B19">
        <v>1</v>
      </c>
      <c r="C19">
        <v>3</v>
      </c>
      <c r="D19">
        <v>21</v>
      </c>
      <c r="E19">
        <v>-1.6965376856450998E-2</v>
      </c>
      <c r="F19">
        <f t="shared" ca="1" si="0"/>
        <v>2.5</v>
      </c>
      <c r="G19" s="2">
        <f t="shared" ca="1" si="1"/>
        <v>2.7</v>
      </c>
      <c r="H19" s="2">
        <f t="shared" ca="1" si="2"/>
        <v>2.4790000000000001</v>
      </c>
    </row>
    <row r="20" spans="1:8" x14ac:dyDescent="0.2">
      <c r="A20" s="1">
        <v>43044</v>
      </c>
      <c r="B20">
        <v>1</v>
      </c>
      <c r="C20">
        <v>2</v>
      </c>
      <c r="D20">
        <v>22</v>
      </c>
      <c r="E20">
        <v>0.1983323691307193</v>
      </c>
      <c r="F20">
        <f t="shared" ca="1" si="0"/>
        <v>2.5</v>
      </c>
      <c r="G20" s="2">
        <f t="shared" ca="1" si="1"/>
        <v>2.4</v>
      </c>
      <c r="H20" s="2">
        <f t="shared" ca="1" si="2"/>
        <v>2.488</v>
      </c>
    </row>
    <row r="21" spans="1:8" x14ac:dyDescent="0.2">
      <c r="A21" s="1">
        <v>43051</v>
      </c>
      <c r="B21">
        <v>1</v>
      </c>
      <c r="C21">
        <v>2</v>
      </c>
      <c r="D21">
        <v>22</v>
      </c>
      <c r="E21">
        <v>0.1983323691307193</v>
      </c>
      <c r="F21">
        <f t="shared" ca="1" si="0"/>
        <v>2.5</v>
      </c>
      <c r="G21" s="2">
        <f t="shared" ca="1" si="1"/>
        <v>2.4</v>
      </c>
      <c r="H21" s="2">
        <f t="shared" ca="1" si="2"/>
        <v>2.5609999999999999</v>
      </c>
    </row>
    <row r="22" spans="1:8" x14ac:dyDescent="0.2">
      <c r="A22" s="1">
        <v>43058</v>
      </c>
      <c r="B22">
        <v>1</v>
      </c>
      <c r="C22">
        <v>2</v>
      </c>
      <c r="D22">
        <v>22</v>
      </c>
      <c r="E22">
        <v>0.1983323691307193</v>
      </c>
      <c r="F22">
        <f t="shared" ca="1" si="0"/>
        <v>2.5</v>
      </c>
      <c r="G22" s="2">
        <f t="shared" ca="1" si="1"/>
        <v>2.4</v>
      </c>
      <c r="H22" s="2">
        <f t="shared" ca="1" si="2"/>
        <v>2.5920000000000001</v>
      </c>
    </row>
    <row r="23" spans="1:8" x14ac:dyDescent="0.2">
      <c r="A23" s="1">
        <v>43065</v>
      </c>
      <c r="B23">
        <v>1</v>
      </c>
      <c r="C23">
        <v>2</v>
      </c>
      <c r="D23">
        <v>21</v>
      </c>
      <c r="E23">
        <v>-0.44670994616669318</v>
      </c>
      <c r="F23">
        <f t="shared" ca="1" si="0"/>
        <v>2.4</v>
      </c>
      <c r="G23" s="2">
        <f t="shared" ca="1" si="1"/>
        <v>2.4</v>
      </c>
      <c r="H23" s="2">
        <f t="shared" ca="1" si="2"/>
        <v>2.5680000000000001</v>
      </c>
    </row>
    <row r="24" spans="1:8" x14ac:dyDescent="0.2">
      <c r="A24" s="1">
        <v>43072</v>
      </c>
      <c r="B24">
        <v>1</v>
      </c>
      <c r="C24">
        <v>2</v>
      </c>
      <c r="D24">
        <v>21</v>
      </c>
      <c r="E24">
        <v>-0.44670994616669318</v>
      </c>
      <c r="F24">
        <f t="shared" ca="1" si="0"/>
        <v>2.4</v>
      </c>
      <c r="G24" s="2">
        <f t="shared" ca="1" si="1"/>
        <v>2.5</v>
      </c>
      <c r="H24" s="2">
        <f t="shared" ca="1" si="2"/>
        <v>2.5329999999999999</v>
      </c>
    </row>
    <row r="25" spans="1:8" x14ac:dyDescent="0.2">
      <c r="A25" s="1">
        <v>43079</v>
      </c>
      <c r="B25">
        <v>1</v>
      </c>
      <c r="C25">
        <v>2</v>
      </c>
      <c r="D25">
        <v>23</v>
      </c>
      <c r="E25">
        <v>0.84337468442813179</v>
      </c>
      <c r="F25">
        <f t="shared" ca="1" si="0"/>
        <v>2.4</v>
      </c>
      <c r="G25" s="2">
        <f t="shared" ca="1" si="1"/>
        <v>2.5</v>
      </c>
      <c r="H25" s="2">
        <f t="shared" ca="1" si="2"/>
        <v>2.5</v>
      </c>
    </row>
    <row r="26" spans="1:8" x14ac:dyDescent="0.2">
      <c r="A26" s="1">
        <v>43086</v>
      </c>
      <c r="B26">
        <v>1</v>
      </c>
      <c r="C26">
        <v>2</v>
      </c>
      <c r="D26">
        <v>23</v>
      </c>
      <c r="E26">
        <v>0.84337468442813179</v>
      </c>
      <c r="F26">
        <f t="shared" ca="1" si="0"/>
        <v>2.4</v>
      </c>
      <c r="G26" s="2">
        <f t="shared" ca="1" si="1"/>
        <v>2.5</v>
      </c>
      <c r="H26" s="2">
        <f t="shared" ca="1" si="2"/>
        <v>2.4849999999999999</v>
      </c>
    </row>
    <row r="27" spans="1:8" x14ac:dyDescent="0.2">
      <c r="A27" s="1">
        <v>43093</v>
      </c>
      <c r="B27">
        <v>1</v>
      </c>
      <c r="C27">
        <v>2</v>
      </c>
      <c r="D27">
        <v>25</v>
      </c>
      <c r="E27">
        <v>2.1334593150229568</v>
      </c>
      <c r="F27">
        <f t="shared" ca="1" si="0"/>
        <v>2.4</v>
      </c>
      <c r="G27" s="2">
        <f t="shared" ca="1" si="1"/>
        <v>2.5</v>
      </c>
      <c r="H27" s="2">
        <f t="shared" ca="1" si="2"/>
        <v>2.4500000000000002</v>
      </c>
    </row>
    <row r="28" spans="1:8" x14ac:dyDescent="0.2">
      <c r="A28" s="1">
        <v>43100</v>
      </c>
      <c r="B28">
        <v>1</v>
      </c>
      <c r="C28">
        <v>2</v>
      </c>
      <c r="D28">
        <v>24</v>
      </c>
      <c r="E28">
        <v>1.4884169997255443</v>
      </c>
      <c r="F28">
        <f t="shared" ca="1" si="0"/>
        <v>2.4</v>
      </c>
      <c r="G28" s="2">
        <f t="shared" ca="1" si="1"/>
        <v>2.5</v>
      </c>
      <c r="H28" s="2">
        <f t="shared" ca="1" si="2"/>
        <v>2.472</v>
      </c>
    </row>
    <row r="29" spans="1:8" x14ac:dyDescent="0.2">
      <c r="A29" s="1">
        <v>43107</v>
      </c>
      <c r="B29">
        <v>1</v>
      </c>
      <c r="C29">
        <v>2</v>
      </c>
      <c r="D29">
        <v>24</v>
      </c>
      <c r="E29">
        <v>1.4884169997255443</v>
      </c>
      <c r="F29">
        <f t="shared" ca="1" si="0"/>
        <v>2.4</v>
      </c>
      <c r="G29" s="2">
        <f t="shared" ca="1" si="1"/>
        <v>2.7</v>
      </c>
      <c r="H29" s="2">
        <f t="shared" ca="1" si="2"/>
        <v>2.52</v>
      </c>
    </row>
    <row r="30" spans="1:8" x14ac:dyDescent="0.2">
      <c r="A30" s="1">
        <v>43114</v>
      </c>
      <c r="B30">
        <v>1</v>
      </c>
      <c r="C30">
        <v>2</v>
      </c>
      <c r="D30">
        <v>23</v>
      </c>
      <c r="E30">
        <v>0.84337468442813179</v>
      </c>
      <c r="F30">
        <f t="shared" ca="1" si="0"/>
        <v>2.5</v>
      </c>
      <c r="G30" s="2">
        <f t="shared" ca="1" si="1"/>
        <v>2.7</v>
      </c>
      <c r="H30" s="2">
        <f t="shared" ca="1" si="2"/>
        <v>2.5219999999999998</v>
      </c>
    </row>
    <row r="31" spans="1:8" x14ac:dyDescent="0.2">
      <c r="A31" s="1">
        <v>43121</v>
      </c>
      <c r="B31">
        <v>1</v>
      </c>
      <c r="C31">
        <v>2</v>
      </c>
      <c r="D31">
        <v>23</v>
      </c>
      <c r="E31">
        <v>0.84337468442813179</v>
      </c>
      <c r="F31">
        <f t="shared" ca="1" si="0"/>
        <v>2.5</v>
      </c>
      <c r="G31" s="2">
        <f t="shared" ca="1" si="1"/>
        <v>2.7</v>
      </c>
      <c r="H31" s="2">
        <f t="shared" ca="1" si="2"/>
        <v>2.5569999999999999</v>
      </c>
    </row>
    <row r="32" spans="1:8" x14ac:dyDescent="0.2">
      <c r="A32" s="1">
        <v>43128</v>
      </c>
      <c r="B32">
        <v>1</v>
      </c>
      <c r="C32">
        <v>2</v>
      </c>
      <c r="D32">
        <v>23</v>
      </c>
      <c r="E32">
        <v>0.84337468442813179</v>
      </c>
      <c r="F32">
        <f t="shared" ca="1" si="0"/>
        <v>2.5</v>
      </c>
      <c r="G32" s="2">
        <f t="shared" ca="1" si="1"/>
        <v>2.7</v>
      </c>
      <c r="H32" s="2">
        <f t="shared" ca="1" si="2"/>
        <v>2.5670000000000002</v>
      </c>
    </row>
    <row r="33" spans="1:8" x14ac:dyDescent="0.2">
      <c r="A33" s="1">
        <v>43135</v>
      </c>
      <c r="B33">
        <v>1</v>
      </c>
      <c r="C33">
        <v>2</v>
      </c>
      <c r="D33">
        <v>24</v>
      </c>
      <c r="E33">
        <v>1.4884169997255443</v>
      </c>
      <c r="F33">
        <f t="shared" ca="1" si="0"/>
        <v>2.5</v>
      </c>
      <c r="G33" s="2">
        <f t="shared" ca="1" si="1"/>
        <v>2.7</v>
      </c>
      <c r="H33" s="2">
        <f t="shared" ca="1" si="2"/>
        <v>2.6070000000000002</v>
      </c>
    </row>
    <row r="34" spans="1:8" x14ac:dyDescent="0.2">
      <c r="A34" s="1">
        <v>43142</v>
      </c>
      <c r="B34">
        <v>1</v>
      </c>
      <c r="C34">
        <v>2</v>
      </c>
      <c r="D34">
        <v>23</v>
      </c>
      <c r="E34">
        <v>0.84337468442813179</v>
      </c>
      <c r="F34">
        <f t="shared" ca="1" si="0"/>
        <v>2.5</v>
      </c>
      <c r="G34" s="2">
        <f t="shared" ca="1" si="1"/>
        <v>2.7</v>
      </c>
      <c r="H34" s="2">
        <f t="shared" ca="1" si="2"/>
        <v>2.637</v>
      </c>
    </row>
    <row r="35" spans="1:8" x14ac:dyDescent="0.2">
      <c r="A35" s="1">
        <v>43149</v>
      </c>
      <c r="B35">
        <v>1</v>
      </c>
      <c r="C35">
        <v>2</v>
      </c>
      <c r="D35">
        <v>23</v>
      </c>
      <c r="E35">
        <v>0.84337468442813179</v>
      </c>
      <c r="F35">
        <f t="shared" ca="1" si="0"/>
        <v>2.5</v>
      </c>
      <c r="G35" s="2">
        <f t="shared" ca="1" si="1"/>
        <v>2.7</v>
      </c>
      <c r="H35" s="2">
        <f t="shared" ca="1" si="2"/>
        <v>2.6070000000000002</v>
      </c>
    </row>
    <row r="36" spans="1:8" x14ac:dyDescent="0.2">
      <c r="A36" s="1">
        <v>43156</v>
      </c>
      <c r="B36">
        <v>1</v>
      </c>
      <c r="C36">
        <v>2</v>
      </c>
      <c r="D36">
        <v>23</v>
      </c>
      <c r="E36">
        <v>0.84337468442813179</v>
      </c>
      <c r="F36">
        <f t="shared" ca="1" si="0"/>
        <v>2.5</v>
      </c>
      <c r="G36" s="2">
        <f t="shared" ca="1" si="1"/>
        <v>2.7</v>
      </c>
      <c r="H36" s="2">
        <f t="shared" ca="1" si="2"/>
        <v>2.5569999999999999</v>
      </c>
    </row>
    <row r="37" spans="1:8" x14ac:dyDescent="0.2">
      <c r="A37" s="1">
        <v>43163</v>
      </c>
      <c r="B37">
        <v>1</v>
      </c>
      <c r="C37">
        <v>2</v>
      </c>
      <c r="D37">
        <v>24</v>
      </c>
      <c r="E37">
        <v>1.4884169997255443</v>
      </c>
      <c r="F37">
        <f t="shared" ca="1" si="0"/>
        <v>2.5</v>
      </c>
      <c r="G37" s="2">
        <f t="shared" ca="1" si="1"/>
        <v>2.7</v>
      </c>
      <c r="H37" s="2">
        <f t="shared" ca="1" si="2"/>
        <v>2.548</v>
      </c>
    </row>
    <row r="38" spans="1:8" x14ac:dyDescent="0.2">
      <c r="A38" s="1">
        <v>43170</v>
      </c>
      <c r="B38">
        <v>1</v>
      </c>
      <c r="C38">
        <v>2</v>
      </c>
      <c r="D38">
        <v>23</v>
      </c>
      <c r="E38">
        <v>0.84337468442813179</v>
      </c>
      <c r="F38">
        <f t="shared" ca="1" si="0"/>
        <v>2.5</v>
      </c>
      <c r="G38" s="2">
        <f t="shared" ca="1" si="1"/>
        <v>2.7</v>
      </c>
      <c r="H38" s="2">
        <f t="shared" ca="1" si="2"/>
        <v>2.56</v>
      </c>
    </row>
    <row r="39" spans="1:8" x14ac:dyDescent="0.2">
      <c r="A39" s="1">
        <v>43177</v>
      </c>
      <c r="B39">
        <v>1</v>
      </c>
      <c r="C39">
        <v>2</v>
      </c>
      <c r="D39">
        <v>23</v>
      </c>
      <c r="E39">
        <v>0.84337468442813179</v>
      </c>
      <c r="F39">
        <f t="shared" ca="1" si="0"/>
        <v>2.5</v>
      </c>
      <c r="G39" s="2">
        <f t="shared" ca="1" si="1"/>
        <v>2.7</v>
      </c>
      <c r="H39" s="2">
        <f t="shared" ca="1" si="2"/>
        <v>2.5590000000000002</v>
      </c>
    </row>
    <row r="40" spans="1:8" x14ac:dyDescent="0.2">
      <c r="A40" s="1">
        <v>43184</v>
      </c>
      <c r="B40">
        <v>1</v>
      </c>
      <c r="C40">
        <v>2</v>
      </c>
      <c r="D40">
        <v>24</v>
      </c>
      <c r="E40">
        <v>1.4884169997255443</v>
      </c>
      <c r="F40">
        <f t="shared" ca="1" si="0"/>
        <v>2.5</v>
      </c>
      <c r="G40" s="2">
        <f t="shared" ca="1" si="1"/>
        <v>2.7</v>
      </c>
      <c r="H40" s="2">
        <f t="shared" ca="1" si="2"/>
        <v>2.5979999999999999</v>
      </c>
    </row>
    <row r="41" spans="1:8" x14ac:dyDescent="0.2">
      <c r="A41" s="1">
        <v>43191</v>
      </c>
      <c r="B41">
        <v>1</v>
      </c>
      <c r="C41">
        <v>3</v>
      </c>
      <c r="D41">
        <v>24</v>
      </c>
      <c r="E41">
        <v>1.9181615690357865</v>
      </c>
      <c r="F41">
        <f t="shared" ca="1" si="0"/>
        <v>2.5</v>
      </c>
      <c r="G41" s="2">
        <f t="shared" ca="1" si="1"/>
        <v>2.7</v>
      </c>
      <c r="H41" s="2">
        <f t="shared" ca="1" si="2"/>
        <v>2.6480000000000001</v>
      </c>
    </row>
    <row r="42" spans="1:8" x14ac:dyDescent="0.2">
      <c r="A42" s="1">
        <v>43198</v>
      </c>
      <c r="B42">
        <v>1</v>
      </c>
      <c r="C42">
        <v>3</v>
      </c>
      <c r="D42">
        <v>23</v>
      </c>
      <c r="E42">
        <v>1.273119253738374</v>
      </c>
      <c r="F42">
        <f t="shared" ca="1" si="0"/>
        <v>2.5</v>
      </c>
      <c r="G42" s="2">
        <f t="shared" ca="1" si="1"/>
        <v>2.8</v>
      </c>
      <c r="H42" s="2">
        <f t="shared" ca="1" si="2"/>
        <v>2.7</v>
      </c>
    </row>
    <row r="43" spans="1:8" x14ac:dyDescent="0.2">
      <c r="A43" s="1">
        <v>43205</v>
      </c>
      <c r="B43">
        <v>1</v>
      </c>
      <c r="C43">
        <v>2</v>
      </c>
      <c r="D43">
        <v>24</v>
      </c>
      <c r="E43">
        <v>1.4884169997255443</v>
      </c>
      <c r="F43">
        <f t="shared" ca="1" si="0"/>
        <v>2.4</v>
      </c>
      <c r="G43" s="2">
        <f t="shared" ca="1" si="1"/>
        <v>2.8</v>
      </c>
      <c r="H43" s="2">
        <f t="shared" ca="1" si="2"/>
        <v>2.694</v>
      </c>
    </row>
    <row r="44" spans="1:8" x14ac:dyDescent="0.2">
      <c r="A44" s="1">
        <v>43212</v>
      </c>
      <c r="B44">
        <v>1</v>
      </c>
      <c r="C44">
        <v>2</v>
      </c>
      <c r="D44">
        <v>23</v>
      </c>
      <c r="E44">
        <v>0.84337468442813179</v>
      </c>
      <c r="F44">
        <f t="shared" ca="1" si="0"/>
        <v>2.4</v>
      </c>
      <c r="G44" s="2">
        <f t="shared" ca="1" si="1"/>
        <v>2.8</v>
      </c>
      <c r="H44" s="2">
        <f t="shared" ca="1" si="2"/>
        <v>2.7469999999999999</v>
      </c>
    </row>
    <row r="45" spans="1:8" x14ac:dyDescent="0.2">
      <c r="A45" s="1">
        <v>43219</v>
      </c>
      <c r="B45">
        <v>1</v>
      </c>
      <c r="C45">
        <v>3</v>
      </c>
      <c r="D45">
        <v>24</v>
      </c>
      <c r="E45">
        <v>1.9181615690357865</v>
      </c>
      <c r="F45">
        <f t="shared" ca="1" si="0"/>
        <v>2.5</v>
      </c>
      <c r="G45" s="2">
        <f t="shared" ca="1" si="1"/>
        <v>2.8</v>
      </c>
      <c r="H45" s="2">
        <f t="shared" ca="1" si="2"/>
        <v>2.798</v>
      </c>
    </row>
    <row r="46" spans="1:8" x14ac:dyDescent="0.2">
      <c r="A46" s="1">
        <v>43226</v>
      </c>
      <c r="B46">
        <v>1</v>
      </c>
      <c r="C46">
        <v>2</v>
      </c>
      <c r="D46">
        <v>25</v>
      </c>
      <c r="E46">
        <v>2.1334593150229568</v>
      </c>
      <c r="F46">
        <f t="shared" ca="1" si="0"/>
        <v>2.5</v>
      </c>
      <c r="G46" s="2">
        <f t="shared" ca="1" si="1"/>
        <v>2.7</v>
      </c>
      <c r="H46" s="2">
        <f t="shared" ca="1" si="2"/>
        <v>2.8460000000000001</v>
      </c>
    </row>
    <row r="47" spans="1:8" x14ac:dyDescent="0.2">
      <c r="A47" s="1">
        <v>43233</v>
      </c>
      <c r="B47">
        <v>1</v>
      </c>
      <c r="C47">
        <v>2</v>
      </c>
      <c r="D47">
        <v>23</v>
      </c>
      <c r="E47">
        <v>0.84337468442813179</v>
      </c>
      <c r="F47">
        <f t="shared" ca="1" si="0"/>
        <v>2.5</v>
      </c>
      <c r="G47" s="2">
        <f t="shared" ca="1" si="1"/>
        <v>2.7</v>
      </c>
      <c r="H47" s="2">
        <f t="shared" ca="1" si="2"/>
        <v>2.8450000000000002</v>
      </c>
    </row>
    <row r="48" spans="1:8" x14ac:dyDescent="0.2">
      <c r="A48" s="1">
        <v>43240</v>
      </c>
      <c r="B48">
        <v>1</v>
      </c>
      <c r="C48">
        <v>2</v>
      </c>
      <c r="D48">
        <v>25</v>
      </c>
      <c r="E48">
        <v>2.1334593150229568</v>
      </c>
      <c r="F48">
        <f t="shared" ca="1" si="0"/>
        <v>2.5</v>
      </c>
      <c r="G48" s="2">
        <f t="shared" ca="1" si="1"/>
        <v>2.7</v>
      </c>
      <c r="H48" s="2">
        <f t="shared" ca="1" si="2"/>
        <v>2.8730000000000002</v>
      </c>
    </row>
    <row r="49" spans="1:8" x14ac:dyDescent="0.2">
      <c r="A49" s="1">
        <v>43247</v>
      </c>
      <c r="B49">
        <v>1</v>
      </c>
      <c r="C49">
        <v>2</v>
      </c>
      <c r="D49">
        <v>27</v>
      </c>
      <c r="E49">
        <v>3.4235439456177819</v>
      </c>
      <c r="F49">
        <f t="shared" ca="1" si="0"/>
        <v>2.5</v>
      </c>
      <c r="G49" s="2">
        <f t="shared" ca="1" si="1"/>
        <v>2.7</v>
      </c>
      <c r="H49" s="2">
        <f t="shared" ca="1" si="2"/>
        <v>2.923</v>
      </c>
    </row>
    <row r="50" spans="1:8" x14ac:dyDescent="0.2">
      <c r="A50" s="1">
        <v>43254</v>
      </c>
      <c r="B50">
        <v>1</v>
      </c>
      <c r="C50">
        <v>2</v>
      </c>
      <c r="D50">
        <v>25</v>
      </c>
      <c r="E50">
        <v>2.1334593150229568</v>
      </c>
      <c r="F50">
        <f t="shared" ca="1" si="0"/>
        <v>2.5</v>
      </c>
      <c r="G50" s="2">
        <f t="shared" ca="1" si="1"/>
        <v>2.8</v>
      </c>
      <c r="H50" s="2">
        <f t="shared" ca="1" si="2"/>
        <v>2.9620000000000002</v>
      </c>
    </row>
    <row r="51" spans="1:8" x14ac:dyDescent="0.2">
      <c r="A51" s="1">
        <v>43261</v>
      </c>
      <c r="B51">
        <v>1</v>
      </c>
      <c r="C51">
        <v>2</v>
      </c>
      <c r="D51">
        <v>26</v>
      </c>
      <c r="E51">
        <v>2.7785016303203691</v>
      </c>
      <c r="F51">
        <f t="shared" ca="1" si="0"/>
        <v>2.5</v>
      </c>
      <c r="G51" s="2">
        <f t="shared" ca="1" si="1"/>
        <v>2.8</v>
      </c>
      <c r="H51" s="2">
        <f t="shared" ca="1" si="2"/>
        <v>2.94</v>
      </c>
    </row>
    <row r="52" spans="1:8" x14ac:dyDescent="0.2">
      <c r="A52" s="1">
        <v>43268</v>
      </c>
      <c r="B52">
        <v>1</v>
      </c>
      <c r="C52">
        <v>2</v>
      </c>
      <c r="D52">
        <v>25</v>
      </c>
      <c r="E52">
        <v>2.1334593150229568</v>
      </c>
      <c r="F52">
        <f t="shared" ca="1" si="0"/>
        <v>2.6</v>
      </c>
      <c r="G52" s="2">
        <f t="shared" ca="1" si="1"/>
        <v>2.8</v>
      </c>
      <c r="H52" s="2">
        <f t="shared" ca="1" si="2"/>
        <v>2.911</v>
      </c>
    </row>
    <row r="53" spans="1:8" x14ac:dyDescent="0.2">
      <c r="A53" s="1">
        <v>43275</v>
      </c>
      <c r="B53">
        <v>1</v>
      </c>
      <c r="C53">
        <v>2</v>
      </c>
      <c r="D53">
        <v>26</v>
      </c>
      <c r="E53">
        <v>2.7785016303203691</v>
      </c>
      <c r="F53">
        <f t="shared" ca="1" si="0"/>
        <v>2.6</v>
      </c>
      <c r="G53" s="2">
        <f t="shared" ca="1" si="1"/>
        <v>2.8</v>
      </c>
      <c r="H53" s="2">
        <f t="shared" ca="1" si="2"/>
        <v>2.879</v>
      </c>
    </row>
    <row r="54" spans="1:8" x14ac:dyDescent="0.2">
      <c r="A54" s="1">
        <v>43282</v>
      </c>
      <c r="B54">
        <v>1</v>
      </c>
      <c r="C54">
        <v>2</v>
      </c>
      <c r="D54">
        <v>26</v>
      </c>
      <c r="E54">
        <v>2.7785016303203691</v>
      </c>
      <c r="F54">
        <f t="shared" ca="1" si="0"/>
        <v>2.6</v>
      </c>
      <c r="G54" s="2">
        <f t="shared" ca="1" si="1"/>
        <v>2.8</v>
      </c>
      <c r="H54" s="2">
        <f t="shared" ca="1" si="2"/>
        <v>2.8330000000000002</v>
      </c>
    </row>
    <row r="55" spans="1:8" x14ac:dyDescent="0.2">
      <c r="A55" s="1">
        <v>43289</v>
      </c>
      <c r="B55">
        <v>1</v>
      </c>
      <c r="C55">
        <v>2</v>
      </c>
      <c r="D55">
        <v>26</v>
      </c>
      <c r="E55">
        <v>2.7785016303203691</v>
      </c>
      <c r="F55">
        <f t="shared" ca="1" si="0"/>
        <v>2.6</v>
      </c>
      <c r="G55" s="2">
        <f t="shared" ca="1" si="1"/>
        <v>3</v>
      </c>
      <c r="H55" s="2">
        <f t="shared" ca="1" si="2"/>
        <v>2.8439999999999999</v>
      </c>
    </row>
    <row r="56" spans="1:8" x14ac:dyDescent="0.2">
      <c r="A56" s="1">
        <v>43296</v>
      </c>
      <c r="B56">
        <v>1</v>
      </c>
      <c r="C56">
        <v>3</v>
      </c>
      <c r="D56">
        <v>26</v>
      </c>
      <c r="E56">
        <v>3.2082461996306111</v>
      </c>
      <c r="F56">
        <f t="shared" ca="1" si="0"/>
        <v>2.4</v>
      </c>
      <c r="G56" s="2">
        <f t="shared" ca="1" si="1"/>
        <v>3</v>
      </c>
      <c r="H56" s="2">
        <f t="shared" ca="1" si="2"/>
        <v>2.8570000000000002</v>
      </c>
    </row>
    <row r="57" spans="1:8" x14ac:dyDescent="0.2">
      <c r="A57" s="1">
        <v>43303</v>
      </c>
      <c r="B57">
        <v>1</v>
      </c>
      <c r="C57">
        <v>3</v>
      </c>
      <c r="D57">
        <v>26</v>
      </c>
      <c r="E57">
        <v>3.2082461996306111</v>
      </c>
      <c r="F57">
        <f t="shared" ca="1" si="0"/>
        <v>2.4</v>
      </c>
      <c r="G57" s="2">
        <f t="shared" ca="1" si="1"/>
        <v>3</v>
      </c>
      <c r="H57" s="2">
        <f t="shared" ca="1" si="2"/>
        <v>2.8650000000000002</v>
      </c>
    </row>
    <row r="58" spans="1:8" x14ac:dyDescent="0.2">
      <c r="A58" s="1">
        <v>43310</v>
      </c>
      <c r="B58">
        <v>1</v>
      </c>
      <c r="C58">
        <v>3</v>
      </c>
      <c r="D58">
        <v>24</v>
      </c>
      <c r="E58">
        <v>1.9181615690357865</v>
      </c>
      <c r="F58">
        <f t="shared" ca="1" si="0"/>
        <v>2.4</v>
      </c>
      <c r="G58" s="2">
        <f t="shared" ca="1" si="1"/>
        <v>3</v>
      </c>
      <c r="H58" s="2">
        <f t="shared" ca="1" si="2"/>
        <v>2.831</v>
      </c>
    </row>
    <row r="59" spans="1:8" x14ac:dyDescent="0.2">
      <c r="A59" s="1">
        <v>43317</v>
      </c>
      <c r="B59">
        <v>1</v>
      </c>
      <c r="C59">
        <v>2</v>
      </c>
      <c r="D59">
        <v>25</v>
      </c>
      <c r="E59">
        <v>2.1334593150229568</v>
      </c>
      <c r="F59">
        <f t="shared" ca="1" si="0"/>
        <v>2.4</v>
      </c>
      <c r="G59" s="2">
        <f t="shared" ca="1" si="1"/>
        <v>2.9</v>
      </c>
      <c r="H59" s="2">
        <f t="shared" ca="1" si="2"/>
        <v>2.8460000000000001</v>
      </c>
    </row>
    <row r="60" spans="1:8" x14ac:dyDescent="0.2">
      <c r="A60" s="1">
        <v>43324</v>
      </c>
      <c r="B60">
        <v>1</v>
      </c>
      <c r="C60">
        <v>3</v>
      </c>
      <c r="D60">
        <v>24</v>
      </c>
      <c r="E60">
        <v>1.9181615690357865</v>
      </c>
      <c r="F60">
        <f t="shared" ca="1" si="0"/>
        <v>2.5</v>
      </c>
      <c r="G60" s="2">
        <f t="shared" ca="1" si="1"/>
        <v>2.9</v>
      </c>
      <c r="H60" s="2">
        <f t="shared" ca="1" si="2"/>
        <v>2.8519999999999999</v>
      </c>
    </row>
    <row r="61" spans="1:8" x14ac:dyDescent="0.2">
      <c r="A61" s="1">
        <v>43331</v>
      </c>
      <c r="B61">
        <v>1</v>
      </c>
      <c r="C61">
        <v>2</v>
      </c>
      <c r="D61">
        <v>23</v>
      </c>
      <c r="E61">
        <v>0.84337468442813179</v>
      </c>
      <c r="F61">
        <f t="shared" ca="1" si="0"/>
        <v>2.5</v>
      </c>
      <c r="G61" s="2">
        <f t="shared" ca="1" si="1"/>
        <v>2.9</v>
      </c>
      <c r="H61" s="2">
        <f t="shared" ca="1" si="2"/>
        <v>2.843</v>
      </c>
    </row>
    <row r="62" spans="1:8" x14ac:dyDescent="0.2">
      <c r="A62" s="1">
        <v>43338</v>
      </c>
      <c r="B62">
        <v>1</v>
      </c>
      <c r="C62">
        <v>2</v>
      </c>
      <c r="D62">
        <v>22</v>
      </c>
      <c r="E62">
        <v>0.1983323691307193</v>
      </c>
      <c r="F62">
        <f t="shared" ca="1" si="0"/>
        <v>2.5</v>
      </c>
      <c r="G62" s="2">
        <f t="shared" ca="1" si="1"/>
        <v>2.9</v>
      </c>
      <c r="H62" s="2">
        <f t="shared" ca="1" si="2"/>
        <v>2.8210000000000002</v>
      </c>
    </row>
    <row r="63" spans="1:8" x14ac:dyDescent="0.2">
      <c r="A63" s="1">
        <v>43345</v>
      </c>
      <c r="B63">
        <v>1</v>
      </c>
      <c r="C63">
        <v>2</v>
      </c>
      <c r="D63">
        <v>22</v>
      </c>
      <c r="E63">
        <v>0.1983323691307193</v>
      </c>
      <c r="F63">
        <f t="shared" ca="1" si="0"/>
        <v>2.6</v>
      </c>
      <c r="G63" s="2">
        <f t="shared" ca="1" si="1"/>
        <v>3</v>
      </c>
      <c r="H63" s="2">
        <f t="shared" ca="1" si="2"/>
        <v>2.827</v>
      </c>
    </row>
    <row r="64" spans="1:8" x14ac:dyDescent="0.2">
      <c r="A64" s="1">
        <v>43352</v>
      </c>
      <c r="B64">
        <v>1</v>
      </c>
      <c r="C64">
        <v>2</v>
      </c>
      <c r="D64">
        <v>21</v>
      </c>
      <c r="E64">
        <v>-0.44670994616669318</v>
      </c>
      <c r="F64">
        <f t="shared" ca="1" si="0"/>
        <v>2.6</v>
      </c>
      <c r="G64" s="2">
        <f t="shared" ca="1" si="1"/>
        <v>3</v>
      </c>
      <c r="H64" s="2">
        <f t="shared" ca="1" si="2"/>
        <v>2.8239999999999998</v>
      </c>
    </row>
    <row r="65" spans="1:8" x14ac:dyDescent="0.2">
      <c r="A65" s="1">
        <v>43359</v>
      </c>
      <c r="B65">
        <v>1</v>
      </c>
      <c r="C65">
        <v>2</v>
      </c>
      <c r="D65">
        <v>21</v>
      </c>
      <c r="E65">
        <v>-0.44670994616669318</v>
      </c>
      <c r="F65">
        <f t="shared" ca="1" si="0"/>
        <v>2.4</v>
      </c>
      <c r="G65" s="2">
        <f t="shared" ca="1" si="1"/>
        <v>3</v>
      </c>
      <c r="H65" s="2">
        <f t="shared" ca="1" si="2"/>
        <v>2.8330000000000002</v>
      </c>
    </row>
    <row r="66" spans="1:8" x14ac:dyDescent="0.2">
      <c r="A66" s="1">
        <v>43366</v>
      </c>
      <c r="B66">
        <v>1</v>
      </c>
      <c r="C66">
        <v>2</v>
      </c>
      <c r="D66">
        <v>21</v>
      </c>
      <c r="E66">
        <v>-0.44670994616669318</v>
      </c>
      <c r="F66">
        <f t="shared" ref="F66:F129" ca="1" si="3">VLOOKUP($A66+F$6, K65:M10058, 3)</f>
        <v>2.4</v>
      </c>
      <c r="G66" s="2">
        <f t="shared" ca="1" si="1"/>
        <v>3</v>
      </c>
      <c r="H66" s="2">
        <f t="shared" ca="1" si="2"/>
        <v>2.8410000000000002</v>
      </c>
    </row>
    <row r="67" spans="1:8" x14ac:dyDescent="0.2">
      <c r="A67" s="1">
        <v>43373</v>
      </c>
      <c r="B67">
        <v>1</v>
      </c>
      <c r="C67">
        <v>2</v>
      </c>
      <c r="D67">
        <v>22</v>
      </c>
      <c r="E67">
        <v>0.1983323691307193</v>
      </c>
      <c r="F67">
        <f t="shared" ca="1" si="3"/>
        <v>2.5</v>
      </c>
      <c r="G67" s="2">
        <f t="shared" ref="G67:G130" ca="1" si="4">VLOOKUP($A67, O66:P10059, 2)*G$5+G$6</f>
        <v>3</v>
      </c>
      <c r="H67" s="2">
        <f t="shared" ref="H67:H130" ca="1" si="5">VLOOKUP($A67, Q66:R10059, 2)*H$5+H$6</f>
        <v>2.8439999999999999</v>
      </c>
    </row>
    <row r="68" spans="1:8" x14ac:dyDescent="0.2">
      <c r="A68" s="1">
        <v>43380</v>
      </c>
      <c r="B68">
        <v>1</v>
      </c>
      <c r="C68">
        <v>3</v>
      </c>
      <c r="D68">
        <v>22</v>
      </c>
      <c r="E68">
        <v>0.62807693844096146</v>
      </c>
      <c r="F68">
        <f t="shared" ca="1" si="3"/>
        <v>2.5</v>
      </c>
      <c r="G68" s="2">
        <f t="shared" ca="1" si="4"/>
        <v>2.7</v>
      </c>
      <c r="H68" s="2">
        <f t="shared" ca="1" si="5"/>
        <v>2.8660000000000001</v>
      </c>
    </row>
    <row r="69" spans="1:8" x14ac:dyDescent="0.2">
      <c r="A69" s="1">
        <v>43387</v>
      </c>
      <c r="B69">
        <v>1</v>
      </c>
      <c r="C69">
        <v>2</v>
      </c>
      <c r="D69">
        <v>22</v>
      </c>
      <c r="E69">
        <v>0.1983323691307193</v>
      </c>
      <c r="F69">
        <f t="shared" ca="1" si="3"/>
        <v>2.2999999999999998</v>
      </c>
      <c r="G69" s="2">
        <f t="shared" ca="1" si="4"/>
        <v>2.7</v>
      </c>
      <c r="H69" s="2">
        <f t="shared" ca="1" si="5"/>
        <v>2.903</v>
      </c>
    </row>
    <row r="70" spans="1:8" x14ac:dyDescent="0.2">
      <c r="A70" s="1">
        <v>43394</v>
      </c>
      <c r="B70">
        <v>2</v>
      </c>
      <c r="C70">
        <v>2</v>
      </c>
      <c r="D70">
        <v>20</v>
      </c>
      <c r="E70">
        <v>-1.3579099560905499</v>
      </c>
      <c r="F70">
        <f t="shared" ca="1" si="3"/>
        <v>2.2999999999999998</v>
      </c>
      <c r="G70" s="2">
        <f t="shared" ca="1" si="4"/>
        <v>2.7</v>
      </c>
      <c r="H70" s="2">
        <f t="shared" ca="1" si="5"/>
        <v>2.879</v>
      </c>
    </row>
    <row r="71" spans="1:8" x14ac:dyDescent="0.2">
      <c r="A71" s="1">
        <v>43401</v>
      </c>
      <c r="B71">
        <v>1</v>
      </c>
      <c r="C71">
        <v>2</v>
      </c>
      <c r="D71">
        <v>21</v>
      </c>
      <c r="E71">
        <v>-0.44670994616669318</v>
      </c>
      <c r="F71">
        <f t="shared" ca="1" si="3"/>
        <v>2.4</v>
      </c>
      <c r="G71" s="2">
        <f t="shared" ca="1" si="4"/>
        <v>2.7</v>
      </c>
      <c r="H71" s="2">
        <f t="shared" ca="1" si="5"/>
        <v>2.8410000000000002</v>
      </c>
    </row>
    <row r="72" spans="1:8" x14ac:dyDescent="0.2">
      <c r="A72" s="1">
        <v>43408</v>
      </c>
      <c r="B72">
        <v>1</v>
      </c>
      <c r="C72">
        <v>2</v>
      </c>
      <c r="D72">
        <v>22</v>
      </c>
      <c r="E72">
        <v>0.1983323691307193</v>
      </c>
      <c r="F72">
        <f t="shared" ca="1" si="3"/>
        <v>2.4</v>
      </c>
      <c r="G72" s="2">
        <f t="shared" ca="1" si="4"/>
        <v>2.9</v>
      </c>
      <c r="H72" s="2">
        <f t="shared" ca="1" si="5"/>
        <v>2.8109999999999999</v>
      </c>
    </row>
    <row r="73" spans="1:8" x14ac:dyDescent="0.2">
      <c r="A73" s="1">
        <v>43415</v>
      </c>
      <c r="B73">
        <v>1</v>
      </c>
      <c r="C73">
        <v>2</v>
      </c>
      <c r="D73">
        <v>23</v>
      </c>
      <c r="E73">
        <v>0.84337468442813179</v>
      </c>
      <c r="F73">
        <f t="shared" ca="1" si="3"/>
        <v>2.6</v>
      </c>
      <c r="G73" s="2">
        <f t="shared" ca="1" si="4"/>
        <v>2.9</v>
      </c>
      <c r="H73" s="2">
        <f t="shared" ca="1" si="5"/>
        <v>2.7530000000000001</v>
      </c>
    </row>
    <row r="74" spans="1:8" x14ac:dyDescent="0.2">
      <c r="A74" s="1">
        <v>43422</v>
      </c>
      <c r="B74">
        <v>1</v>
      </c>
      <c r="C74">
        <v>2</v>
      </c>
      <c r="D74">
        <v>23</v>
      </c>
      <c r="E74">
        <v>0.84337468442813179</v>
      </c>
      <c r="F74">
        <f t="shared" ca="1" si="3"/>
        <v>2.6</v>
      </c>
      <c r="G74" s="2">
        <f t="shared" ca="1" si="4"/>
        <v>2.9</v>
      </c>
      <c r="H74" s="2">
        <f t="shared" ca="1" si="5"/>
        <v>2.6859999999999999</v>
      </c>
    </row>
    <row r="75" spans="1:8" x14ac:dyDescent="0.2">
      <c r="A75" s="1">
        <v>43429</v>
      </c>
      <c r="B75">
        <v>1</v>
      </c>
      <c r="C75">
        <v>2</v>
      </c>
      <c r="D75">
        <v>22</v>
      </c>
      <c r="E75">
        <v>0.1983323691307193</v>
      </c>
      <c r="F75">
        <f t="shared" ca="1" si="3"/>
        <v>2.6</v>
      </c>
      <c r="G75" s="2">
        <f t="shared" ca="1" si="4"/>
        <v>2.9</v>
      </c>
      <c r="H75" s="2">
        <f t="shared" ca="1" si="5"/>
        <v>2.6110000000000002</v>
      </c>
    </row>
    <row r="76" spans="1:8" x14ac:dyDescent="0.2">
      <c r="A76" s="1">
        <v>43436</v>
      </c>
      <c r="B76">
        <v>1</v>
      </c>
      <c r="C76">
        <v>2</v>
      </c>
      <c r="D76">
        <v>22</v>
      </c>
      <c r="E76">
        <v>0.1983323691307193</v>
      </c>
      <c r="F76">
        <f t="shared" ca="1" si="3"/>
        <v>2.6</v>
      </c>
      <c r="G76" s="2">
        <f t="shared" ca="1" si="4"/>
        <v>2.8</v>
      </c>
      <c r="H76" s="2">
        <f t="shared" ca="1" si="5"/>
        <v>2.5390000000000001</v>
      </c>
    </row>
    <row r="77" spans="1:8" x14ac:dyDescent="0.2">
      <c r="A77" s="1">
        <v>43443</v>
      </c>
      <c r="B77">
        <v>1</v>
      </c>
      <c r="C77">
        <v>2</v>
      </c>
      <c r="D77">
        <v>21</v>
      </c>
      <c r="E77">
        <v>-0.44670994616669318</v>
      </c>
      <c r="F77">
        <f t="shared" ca="1" si="3"/>
        <v>2.6</v>
      </c>
      <c r="G77" s="2">
        <f t="shared" ca="1" si="4"/>
        <v>2.8</v>
      </c>
      <c r="H77" s="2">
        <f t="shared" ca="1" si="5"/>
        <v>2.4510000000000001</v>
      </c>
    </row>
    <row r="78" spans="1:8" x14ac:dyDescent="0.2">
      <c r="A78" s="1">
        <v>43450</v>
      </c>
      <c r="B78">
        <v>1</v>
      </c>
      <c r="C78">
        <v>2</v>
      </c>
      <c r="D78">
        <v>22</v>
      </c>
      <c r="E78">
        <v>0.1983323691307193</v>
      </c>
      <c r="F78">
        <f t="shared" ca="1" si="3"/>
        <v>2.4</v>
      </c>
      <c r="G78" s="2">
        <f t="shared" ca="1" si="4"/>
        <v>2.8</v>
      </c>
      <c r="H78" s="2">
        <f t="shared" ca="1" si="5"/>
        <v>2.4209999999999998</v>
      </c>
    </row>
    <row r="79" spans="1:8" x14ac:dyDescent="0.2">
      <c r="A79" s="1">
        <v>43457</v>
      </c>
      <c r="B79">
        <v>1</v>
      </c>
      <c r="C79">
        <v>2</v>
      </c>
      <c r="D79">
        <v>24</v>
      </c>
      <c r="E79">
        <v>1.4884169997255443</v>
      </c>
      <c r="F79">
        <f t="shared" ca="1" si="3"/>
        <v>2.4</v>
      </c>
      <c r="G79" s="2">
        <f t="shared" ca="1" si="4"/>
        <v>2.8</v>
      </c>
      <c r="H79" s="2">
        <f t="shared" ca="1" si="5"/>
        <v>2.3690000000000002</v>
      </c>
    </row>
    <row r="80" spans="1:8" x14ac:dyDescent="0.2">
      <c r="A80" s="1">
        <v>43464</v>
      </c>
      <c r="B80">
        <v>1</v>
      </c>
      <c r="C80">
        <v>3</v>
      </c>
      <c r="D80">
        <v>25</v>
      </c>
      <c r="E80">
        <v>2.5632038843331988</v>
      </c>
      <c r="F80">
        <f t="shared" ca="1" si="3"/>
        <v>2.5</v>
      </c>
      <c r="G80" s="2">
        <f t="shared" ca="1" si="4"/>
        <v>2.8</v>
      </c>
      <c r="H80" s="2">
        <f t="shared" ca="1" si="5"/>
        <v>2.3210000000000002</v>
      </c>
    </row>
    <row r="81" spans="1:8" x14ac:dyDescent="0.2">
      <c r="A81" s="1">
        <v>43471</v>
      </c>
      <c r="B81">
        <v>1</v>
      </c>
      <c r="C81">
        <v>3</v>
      </c>
      <c r="D81">
        <v>23</v>
      </c>
      <c r="E81">
        <v>1.273119253738374</v>
      </c>
      <c r="F81">
        <f t="shared" ca="1" si="3"/>
        <v>2.5</v>
      </c>
      <c r="G81" s="2">
        <f t="shared" ca="1" si="4"/>
        <v>2.7</v>
      </c>
      <c r="H81" s="2">
        <f t="shared" ca="1" si="5"/>
        <v>2.266</v>
      </c>
    </row>
    <row r="82" spans="1:8" x14ac:dyDescent="0.2">
      <c r="A82" s="1">
        <v>43478</v>
      </c>
      <c r="B82">
        <v>1</v>
      </c>
      <c r="C82">
        <v>2</v>
      </c>
      <c r="D82">
        <v>22</v>
      </c>
      <c r="E82">
        <v>0.1983323691307193</v>
      </c>
      <c r="F82">
        <f t="shared" ca="1" si="3"/>
        <v>2.6</v>
      </c>
      <c r="G82" s="2">
        <f t="shared" ca="1" si="4"/>
        <v>2.7</v>
      </c>
      <c r="H82" s="2">
        <f t="shared" ca="1" si="5"/>
        <v>2.2370000000000001</v>
      </c>
    </row>
    <row r="83" spans="1:8" x14ac:dyDescent="0.2">
      <c r="A83" s="1">
        <v>43485</v>
      </c>
      <c r="B83">
        <v>1</v>
      </c>
      <c r="C83">
        <v>2</v>
      </c>
      <c r="D83">
        <v>22</v>
      </c>
      <c r="E83">
        <v>0.1983323691307193</v>
      </c>
      <c r="F83">
        <f t="shared" ca="1" si="3"/>
        <v>2.6</v>
      </c>
      <c r="G83" s="2">
        <f t="shared" ca="1" si="4"/>
        <v>2.7</v>
      </c>
      <c r="H83" s="2">
        <f t="shared" ca="1" si="5"/>
        <v>2.2469999999999999</v>
      </c>
    </row>
    <row r="84" spans="1:8" x14ac:dyDescent="0.2">
      <c r="A84" s="1">
        <v>43492</v>
      </c>
      <c r="B84">
        <v>1</v>
      </c>
      <c r="C84">
        <v>2</v>
      </c>
      <c r="D84">
        <v>21</v>
      </c>
      <c r="E84">
        <v>-0.44670994616669318</v>
      </c>
      <c r="F84">
        <f t="shared" ca="1" si="3"/>
        <v>2.6</v>
      </c>
      <c r="G84" s="2">
        <f t="shared" ca="1" si="4"/>
        <v>2.7</v>
      </c>
      <c r="H84" s="2">
        <f t="shared" ca="1" si="5"/>
        <v>2.2509999999999999</v>
      </c>
    </row>
    <row r="85" spans="1:8" x14ac:dyDescent="0.2">
      <c r="A85" s="1">
        <v>43499</v>
      </c>
      <c r="B85">
        <v>1</v>
      </c>
      <c r="C85">
        <v>2</v>
      </c>
      <c r="D85">
        <v>21</v>
      </c>
      <c r="E85">
        <v>-0.44670994616669318</v>
      </c>
      <c r="F85">
        <f t="shared" ca="1" si="3"/>
        <v>2.6</v>
      </c>
      <c r="G85" s="2">
        <f t="shared" ca="1" si="4"/>
        <v>2.7</v>
      </c>
      <c r="H85" s="2">
        <f t="shared" ca="1" si="5"/>
        <v>2.2559999999999998</v>
      </c>
    </row>
    <row r="86" spans="1:8" x14ac:dyDescent="0.2">
      <c r="A86" s="1">
        <v>43506</v>
      </c>
      <c r="B86">
        <v>1</v>
      </c>
      <c r="C86">
        <v>2</v>
      </c>
      <c r="D86">
        <v>21</v>
      </c>
      <c r="E86">
        <v>-0.44670994616669318</v>
      </c>
      <c r="F86">
        <f t="shared" ca="1" si="3"/>
        <v>2.2999999999999998</v>
      </c>
      <c r="G86" s="2">
        <f t="shared" ca="1" si="4"/>
        <v>2.7</v>
      </c>
      <c r="H86" s="2">
        <f t="shared" ca="1" si="5"/>
        <v>2.254</v>
      </c>
    </row>
    <row r="87" spans="1:8" x14ac:dyDescent="0.2">
      <c r="A87" s="1">
        <v>43513</v>
      </c>
      <c r="B87">
        <v>1</v>
      </c>
      <c r="C87">
        <v>2</v>
      </c>
      <c r="D87">
        <v>21</v>
      </c>
      <c r="E87">
        <v>-0.44670994616669318</v>
      </c>
      <c r="F87">
        <f t="shared" ca="1" si="3"/>
        <v>2.2999999999999998</v>
      </c>
      <c r="G87" s="2">
        <f t="shared" ca="1" si="4"/>
        <v>2.7</v>
      </c>
      <c r="H87" s="2">
        <f t="shared" ca="1" si="5"/>
        <v>2.2759999999999998</v>
      </c>
    </row>
    <row r="88" spans="1:8" x14ac:dyDescent="0.2">
      <c r="A88" s="1">
        <v>43520</v>
      </c>
      <c r="B88">
        <v>1</v>
      </c>
      <c r="C88">
        <v>2</v>
      </c>
      <c r="D88">
        <v>21</v>
      </c>
      <c r="E88">
        <v>-0.44670994616669318</v>
      </c>
      <c r="F88">
        <f t="shared" ca="1" si="3"/>
        <v>2.2999999999999998</v>
      </c>
      <c r="G88" s="2">
        <f t="shared" ca="1" si="4"/>
        <v>2.7</v>
      </c>
      <c r="H88" s="2">
        <f t="shared" ca="1" si="5"/>
        <v>2.3170000000000002</v>
      </c>
    </row>
    <row r="89" spans="1:8" x14ac:dyDescent="0.2">
      <c r="A89" s="1">
        <v>43527</v>
      </c>
      <c r="B89">
        <v>1</v>
      </c>
      <c r="C89">
        <v>2</v>
      </c>
      <c r="D89">
        <v>22</v>
      </c>
      <c r="E89">
        <v>0.1983323691307193</v>
      </c>
      <c r="F89">
        <f t="shared" ca="1" si="3"/>
        <v>2.2999999999999998</v>
      </c>
      <c r="G89" s="2">
        <f t="shared" ca="1" si="4"/>
        <v>2.6</v>
      </c>
      <c r="H89" s="2">
        <f t="shared" ca="1" si="5"/>
        <v>2.39</v>
      </c>
    </row>
    <row r="90" spans="1:8" x14ac:dyDescent="0.2">
      <c r="A90" s="1">
        <v>43534</v>
      </c>
      <c r="B90">
        <v>1</v>
      </c>
      <c r="C90">
        <v>2</v>
      </c>
      <c r="D90">
        <v>22</v>
      </c>
      <c r="E90">
        <v>0.1983323691307193</v>
      </c>
      <c r="F90">
        <f t="shared" ca="1" si="3"/>
        <v>2.2999999999999998</v>
      </c>
      <c r="G90" s="2">
        <f t="shared" ca="1" si="4"/>
        <v>2.6</v>
      </c>
      <c r="H90" s="2">
        <f t="shared" ca="1" si="5"/>
        <v>2.4220000000000002</v>
      </c>
    </row>
    <row r="91" spans="1:8" x14ac:dyDescent="0.2">
      <c r="A91" s="1">
        <v>43541</v>
      </c>
      <c r="B91">
        <v>1</v>
      </c>
      <c r="C91">
        <v>2</v>
      </c>
      <c r="D91">
        <v>23</v>
      </c>
      <c r="E91">
        <v>0.84337468442813179</v>
      </c>
      <c r="F91">
        <f t="shared" ca="1" si="3"/>
        <v>2.5</v>
      </c>
      <c r="G91" s="2">
        <f t="shared" ca="1" si="4"/>
        <v>2.6</v>
      </c>
      <c r="H91" s="2">
        <f t="shared" ca="1" si="5"/>
        <v>2.4710000000000001</v>
      </c>
    </row>
    <row r="92" spans="1:8" x14ac:dyDescent="0.2">
      <c r="A92" s="1">
        <v>43548</v>
      </c>
      <c r="B92">
        <v>1</v>
      </c>
      <c r="C92">
        <v>2</v>
      </c>
      <c r="D92">
        <v>23</v>
      </c>
      <c r="E92">
        <v>0.84337468442813179</v>
      </c>
      <c r="F92">
        <f t="shared" ca="1" si="3"/>
        <v>2.5</v>
      </c>
      <c r="G92" s="2">
        <f t="shared" ca="1" si="4"/>
        <v>2.6</v>
      </c>
      <c r="H92" s="2">
        <f t="shared" ca="1" si="5"/>
        <v>2.548</v>
      </c>
    </row>
    <row r="93" spans="1:8" x14ac:dyDescent="0.2">
      <c r="A93" s="1">
        <v>43555</v>
      </c>
      <c r="B93">
        <v>1</v>
      </c>
      <c r="C93">
        <v>2</v>
      </c>
      <c r="D93">
        <v>23</v>
      </c>
      <c r="E93">
        <v>0.84337468442813179</v>
      </c>
      <c r="F93">
        <f t="shared" ca="1" si="3"/>
        <v>2.5</v>
      </c>
      <c r="G93" s="2">
        <f t="shared" ca="1" si="4"/>
        <v>2.6</v>
      </c>
      <c r="H93" s="2">
        <f t="shared" ca="1" si="5"/>
        <v>2.6230000000000002</v>
      </c>
    </row>
    <row r="94" spans="1:8" x14ac:dyDescent="0.2">
      <c r="A94" s="1">
        <v>43562</v>
      </c>
      <c r="B94">
        <v>1</v>
      </c>
      <c r="C94">
        <v>2</v>
      </c>
      <c r="D94">
        <v>23</v>
      </c>
      <c r="E94">
        <v>0.84337468442813179</v>
      </c>
      <c r="F94">
        <f t="shared" ca="1" si="3"/>
        <v>2.5</v>
      </c>
      <c r="G94" s="2">
        <f t="shared" ca="1" si="4"/>
        <v>2.5</v>
      </c>
      <c r="H94" s="2">
        <f t="shared" ca="1" si="5"/>
        <v>2.6909999999999998</v>
      </c>
    </row>
    <row r="95" spans="1:8" x14ac:dyDescent="0.2">
      <c r="A95" s="1">
        <v>43569</v>
      </c>
      <c r="B95">
        <v>1</v>
      </c>
      <c r="C95">
        <v>2</v>
      </c>
      <c r="D95">
        <v>23</v>
      </c>
      <c r="E95">
        <v>0.84337468442813179</v>
      </c>
      <c r="F95">
        <f t="shared" ca="1" si="3"/>
        <v>2.2999999999999998</v>
      </c>
      <c r="G95" s="2">
        <f t="shared" ca="1" si="4"/>
        <v>2.5</v>
      </c>
      <c r="H95" s="2">
        <f t="shared" ca="1" si="5"/>
        <v>2.7450000000000001</v>
      </c>
    </row>
    <row r="96" spans="1:8" x14ac:dyDescent="0.2">
      <c r="A96" s="1">
        <v>43576</v>
      </c>
      <c r="B96">
        <v>1</v>
      </c>
      <c r="C96">
        <v>3</v>
      </c>
      <c r="D96">
        <v>22</v>
      </c>
      <c r="E96">
        <v>0.62807693844096146</v>
      </c>
      <c r="F96">
        <f t="shared" ca="1" si="3"/>
        <v>2.2999999999999998</v>
      </c>
      <c r="G96" s="2">
        <f t="shared" ca="1" si="4"/>
        <v>2.5</v>
      </c>
      <c r="H96" s="2">
        <f t="shared" ca="1" si="5"/>
        <v>2.8279999999999998</v>
      </c>
    </row>
    <row r="97" spans="1:8" x14ac:dyDescent="0.2">
      <c r="A97" s="1">
        <v>43583</v>
      </c>
      <c r="B97">
        <v>1</v>
      </c>
      <c r="C97">
        <v>3</v>
      </c>
      <c r="D97">
        <v>22</v>
      </c>
      <c r="E97">
        <v>0.62807693844096146</v>
      </c>
      <c r="F97">
        <f t="shared" ca="1" si="3"/>
        <v>2.2999999999999998</v>
      </c>
      <c r="G97" s="2">
        <f t="shared" ca="1" si="4"/>
        <v>2.5</v>
      </c>
      <c r="H97" s="2">
        <f t="shared" ca="1" si="5"/>
        <v>2.8410000000000002</v>
      </c>
    </row>
    <row r="98" spans="1:8" x14ac:dyDescent="0.2">
      <c r="A98" s="1">
        <v>43590</v>
      </c>
      <c r="B98">
        <v>1</v>
      </c>
      <c r="C98">
        <v>3</v>
      </c>
      <c r="D98">
        <v>22</v>
      </c>
      <c r="E98">
        <v>0.62807693844096146</v>
      </c>
      <c r="F98">
        <f t="shared" ca="1" si="3"/>
        <v>2.2999999999999998</v>
      </c>
      <c r="G98" s="2">
        <f t="shared" ca="1" si="4"/>
        <v>2.5</v>
      </c>
      <c r="H98" s="2">
        <f t="shared" ca="1" si="5"/>
        <v>2.887</v>
      </c>
    </row>
    <row r="99" spans="1:8" x14ac:dyDescent="0.2">
      <c r="A99" s="1">
        <v>43597</v>
      </c>
      <c r="B99">
        <v>1</v>
      </c>
      <c r="C99">
        <v>2</v>
      </c>
      <c r="D99">
        <v>23</v>
      </c>
      <c r="E99">
        <v>0.84337468442813179</v>
      </c>
      <c r="F99">
        <f t="shared" ca="1" si="3"/>
        <v>2.6</v>
      </c>
      <c r="G99" s="2">
        <f t="shared" ca="1" si="4"/>
        <v>2.5</v>
      </c>
      <c r="H99" s="2">
        <f t="shared" ca="1" si="5"/>
        <v>2.8969999999999998</v>
      </c>
    </row>
    <row r="100" spans="1:8" x14ac:dyDescent="0.2">
      <c r="A100" s="1">
        <v>43604</v>
      </c>
      <c r="B100">
        <v>1</v>
      </c>
      <c r="C100">
        <v>3</v>
      </c>
      <c r="D100">
        <v>22</v>
      </c>
      <c r="E100">
        <v>0.62807693844096146</v>
      </c>
      <c r="F100">
        <f t="shared" ca="1" si="3"/>
        <v>2.6</v>
      </c>
      <c r="G100" s="2">
        <f t="shared" ca="1" si="4"/>
        <v>2.5</v>
      </c>
      <c r="H100" s="2">
        <f t="shared" ca="1" si="5"/>
        <v>2.8660000000000001</v>
      </c>
    </row>
    <row r="101" spans="1:8" x14ac:dyDescent="0.2">
      <c r="A101" s="1">
        <v>43611</v>
      </c>
      <c r="B101">
        <v>1</v>
      </c>
      <c r="C101">
        <v>3</v>
      </c>
      <c r="D101">
        <v>24</v>
      </c>
      <c r="E101">
        <v>1.9181615690357865</v>
      </c>
      <c r="F101">
        <f t="shared" ca="1" si="3"/>
        <v>2.6</v>
      </c>
      <c r="G101" s="2">
        <f t="shared" ca="1" si="4"/>
        <v>2.5</v>
      </c>
      <c r="H101" s="2">
        <f t="shared" ca="1" si="5"/>
        <v>2.8519999999999999</v>
      </c>
    </row>
    <row r="102" spans="1:8" x14ac:dyDescent="0.2">
      <c r="A102" s="1">
        <v>43618</v>
      </c>
      <c r="B102">
        <v>1</v>
      </c>
      <c r="C102">
        <v>3</v>
      </c>
      <c r="D102">
        <v>23</v>
      </c>
      <c r="E102">
        <v>1.273119253738374</v>
      </c>
      <c r="F102">
        <f t="shared" ca="1" si="3"/>
        <v>2.6</v>
      </c>
      <c r="G102" s="2">
        <f t="shared" ca="1" si="4"/>
        <v>2.9</v>
      </c>
      <c r="H102" s="2">
        <f t="shared" ca="1" si="5"/>
        <v>2.8220000000000001</v>
      </c>
    </row>
    <row r="103" spans="1:8" x14ac:dyDescent="0.2">
      <c r="A103" s="1">
        <v>43625</v>
      </c>
      <c r="B103">
        <v>1</v>
      </c>
      <c r="C103">
        <v>3</v>
      </c>
      <c r="D103">
        <v>24</v>
      </c>
      <c r="E103">
        <v>1.9181615690357865</v>
      </c>
      <c r="F103">
        <f t="shared" ca="1" si="3"/>
        <v>2.6</v>
      </c>
      <c r="G103" s="2">
        <f t="shared" ca="1" si="4"/>
        <v>2.9</v>
      </c>
      <c r="H103" s="2">
        <f t="shared" ca="1" si="5"/>
        <v>2.8069999999999999</v>
      </c>
    </row>
    <row r="104" spans="1:8" x14ac:dyDescent="0.2">
      <c r="A104" s="1">
        <v>43632</v>
      </c>
      <c r="B104">
        <v>1</v>
      </c>
      <c r="C104">
        <v>3</v>
      </c>
      <c r="D104">
        <v>25</v>
      </c>
      <c r="E104">
        <v>2.5632038843331988</v>
      </c>
      <c r="F104">
        <f t="shared" ca="1" si="3"/>
        <v>2.2000000000000002</v>
      </c>
      <c r="G104" s="2">
        <f t="shared" ca="1" si="4"/>
        <v>2.9</v>
      </c>
      <c r="H104" s="2">
        <f t="shared" ca="1" si="5"/>
        <v>2.7320000000000002</v>
      </c>
    </row>
    <row r="105" spans="1:8" x14ac:dyDescent="0.2">
      <c r="A105" s="1">
        <v>43639</v>
      </c>
      <c r="B105">
        <v>1</v>
      </c>
      <c r="C105">
        <v>3</v>
      </c>
      <c r="D105">
        <v>26</v>
      </c>
      <c r="E105">
        <v>3.2082461996306111</v>
      </c>
      <c r="F105">
        <f t="shared" ca="1" si="3"/>
        <v>2.2000000000000002</v>
      </c>
      <c r="G105" s="2">
        <f t="shared" ca="1" si="4"/>
        <v>2.9</v>
      </c>
      <c r="H105" s="2">
        <f t="shared" ca="1" si="5"/>
        <v>2.67</v>
      </c>
    </row>
    <row r="106" spans="1:8" x14ac:dyDescent="0.2">
      <c r="A106" s="1">
        <v>43646</v>
      </c>
      <c r="B106">
        <v>1</v>
      </c>
      <c r="C106">
        <v>3</v>
      </c>
      <c r="D106">
        <v>25</v>
      </c>
      <c r="E106">
        <v>2.5632038843331988</v>
      </c>
      <c r="F106">
        <f t="shared" ca="1" si="3"/>
        <v>2.2999999999999998</v>
      </c>
      <c r="G106" s="2">
        <f t="shared" ca="1" si="4"/>
        <v>2.9</v>
      </c>
      <c r="H106" s="2">
        <f t="shared" ca="1" si="5"/>
        <v>2.6539999999999999</v>
      </c>
    </row>
    <row r="107" spans="1:8" x14ac:dyDescent="0.2">
      <c r="A107" s="1">
        <v>43653</v>
      </c>
      <c r="B107">
        <v>1</v>
      </c>
      <c r="C107">
        <v>3</v>
      </c>
      <c r="D107">
        <v>24</v>
      </c>
      <c r="E107">
        <v>1.9181615690357865</v>
      </c>
      <c r="F107">
        <f t="shared" ca="1" si="3"/>
        <v>2.2999999999999998</v>
      </c>
      <c r="G107" s="2">
        <f t="shared" ca="1" si="4"/>
        <v>2.7</v>
      </c>
      <c r="H107" s="2">
        <f t="shared" ca="1" si="5"/>
        <v>2.7130000000000001</v>
      </c>
    </row>
    <row r="108" spans="1:8" x14ac:dyDescent="0.2">
      <c r="A108" s="1">
        <v>43660</v>
      </c>
      <c r="B108">
        <v>1</v>
      </c>
      <c r="C108">
        <v>3</v>
      </c>
      <c r="D108">
        <v>25</v>
      </c>
      <c r="E108">
        <v>2.5632038843331988</v>
      </c>
      <c r="F108">
        <f t="shared" ca="1" si="3"/>
        <v>2.6</v>
      </c>
      <c r="G108" s="2">
        <f t="shared" ca="1" si="4"/>
        <v>2.7</v>
      </c>
      <c r="H108" s="2">
        <f t="shared" ca="1" si="5"/>
        <v>2.7429999999999999</v>
      </c>
    </row>
    <row r="109" spans="1:8" x14ac:dyDescent="0.2">
      <c r="A109" s="1">
        <v>43667</v>
      </c>
      <c r="B109">
        <v>1</v>
      </c>
      <c r="C109">
        <v>3</v>
      </c>
      <c r="D109">
        <v>25</v>
      </c>
      <c r="E109">
        <v>2.5632038843331988</v>
      </c>
      <c r="F109">
        <f t="shared" ca="1" si="3"/>
        <v>2.6</v>
      </c>
      <c r="G109" s="2">
        <f t="shared" ca="1" si="4"/>
        <v>2.7</v>
      </c>
      <c r="H109" s="2">
        <f t="shared" ca="1" si="5"/>
        <v>2.7789999999999999</v>
      </c>
    </row>
    <row r="110" spans="1:8" x14ac:dyDescent="0.2">
      <c r="A110" s="1">
        <v>43674</v>
      </c>
      <c r="B110">
        <v>1</v>
      </c>
      <c r="C110">
        <v>3</v>
      </c>
      <c r="D110">
        <v>24</v>
      </c>
      <c r="E110">
        <v>1.9181615690357865</v>
      </c>
      <c r="F110">
        <f t="shared" ca="1" si="3"/>
        <v>2.5</v>
      </c>
      <c r="G110" s="2">
        <f t="shared" ca="1" si="4"/>
        <v>2.7</v>
      </c>
      <c r="H110" s="2">
        <f t="shared" ca="1" si="5"/>
        <v>2.75</v>
      </c>
    </row>
    <row r="111" spans="1:8" x14ac:dyDescent="0.2">
      <c r="A111" s="1">
        <v>43681</v>
      </c>
      <c r="B111">
        <v>1</v>
      </c>
      <c r="C111">
        <v>2</v>
      </c>
      <c r="D111">
        <v>23</v>
      </c>
      <c r="E111">
        <v>0.84337468442813179</v>
      </c>
      <c r="F111">
        <f t="shared" ca="1" si="3"/>
        <v>2.5</v>
      </c>
      <c r="G111" s="2">
        <f t="shared" ca="1" si="4"/>
        <v>2.6</v>
      </c>
      <c r="H111" s="2">
        <f t="shared" ca="1" si="5"/>
        <v>2.7149999999999999</v>
      </c>
    </row>
    <row r="112" spans="1:8" x14ac:dyDescent="0.2">
      <c r="A112" s="1">
        <v>43688</v>
      </c>
      <c r="B112">
        <v>1</v>
      </c>
      <c r="C112">
        <v>2</v>
      </c>
      <c r="D112">
        <v>24</v>
      </c>
      <c r="E112">
        <v>1.4884169997255443</v>
      </c>
      <c r="F112">
        <f t="shared" ca="1" si="3"/>
        <v>2.5</v>
      </c>
      <c r="G112" s="2">
        <f t="shared" ca="1" si="4"/>
        <v>2.6</v>
      </c>
      <c r="H112" s="2">
        <f t="shared" ca="1" si="5"/>
        <v>2.6880000000000002</v>
      </c>
    </row>
    <row r="113" spans="1:8" x14ac:dyDescent="0.2">
      <c r="A113" s="1">
        <v>43695</v>
      </c>
      <c r="B113">
        <v>1</v>
      </c>
      <c r="C113">
        <v>3</v>
      </c>
      <c r="D113">
        <v>22</v>
      </c>
      <c r="E113">
        <v>0.62807693844096146</v>
      </c>
      <c r="F113">
        <f t="shared" ca="1" si="3"/>
        <v>2.6</v>
      </c>
      <c r="G113" s="2">
        <f t="shared" ca="1" si="4"/>
        <v>2.6</v>
      </c>
      <c r="H113" s="2">
        <f t="shared" ca="1" si="5"/>
        <v>2.6240000000000001</v>
      </c>
    </row>
    <row r="114" spans="1:8" x14ac:dyDescent="0.2">
      <c r="A114" s="1">
        <v>43702</v>
      </c>
      <c r="B114">
        <v>1</v>
      </c>
      <c r="C114">
        <v>2</v>
      </c>
      <c r="D114">
        <v>21</v>
      </c>
      <c r="E114">
        <v>-0.44670994616669318</v>
      </c>
      <c r="F114">
        <f t="shared" ca="1" si="3"/>
        <v>2.6</v>
      </c>
      <c r="G114" s="2">
        <f t="shared" ca="1" si="4"/>
        <v>2.6</v>
      </c>
      <c r="H114" s="2">
        <f t="shared" ca="1" si="5"/>
        <v>2.5979999999999999</v>
      </c>
    </row>
    <row r="115" spans="1:8" x14ac:dyDescent="0.2">
      <c r="A115" s="1">
        <v>43709</v>
      </c>
      <c r="B115">
        <v>1</v>
      </c>
      <c r="C115">
        <v>2</v>
      </c>
      <c r="D115">
        <v>21</v>
      </c>
      <c r="E115">
        <v>-0.44670994616669318</v>
      </c>
      <c r="F115">
        <f t="shared" ca="1" si="3"/>
        <v>2.6</v>
      </c>
      <c r="G115" s="2">
        <f t="shared" ca="1" si="4"/>
        <v>2.6</v>
      </c>
      <c r="H115" s="2">
        <f t="shared" ca="1" si="5"/>
        <v>2.5739999999999998</v>
      </c>
    </row>
    <row r="116" spans="1:8" x14ac:dyDescent="0.2">
      <c r="A116" s="1">
        <v>43716</v>
      </c>
      <c r="B116">
        <v>1</v>
      </c>
      <c r="C116">
        <v>2</v>
      </c>
      <c r="D116">
        <v>19</v>
      </c>
      <c r="E116">
        <v>-1.7367945767615183</v>
      </c>
      <c r="F116">
        <f t="shared" ca="1" si="3"/>
        <v>2.6</v>
      </c>
      <c r="G116" s="2">
        <f t="shared" ca="1" si="4"/>
        <v>2.7</v>
      </c>
      <c r="H116" s="2">
        <f t="shared" ca="1" si="5"/>
        <v>2.5630000000000002</v>
      </c>
    </row>
    <row r="117" spans="1:8" x14ac:dyDescent="0.2">
      <c r="A117" s="1">
        <v>43723</v>
      </c>
      <c r="B117">
        <v>1</v>
      </c>
      <c r="C117">
        <v>2</v>
      </c>
      <c r="D117">
        <v>24</v>
      </c>
      <c r="E117">
        <v>1.4884169997255443</v>
      </c>
      <c r="F117">
        <f t="shared" ca="1" si="3"/>
        <v>2.2999999999999998</v>
      </c>
      <c r="G117" s="2">
        <f t="shared" ca="1" si="4"/>
        <v>2.7</v>
      </c>
      <c r="H117" s="2">
        <f t="shared" ca="1" si="5"/>
        <v>2.5499999999999998</v>
      </c>
    </row>
    <row r="118" spans="1:8" x14ac:dyDescent="0.2">
      <c r="A118" s="1">
        <v>43730</v>
      </c>
      <c r="B118">
        <v>1</v>
      </c>
      <c r="C118">
        <v>2</v>
      </c>
      <c r="D118">
        <v>20</v>
      </c>
      <c r="E118">
        <v>-1.0917522614641058</v>
      </c>
      <c r="F118">
        <f t="shared" ca="1" si="3"/>
        <v>2.2999999999999998</v>
      </c>
      <c r="G118" s="2">
        <f t="shared" ca="1" si="4"/>
        <v>2.7</v>
      </c>
      <c r="H118" s="2">
        <f t="shared" ca="1" si="5"/>
        <v>2.552</v>
      </c>
    </row>
    <row r="119" spans="1:8" x14ac:dyDescent="0.2">
      <c r="A119" s="1">
        <v>43737</v>
      </c>
      <c r="B119">
        <v>1</v>
      </c>
      <c r="C119">
        <v>3</v>
      </c>
      <c r="D119">
        <v>21</v>
      </c>
      <c r="E119">
        <v>-1.6965376856450998E-2</v>
      </c>
      <c r="F119">
        <f t="shared" ca="1" si="3"/>
        <v>2.4</v>
      </c>
      <c r="G119" s="2">
        <f t="shared" ca="1" si="4"/>
        <v>2.7</v>
      </c>
      <c r="H119" s="2">
        <f t="shared" ca="1" si="5"/>
        <v>2.6539999999999999</v>
      </c>
    </row>
    <row r="120" spans="1:8" x14ac:dyDescent="0.2">
      <c r="A120" s="1">
        <v>43744</v>
      </c>
      <c r="B120">
        <v>1</v>
      </c>
      <c r="C120">
        <v>3</v>
      </c>
      <c r="D120">
        <v>20</v>
      </c>
      <c r="E120">
        <v>-0.66200769215386357</v>
      </c>
      <c r="F120">
        <f t="shared" ca="1" si="3"/>
        <v>2.4</v>
      </c>
      <c r="G120" s="2">
        <f t="shared" ca="1" si="4"/>
        <v>2.8</v>
      </c>
      <c r="H120" s="2">
        <f t="shared" ca="1" si="5"/>
        <v>2.6419999999999999</v>
      </c>
    </row>
    <row r="121" spans="1:8" x14ac:dyDescent="0.2">
      <c r="A121" s="1">
        <v>43751</v>
      </c>
      <c r="B121">
        <v>1</v>
      </c>
      <c r="C121">
        <v>2</v>
      </c>
      <c r="D121">
        <v>20</v>
      </c>
      <c r="E121">
        <v>-1.0917522614641058</v>
      </c>
      <c r="F121">
        <f t="shared" ca="1" si="3"/>
        <v>2.2000000000000002</v>
      </c>
      <c r="G121" s="2">
        <f t="shared" ca="1" si="4"/>
        <v>2.8</v>
      </c>
      <c r="H121" s="2">
        <f t="shared" ca="1" si="5"/>
        <v>2.645</v>
      </c>
    </row>
    <row r="122" spans="1:8" x14ac:dyDescent="0.2">
      <c r="A122" s="1">
        <v>43758</v>
      </c>
      <c r="B122">
        <v>1</v>
      </c>
      <c r="C122">
        <v>2</v>
      </c>
      <c r="D122">
        <v>19</v>
      </c>
      <c r="E122">
        <v>-1.7367945767615183</v>
      </c>
      <c r="F122">
        <f t="shared" ca="1" si="3"/>
        <v>2.2000000000000002</v>
      </c>
      <c r="G122" s="2">
        <f t="shared" ca="1" si="4"/>
        <v>2.8</v>
      </c>
      <c r="H122" s="2">
        <f t="shared" ca="1" si="5"/>
        <v>2.629</v>
      </c>
    </row>
    <row r="123" spans="1:8" x14ac:dyDescent="0.2">
      <c r="A123" s="1">
        <v>43765</v>
      </c>
      <c r="B123">
        <v>1</v>
      </c>
      <c r="C123">
        <v>2</v>
      </c>
      <c r="D123">
        <v>18</v>
      </c>
      <c r="E123">
        <v>-2.3818368920589306</v>
      </c>
      <c r="F123">
        <f t="shared" ca="1" si="3"/>
        <v>2.2999999999999998</v>
      </c>
      <c r="G123" s="2">
        <f t="shared" ca="1" si="4"/>
        <v>2.8</v>
      </c>
      <c r="H123" s="2">
        <f t="shared" ca="1" si="5"/>
        <v>2.6379999999999999</v>
      </c>
    </row>
    <row r="124" spans="1:8" x14ac:dyDescent="0.2">
      <c r="A124" s="1">
        <v>43772</v>
      </c>
      <c r="B124">
        <v>1</v>
      </c>
      <c r="C124">
        <v>2</v>
      </c>
      <c r="D124">
        <v>20</v>
      </c>
      <c r="E124">
        <v>-1.0917522614641058</v>
      </c>
      <c r="F124">
        <f t="shared" ca="1" si="3"/>
        <v>2.2999999999999998</v>
      </c>
      <c r="G124" s="2">
        <f t="shared" ca="1" si="4"/>
        <v>2.5</v>
      </c>
      <c r="H124" s="2">
        <f t="shared" ca="1" si="5"/>
        <v>2.5960000000000001</v>
      </c>
    </row>
    <row r="125" spans="1:8" x14ac:dyDescent="0.2">
      <c r="A125" s="1">
        <v>43779</v>
      </c>
      <c r="B125">
        <v>1</v>
      </c>
      <c r="C125">
        <v>2</v>
      </c>
      <c r="D125">
        <v>19</v>
      </c>
      <c r="E125">
        <v>-1.7367945767615183</v>
      </c>
      <c r="F125">
        <f t="shared" ca="1" si="3"/>
        <v>2.2999999999999998</v>
      </c>
      <c r="G125" s="2">
        <f t="shared" ca="1" si="4"/>
        <v>2.5</v>
      </c>
      <c r="H125" s="2">
        <f t="shared" ca="1" si="5"/>
        <v>2.605</v>
      </c>
    </row>
    <row r="126" spans="1:8" x14ac:dyDescent="0.2">
      <c r="A126" s="1">
        <v>43786</v>
      </c>
      <c r="B126">
        <v>1</v>
      </c>
      <c r="C126">
        <v>2</v>
      </c>
      <c r="D126">
        <v>20</v>
      </c>
      <c r="E126">
        <v>-1.0917522614641058</v>
      </c>
      <c r="F126">
        <f t="shared" ca="1" si="3"/>
        <v>2.4</v>
      </c>
      <c r="G126" s="2">
        <f t="shared" ca="1" si="4"/>
        <v>2.5</v>
      </c>
      <c r="H126" s="2">
        <f t="shared" ca="1" si="5"/>
        <v>2.6150000000000002</v>
      </c>
    </row>
    <row r="127" spans="1:8" x14ac:dyDescent="0.2">
      <c r="A127" s="1">
        <v>43793</v>
      </c>
      <c r="B127">
        <v>1</v>
      </c>
      <c r="C127">
        <v>2</v>
      </c>
      <c r="D127">
        <v>19</v>
      </c>
      <c r="E127">
        <v>-1.7367945767615183</v>
      </c>
      <c r="F127">
        <f t="shared" ca="1" si="3"/>
        <v>2.4</v>
      </c>
      <c r="G127" s="2">
        <f t="shared" ca="1" si="4"/>
        <v>2.5</v>
      </c>
      <c r="H127" s="2">
        <f t="shared" ca="1" si="5"/>
        <v>2.5920000000000001</v>
      </c>
    </row>
    <row r="128" spans="1:8" x14ac:dyDescent="0.2">
      <c r="A128" s="1">
        <v>43800</v>
      </c>
      <c r="B128">
        <v>1</v>
      </c>
      <c r="C128">
        <v>2</v>
      </c>
      <c r="D128">
        <v>19</v>
      </c>
      <c r="E128">
        <v>-1.7367945767615183</v>
      </c>
      <c r="F128">
        <f t="shared" ca="1" si="3"/>
        <v>2.5</v>
      </c>
      <c r="G128" s="2">
        <f t="shared" ca="1" si="4"/>
        <v>2.5</v>
      </c>
      <c r="H128" s="2">
        <f t="shared" ca="1" si="5"/>
        <v>2.5790000000000002</v>
      </c>
    </row>
    <row r="129" spans="1:8" x14ac:dyDescent="0.2">
      <c r="A129" s="1">
        <v>43807</v>
      </c>
      <c r="B129">
        <v>1</v>
      </c>
      <c r="C129">
        <v>2</v>
      </c>
      <c r="D129">
        <v>19</v>
      </c>
      <c r="E129">
        <v>-1.7367945767615183</v>
      </c>
      <c r="F129">
        <f t="shared" ca="1" si="3"/>
        <v>2.5</v>
      </c>
      <c r="G129" s="2">
        <f t="shared" ca="1" si="4"/>
        <v>2.5</v>
      </c>
      <c r="H129" s="2">
        <f t="shared" ca="1" si="5"/>
        <v>2.5750000000000002</v>
      </c>
    </row>
    <row r="130" spans="1:8" x14ac:dyDescent="0.2">
      <c r="A130" s="1">
        <v>43814</v>
      </c>
      <c r="B130">
        <v>1</v>
      </c>
      <c r="C130">
        <v>2</v>
      </c>
      <c r="D130">
        <v>20</v>
      </c>
      <c r="E130">
        <v>-1.0917522614641058</v>
      </c>
      <c r="F130">
        <f t="shared" ref="F130:F193" ca="1" si="6">VLOOKUP($A130+F$6, K129:M10122, 3)</f>
        <v>2.2999999999999998</v>
      </c>
      <c r="G130" s="2">
        <f t="shared" ca="1" si="4"/>
        <v>2.5</v>
      </c>
      <c r="H130" s="2">
        <f t="shared" ca="1" si="5"/>
        <v>2.5609999999999999</v>
      </c>
    </row>
    <row r="131" spans="1:8" x14ac:dyDescent="0.2">
      <c r="A131" s="1">
        <v>43821</v>
      </c>
      <c r="B131">
        <v>1</v>
      </c>
      <c r="C131">
        <v>2</v>
      </c>
      <c r="D131">
        <v>21</v>
      </c>
      <c r="E131">
        <v>-0.44670994616669318</v>
      </c>
      <c r="F131">
        <f t="shared" ca="1" si="6"/>
        <v>2.2999999999999998</v>
      </c>
      <c r="G131" s="2">
        <f t="shared" ref="G131:G194" ca="1" si="7">VLOOKUP($A131, O130:P10123, 2)*G$5+G$6</f>
        <v>2.5</v>
      </c>
      <c r="H131" s="2">
        <f t="shared" ref="H131:H194" ca="1" si="8">VLOOKUP($A131, Q130:R10123, 2)*H$5+H$6</f>
        <v>2.536</v>
      </c>
    </row>
    <row r="132" spans="1:8" x14ac:dyDescent="0.2">
      <c r="A132" s="1">
        <v>43828</v>
      </c>
      <c r="B132">
        <v>1</v>
      </c>
      <c r="C132">
        <v>2</v>
      </c>
      <c r="D132">
        <v>23</v>
      </c>
      <c r="E132">
        <v>0.84337468442813179</v>
      </c>
      <c r="F132">
        <f t="shared" ca="1" si="6"/>
        <v>2.2000000000000002</v>
      </c>
      <c r="G132" s="2">
        <f t="shared" ca="1" si="7"/>
        <v>2.5</v>
      </c>
      <c r="H132" s="2">
        <f t="shared" ca="1" si="8"/>
        <v>2.532</v>
      </c>
    </row>
    <row r="133" spans="1:8" x14ac:dyDescent="0.2">
      <c r="A133" s="1">
        <v>43835</v>
      </c>
      <c r="B133">
        <v>1</v>
      </c>
      <c r="C133">
        <v>2</v>
      </c>
      <c r="D133">
        <v>21</v>
      </c>
      <c r="E133">
        <v>-0.44670994616669318</v>
      </c>
      <c r="F133">
        <f t="shared" ca="1" si="6"/>
        <v>2.2000000000000002</v>
      </c>
      <c r="G133" s="2">
        <f t="shared" ca="1" si="7"/>
        <v>2.2999999999999998</v>
      </c>
      <c r="H133" s="2">
        <f t="shared" ca="1" si="8"/>
        <v>2.5710000000000002</v>
      </c>
    </row>
    <row r="134" spans="1:8" x14ac:dyDescent="0.2">
      <c r="A134" s="1">
        <v>43842</v>
      </c>
      <c r="B134">
        <v>1</v>
      </c>
      <c r="C134">
        <v>2</v>
      </c>
      <c r="D134">
        <v>20</v>
      </c>
      <c r="E134">
        <v>-1.0917522614641058</v>
      </c>
      <c r="F134">
        <f t="shared" ca="1" si="6"/>
        <v>2.5</v>
      </c>
      <c r="G134" s="2">
        <f t="shared" ca="1" si="7"/>
        <v>2.2999999999999998</v>
      </c>
      <c r="H134" s="2">
        <f t="shared" ca="1" si="8"/>
        <v>2.5779999999999998</v>
      </c>
    </row>
    <row r="135" spans="1:8" x14ac:dyDescent="0.2">
      <c r="A135" s="1">
        <v>43849</v>
      </c>
      <c r="B135">
        <v>1</v>
      </c>
      <c r="C135">
        <v>2</v>
      </c>
      <c r="D135">
        <v>20</v>
      </c>
      <c r="E135">
        <v>-1.0917522614641058</v>
      </c>
      <c r="F135">
        <f t="shared" ca="1" si="6"/>
        <v>2.5</v>
      </c>
      <c r="G135" s="2">
        <f t="shared" ca="1" si="7"/>
        <v>2.2999999999999998</v>
      </c>
      <c r="H135" s="2">
        <f t="shared" ca="1" si="8"/>
        <v>2.57</v>
      </c>
    </row>
    <row r="136" spans="1:8" x14ac:dyDescent="0.2">
      <c r="A136" s="1">
        <v>43856</v>
      </c>
      <c r="B136">
        <v>1</v>
      </c>
      <c r="C136">
        <v>2</v>
      </c>
      <c r="D136">
        <v>19</v>
      </c>
      <c r="E136">
        <v>-1.7367945767615183</v>
      </c>
      <c r="F136">
        <f t="shared" ca="1" si="6"/>
        <v>2.5</v>
      </c>
      <c r="G136" s="2">
        <f t="shared" ca="1" si="7"/>
        <v>2.2999999999999998</v>
      </c>
      <c r="H136" s="2">
        <f t="shared" ca="1" si="8"/>
        <v>2.5369999999999999</v>
      </c>
    </row>
    <row r="137" spans="1:8" x14ac:dyDescent="0.2">
      <c r="A137" s="1">
        <v>43863</v>
      </c>
      <c r="B137">
        <v>1</v>
      </c>
      <c r="C137">
        <v>2</v>
      </c>
      <c r="D137">
        <v>21</v>
      </c>
      <c r="E137">
        <v>-0.44670994616669318</v>
      </c>
      <c r="F137">
        <f t="shared" ca="1" si="6"/>
        <v>2.5</v>
      </c>
      <c r="G137" s="2">
        <f t="shared" ca="1" si="7"/>
        <v>2.5</v>
      </c>
      <c r="H137" s="2">
        <f t="shared" ca="1" si="8"/>
        <v>2.5059999999999998</v>
      </c>
    </row>
    <row r="138" spans="1:8" x14ac:dyDescent="0.2">
      <c r="A138" s="1">
        <v>43870</v>
      </c>
      <c r="B138">
        <v>1</v>
      </c>
      <c r="C138">
        <v>2</v>
      </c>
      <c r="D138">
        <v>21</v>
      </c>
      <c r="E138">
        <v>-0.44670994616669318</v>
      </c>
      <c r="F138">
        <f t="shared" ca="1" si="6"/>
        <v>2.5</v>
      </c>
      <c r="G138" s="2">
        <f t="shared" ca="1" si="7"/>
        <v>2.5</v>
      </c>
      <c r="H138" s="2">
        <f t="shared" ca="1" si="8"/>
        <v>2.4550000000000001</v>
      </c>
    </row>
    <row r="139" spans="1:8" x14ac:dyDescent="0.2">
      <c r="A139" s="1">
        <v>43877</v>
      </c>
      <c r="B139">
        <v>1</v>
      </c>
      <c r="C139">
        <v>2</v>
      </c>
      <c r="D139">
        <v>22</v>
      </c>
      <c r="E139">
        <v>0.1983323691307193</v>
      </c>
      <c r="F139">
        <f t="shared" ca="1" si="6"/>
        <v>2.2999999999999998</v>
      </c>
      <c r="G139" s="2">
        <f t="shared" ca="1" si="7"/>
        <v>2.5</v>
      </c>
      <c r="H139" s="2">
        <f t="shared" ca="1" si="8"/>
        <v>2.419</v>
      </c>
    </row>
    <row r="140" spans="1:8" x14ac:dyDescent="0.2">
      <c r="A140" s="1">
        <v>43884</v>
      </c>
      <c r="B140">
        <v>1</v>
      </c>
      <c r="C140">
        <v>2</v>
      </c>
      <c r="D140">
        <v>22</v>
      </c>
      <c r="E140">
        <v>0.1983323691307193</v>
      </c>
      <c r="F140">
        <f t="shared" ca="1" si="6"/>
        <v>2.2999999999999998</v>
      </c>
      <c r="G140" s="2">
        <f t="shared" ca="1" si="7"/>
        <v>2.5</v>
      </c>
      <c r="H140" s="2">
        <f t="shared" ca="1" si="8"/>
        <v>2.4279999999999999</v>
      </c>
    </row>
    <row r="141" spans="1:8" x14ac:dyDescent="0.2">
      <c r="A141" s="1">
        <v>43891</v>
      </c>
      <c r="B141">
        <v>1</v>
      </c>
      <c r="C141">
        <v>2</v>
      </c>
      <c r="D141">
        <v>21</v>
      </c>
      <c r="E141">
        <v>-0.44670994616669318</v>
      </c>
      <c r="F141">
        <f t="shared" ca="1" si="6"/>
        <v>2.2999999999999998</v>
      </c>
      <c r="G141" s="2">
        <f t="shared" ca="1" si="7"/>
        <v>2.5</v>
      </c>
      <c r="H141" s="2">
        <f t="shared" ca="1" si="8"/>
        <v>2.4660000000000002</v>
      </c>
    </row>
    <row r="142" spans="1:8" x14ac:dyDescent="0.2">
      <c r="A142" s="1">
        <v>43898</v>
      </c>
      <c r="B142">
        <v>1</v>
      </c>
      <c r="C142">
        <v>2</v>
      </c>
      <c r="D142">
        <v>32</v>
      </c>
      <c r="E142">
        <v>6.6487555221048451</v>
      </c>
      <c r="F142">
        <f t="shared" ca="1" si="6"/>
        <v>2.2999999999999998</v>
      </c>
      <c r="G142" s="2">
        <f t="shared" ca="1" si="7"/>
        <v>2.4</v>
      </c>
      <c r="H142" s="2">
        <f t="shared" ca="1" si="8"/>
        <v>2.423</v>
      </c>
    </row>
    <row r="143" spans="1:8" x14ac:dyDescent="0.2">
      <c r="A143" s="1">
        <v>43905</v>
      </c>
      <c r="B143">
        <v>1</v>
      </c>
      <c r="C143">
        <v>2</v>
      </c>
      <c r="D143">
        <v>26</v>
      </c>
      <c r="E143">
        <v>2.7785016303203691</v>
      </c>
      <c r="F143">
        <f t="shared" ca="1" si="6"/>
        <v>2.2999999999999998</v>
      </c>
      <c r="G143" s="2">
        <f t="shared" ca="1" si="7"/>
        <v>2.4</v>
      </c>
      <c r="H143" s="2">
        <f t="shared" ca="1" si="8"/>
        <v>2.375</v>
      </c>
    </row>
    <row r="144" spans="1:8" x14ac:dyDescent="0.2">
      <c r="A144" s="1">
        <v>43912</v>
      </c>
      <c r="B144">
        <v>1</v>
      </c>
      <c r="C144">
        <v>2</v>
      </c>
      <c r="D144">
        <v>21</v>
      </c>
      <c r="E144">
        <v>-0.44670994616669318</v>
      </c>
      <c r="F144">
        <f t="shared" ca="1" si="6"/>
        <v>2.2999999999999998</v>
      </c>
      <c r="G144" s="2">
        <f t="shared" ca="1" si="7"/>
        <v>2.4</v>
      </c>
      <c r="H144" s="2">
        <f t="shared" ca="1" si="8"/>
        <v>2.2480000000000002</v>
      </c>
    </row>
    <row r="145" spans="1:8" x14ac:dyDescent="0.2">
      <c r="A145" s="1">
        <v>43919</v>
      </c>
      <c r="B145">
        <v>1</v>
      </c>
      <c r="C145">
        <v>2</v>
      </c>
      <c r="D145">
        <v>22</v>
      </c>
      <c r="E145">
        <v>0.1983323691307193</v>
      </c>
      <c r="F145">
        <f t="shared" ca="1" si="6"/>
        <v>2.2999999999999998</v>
      </c>
      <c r="G145" s="2">
        <f t="shared" ca="1" si="7"/>
        <v>2.4</v>
      </c>
      <c r="H145" s="2">
        <f t="shared" ca="1" si="8"/>
        <v>2.12</v>
      </c>
    </row>
    <row r="146" spans="1:8" x14ac:dyDescent="0.2">
      <c r="A146" s="1">
        <v>43926</v>
      </c>
      <c r="B146">
        <v>1</v>
      </c>
      <c r="C146">
        <v>2</v>
      </c>
      <c r="D146">
        <v>20</v>
      </c>
      <c r="E146">
        <v>-1.0917522614641058</v>
      </c>
      <c r="F146">
        <f t="shared" ca="1" si="6"/>
        <v>2.2999999999999998</v>
      </c>
      <c r="G146" s="2">
        <f t="shared" ca="1" si="7"/>
        <v>2.2000000000000002</v>
      </c>
      <c r="H146" s="2">
        <f t="shared" ca="1" si="8"/>
        <v>2.0049999999999999</v>
      </c>
    </row>
    <row r="147" spans="1:8" x14ac:dyDescent="0.2">
      <c r="A147" s="1">
        <v>43933</v>
      </c>
      <c r="B147">
        <v>1</v>
      </c>
      <c r="C147">
        <v>2</v>
      </c>
      <c r="D147">
        <v>19</v>
      </c>
      <c r="E147">
        <v>-1.7367945767615183</v>
      </c>
      <c r="F147">
        <f t="shared" ca="1" si="6"/>
        <v>2.5</v>
      </c>
      <c r="G147" s="2">
        <f t="shared" ca="1" si="7"/>
        <v>2.2000000000000002</v>
      </c>
      <c r="H147" s="2">
        <f t="shared" ca="1" si="8"/>
        <v>1.9239999999999999</v>
      </c>
    </row>
    <row r="148" spans="1:8" x14ac:dyDescent="0.2">
      <c r="A148" s="1">
        <v>43940</v>
      </c>
      <c r="B148">
        <v>1</v>
      </c>
      <c r="C148">
        <v>2</v>
      </c>
      <c r="D148">
        <v>32</v>
      </c>
      <c r="E148">
        <v>6.6487555221048451</v>
      </c>
      <c r="F148">
        <f t="shared" ca="1" si="6"/>
        <v>2.5</v>
      </c>
      <c r="G148" s="2">
        <f t="shared" ca="1" si="7"/>
        <v>2.2000000000000002</v>
      </c>
      <c r="H148" s="2">
        <f t="shared" ca="1" si="8"/>
        <v>1.853</v>
      </c>
    </row>
    <row r="149" spans="1:8" x14ac:dyDescent="0.2">
      <c r="A149" s="1">
        <v>43947</v>
      </c>
      <c r="B149">
        <v>1</v>
      </c>
      <c r="C149">
        <v>2</v>
      </c>
      <c r="D149">
        <v>20</v>
      </c>
      <c r="E149">
        <v>-1.0917522614641058</v>
      </c>
      <c r="F149">
        <f t="shared" ca="1" si="6"/>
        <v>2.5</v>
      </c>
      <c r="G149" s="2">
        <f t="shared" ca="1" si="7"/>
        <v>2.2000000000000002</v>
      </c>
      <c r="H149" s="2">
        <f t="shared" ca="1" si="8"/>
        <v>1.8120000000000001</v>
      </c>
    </row>
    <row r="150" spans="1:8" x14ac:dyDescent="0.2">
      <c r="A150" s="1">
        <v>43954</v>
      </c>
      <c r="B150">
        <v>1</v>
      </c>
      <c r="C150">
        <v>3</v>
      </c>
      <c r="D150">
        <v>19</v>
      </c>
      <c r="E150">
        <v>-1.3070500074512763</v>
      </c>
      <c r="F150">
        <f t="shared" ca="1" si="6"/>
        <v>2.5</v>
      </c>
      <c r="G150" s="2">
        <f t="shared" ca="1" si="7"/>
        <v>2.1</v>
      </c>
      <c r="H150" s="2">
        <f t="shared" ca="1" si="8"/>
        <v>1.7729999999999999</v>
      </c>
    </row>
    <row r="151" spans="1:8" x14ac:dyDescent="0.2">
      <c r="A151" s="1">
        <v>43961</v>
      </c>
      <c r="B151">
        <v>1</v>
      </c>
      <c r="C151">
        <v>3</v>
      </c>
      <c r="D151">
        <v>17</v>
      </c>
      <c r="E151">
        <v>-2.5971346380461013</v>
      </c>
      <c r="F151">
        <f t="shared" ca="1" si="6"/>
        <v>2.5</v>
      </c>
      <c r="G151" s="2">
        <f t="shared" ca="1" si="7"/>
        <v>2.1</v>
      </c>
      <c r="H151" s="2">
        <f t="shared" ca="1" si="8"/>
        <v>1.7889999999999999</v>
      </c>
    </row>
    <row r="152" spans="1:8" x14ac:dyDescent="0.2">
      <c r="A152" s="1">
        <v>43968</v>
      </c>
      <c r="B152">
        <v>1</v>
      </c>
      <c r="C152">
        <v>4</v>
      </c>
      <c r="D152">
        <v>17</v>
      </c>
      <c r="E152">
        <v>-2.1673900687358589</v>
      </c>
      <c r="F152">
        <f t="shared" ca="1" si="6"/>
        <v>2.6</v>
      </c>
      <c r="G152" s="2">
        <f t="shared" ca="1" si="7"/>
        <v>2.1</v>
      </c>
      <c r="H152" s="2">
        <f t="shared" ca="1" si="8"/>
        <v>1.851</v>
      </c>
    </row>
    <row r="153" spans="1:8" x14ac:dyDescent="0.2">
      <c r="A153" s="1">
        <v>43975</v>
      </c>
      <c r="B153">
        <v>1</v>
      </c>
      <c r="C153">
        <v>3</v>
      </c>
      <c r="D153">
        <v>17</v>
      </c>
      <c r="E153">
        <v>-2.5971346380461013</v>
      </c>
      <c r="F153">
        <f t="shared" ca="1" si="6"/>
        <v>2.6</v>
      </c>
      <c r="G153" s="2">
        <f t="shared" ca="1" si="7"/>
        <v>2.1</v>
      </c>
      <c r="H153" s="2">
        <f t="shared" ca="1" si="8"/>
        <v>1.8779999999999999</v>
      </c>
    </row>
    <row r="154" spans="1:8" x14ac:dyDescent="0.2">
      <c r="A154" s="1">
        <v>43982</v>
      </c>
      <c r="B154">
        <v>1</v>
      </c>
      <c r="C154">
        <v>2</v>
      </c>
      <c r="D154">
        <v>17</v>
      </c>
      <c r="E154">
        <v>-3.0268792073563433</v>
      </c>
      <c r="F154">
        <f t="shared" ca="1" si="6"/>
        <v>2.7</v>
      </c>
      <c r="G154" s="2">
        <f t="shared" ca="1" si="7"/>
        <v>2.1</v>
      </c>
      <c r="H154" s="2">
        <f t="shared" ca="1" si="8"/>
        <v>1.96</v>
      </c>
    </row>
    <row r="155" spans="1:8" x14ac:dyDescent="0.2">
      <c r="A155" s="1">
        <v>43989</v>
      </c>
      <c r="B155">
        <v>1</v>
      </c>
      <c r="C155">
        <v>6</v>
      </c>
      <c r="D155">
        <v>18</v>
      </c>
      <c r="E155">
        <v>-0.66285861481796204</v>
      </c>
      <c r="F155">
        <f t="shared" ca="1" si="6"/>
        <v>2.7</v>
      </c>
      <c r="G155" s="2">
        <f t="shared" ca="1" si="7"/>
        <v>3.2</v>
      </c>
      <c r="H155" s="2">
        <f t="shared" ca="1" si="8"/>
        <v>1.974</v>
      </c>
    </row>
    <row r="156" spans="1:8" x14ac:dyDescent="0.2">
      <c r="A156" s="1">
        <v>43996</v>
      </c>
      <c r="B156">
        <v>1</v>
      </c>
      <c r="C156">
        <v>3</v>
      </c>
      <c r="D156">
        <v>18</v>
      </c>
      <c r="E156">
        <v>-1.9520923227486886</v>
      </c>
      <c r="F156">
        <f t="shared" ca="1" si="6"/>
        <v>2.6</v>
      </c>
      <c r="G156" s="2">
        <f t="shared" ca="1" si="7"/>
        <v>3.2</v>
      </c>
      <c r="H156" s="2">
        <f t="shared" ca="1" si="8"/>
        <v>2.036</v>
      </c>
    </row>
    <row r="157" spans="1:8" x14ac:dyDescent="0.2">
      <c r="A157" s="1">
        <v>44003</v>
      </c>
      <c r="B157">
        <v>1</v>
      </c>
      <c r="C157">
        <v>3</v>
      </c>
      <c r="D157">
        <v>18</v>
      </c>
      <c r="E157">
        <v>-1.9520923227486886</v>
      </c>
      <c r="F157">
        <f t="shared" ca="1" si="6"/>
        <v>2.6</v>
      </c>
      <c r="G157" s="2">
        <f t="shared" ca="1" si="7"/>
        <v>3.2</v>
      </c>
      <c r="H157" s="2">
        <f t="shared" ca="1" si="8"/>
        <v>2.0979999999999999</v>
      </c>
    </row>
    <row r="158" spans="1:8" x14ac:dyDescent="0.2">
      <c r="A158" s="1">
        <v>44010</v>
      </c>
      <c r="B158">
        <v>1</v>
      </c>
      <c r="C158">
        <v>3</v>
      </c>
      <c r="D158">
        <v>18</v>
      </c>
      <c r="E158">
        <v>-1.9520923227486886</v>
      </c>
      <c r="F158">
        <f t="shared" ca="1" si="6"/>
        <v>2.5</v>
      </c>
      <c r="G158" s="2">
        <f t="shared" ca="1" si="7"/>
        <v>3.2</v>
      </c>
      <c r="H158" s="2">
        <f t="shared" ca="1" si="8"/>
        <v>2.129</v>
      </c>
    </row>
    <row r="159" spans="1:8" x14ac:dyDescent="0.2">
      <c r="A159" s="1">
        <v>44017</v>
      </c>
      <c r="B159">
        <v>1</v>
      </c>
      <c r="C159">
        <v>2</v>
      </c>
      <c r="D159">
        <v>17</v>
      </c>
      <c r="E159">
        <v>-3.0268792073563433</v>
      </c>
      <c r="F159">
        <f t="shared" ca="1" si="6"/>
        <v>2.5</v>
      </c>
      <c r="G159" s="2">
        <f t="shared" ca="1" si="7"/>
        <v>3</v>
      </c>
      <c r="H159" s="2">
        <f t="shared" ca="1" si="8"/>
        <v>2.1739999999999999</v>
      </c>
    </row>
    <row r="160" spans="1:8" x14ac:dyDescent="0.2">
      <c r="A160" s="1">
        <v>44024</v>
      </c>
      <c r="B160">
        <v>1</v>
      </c>
      <c r="C160">
        <v>3</v>
      </c>
      <c r="D160">
        <v>17</v>
      </c>
      <c r="E160">
        <v>-2.5971346380461013</v>
      </c>
      <c r="F160">
        <f t="shared" ca="1" si="6"/>
        <v>2.7</v>
      </c>
      <c r="G160" s="2">
        <f t="shared" ca="1" si="7"/>
        <v>3</v>
      </c>
      <c r="H160" s="2">
        <f t="shared" ca="1" si="8"/>
        <v>2.177</v>
      </c>
    </row>
    <row r="161" spans="1:8" x14ac:dyDescent="0.2">
      <c r="A161" s="1">
        <v>44031</v>
      </c>
      <c r="B161">
        <v>1</v>
      </c>
      <c r="C161">
        <v>3</v>
      </c>
      <c r="D161">
        <v>18</v>
      </c>
      <c r="E161">
        <v>-1.9520923227486886</v>
      </c>
      <c r="F161">
        <f t="shared" ca="1" si="6"/>
        <v>2.7</v>
      </c>
      <c r="G161" s="2">
        <f t="shared" ca="1" si="7"/>
        <v>3</v>
      </c>
      <c r="H161" s="2">
        <f t="shared" ca="1" si="8"/>
        <v>2.1949999999999998</v>
      </c>
    </row>
    <row r="162" spans="1:8" x14ac:dyDescent="0.2">
      <c r="A162" s="1">
        <v>44038</v>
      </c>
      <c r="B162">
        <v>1</v>
      </c>
      <c r="C162">
        <v>3</v>
      </c>
      <c r="D162">
        <v>19</v>
      </c>
      <c r="E162">
        <v>-1.3070500074512763</v>
      </c>
      <c r="F162">
        <f t="shared" ca="1" si="6"/>
        <v>2.7</v>
      </c>
      <c r="G162" s="2">
        <f t="shared" ca="1" si="7"/>
        <v>3</v>
      </c>
      <c r="H162" s="2">
        <f t="shared" ca="1" si="8"/>
        <v>2.1859999999999999</v>
      </c>
    </row>
    <row r="163" spans="1:8" x14ac:dyDescent="0.2">
      <c r="A163" s="1">
        <v>44045</v>
      </c>
      <c r="B163">
        <v>1</v>
      </c>
      <c r="C163">
        <v>2</v>
      </c>
      <c r="D163">
        <v>18</v>
      </c>
      <c r="E163">
        <v>-2.3818368920589306</v>
      </c>
      <c r="F163">
        <f t="shared" ca="1" si="6"/>
        <v>2.6</v>
      </c>
      <c r="G163" s="2">
        <f t="shared" ca="1" si="7"/>
        <v>3</v>
      </c>
      <c r="H163" s="2">
        <f t="shared" ca="1" si="8"/>
        <v>2.1749999999999998</v>
      </c>
    </row>
    <row r="164" spans="1:8" x14ac:dyDescent="0.2">
      <c r="A164" s="1">
        <v>44052</v>
      </c>
      <c r="B164">
        <v>1</v>
      </c>
      <c r="C164">
        <v>3</v>
      </c>
      <c r="D164">
        <v>18</v>
      </c>
      <c r="E164">
        <v>-1.9520923227486886</v>
      </c>
      <c r="F164">
        <f t="shared" ca="1" si="6"/>
        <v>2.6</v>
      </c>
      <c r="G164" s="2">
        <f t="shared" ca="1" si="7"/>
        <v>3</v>
      </c>
      <c r="H164" s="2">
        <f t="shared" ca="1" si="8"/>
        <v>2.1760000000000002</v>
      </c>
    </row>
    <row r="165" spans="1:8" x14ac:dyDescent="0.2">
      <c r="A165" s="1">
        <v>44059</v>
      </c>
      <c r="B165">
        <v>1</v>
      </c>
      <c r="C165">
        <v>5</v>
      </c>
      <c r="D165">
        <v>17</v>
      </c>
      <c r="E165">
        <v>-1.737645499425617</v>
      </c>
      <c r="F165">
        <f t="shared" ca="1" si="6"/>
        <v>2.7</v>
      </c>
      <c r="G165" s="2">
        <f t="shared" ca="1" si="7"/>
        <v>3</v>
      </c>
      <c r="H165" s="2">
        <f t="shared" ca="1" si="8"/>
        <v>2.1659999999999999</v>
      </c>
    </row>
    <row r="166" spans="1:8" x14ac:dyDescent="0.2">
      <c r="A166" s="1">
        <v>44066</v>
      </c>
      <c r="B166">
        <v>1</v>
      </c>
      <c r="C166">
        <v>3</v>
      </c>
      <c r="D166">
        <v>16</v>
      </c>
      <c r="E166">
        <v>-3.2421769533435136</v>
      </c>
      <c r="F166">
        <f t="shared" ca="1" si="6"/>
        <v>2.7</v>
      </c>
      <c r="G166" s="2">
        <f t="shared" ca="1" si="7"/>
        <v>3</v>
      </c>
      <c r="H166" s="2">
        <f t="shared" ca="1" si="8"/>
        <v>2.1659999999999999</v>
      </c>
    </row>
    <row r="167" spans="1:8" x14ac:dyDescent="0.2">
      <c r="A167" s="1">
        <v>44073</v>
      </c>
      <c r="B167">
        <v>1</v>
      </c>
      <c r="C167">
        <v>2</v>
      </c>
      <c r="D167">
        <v>16</v>
      </c>
      <c r="E167">
        <v>-3.6719215226537556</v>
      </c>
      <c r="F167">
        <f t="shared" ca="1" si="6"/>
        <v>2.7</v>
      </c>
      <c r="G167" s="2">
        <f t="shared" ca="1" si="7"/>
        <v>3</v>
      </c>
      <c r="H167" s="2">
        <f t="shared" ca="1" si="8"/>
        <v>2.1819999999999999</v>
      </c>
    </row>
    <row r="168" spans="1:8" x14ac:dyDescent="0.2">
      <c r="A168" s="1">
        <v>44080</v>
      </c>
      <c r="B168">
        <v>1</v>
      </c>
      <c r="C168">
        <v>3</v>
      </c>
      <c r="D168">
        <v>17</v>
      </c>
      <c r="E168">
        <v>-2.5971346380461013</v>
      </c>
      <c r="F168">
        <f t="shared" ca="1" si="6"/>
        <v>2.7</v>
      </c>
      <c r="G168" s="2">
        <f t="shared" ca="1" si="7"/>
        <v>3.1</v>
      </c>
      <c r="H168" s="2">
        <f t="shared" ca="1" si="8"/>
        <v>2.222</v>
      </c>
    </row>
    <row r="169" spans="1:8" x14ac:dyDescent="0.2">
      <c r="A169" s="1">
        <v>44087</v>
      </c>
      <c r="B169">
        <v>1</v>
      </c>
      <c r="C169">
        <v>2</v>
      </c>
      <c r="D169">
        <v>16</v>
      </c>
      <c r="E169">
        <v>-3.6719215226537556</v>
      </c>
      <c r="F169">
        <f t="shared" ca="1" si="6"/>
        <v>2.6</v>
      </c>
      <c r="G169" s="2">
        <f t="shared" ca="1" si="7"/>
        <v>3.1</v>
      </c>
      <c r="H169" s="2">
        <f t="shared" ca="1" si="8"/>
        <v>2.2109999999999999</v>
      </c>
    </row>
    <row r="170" spans="1:8" x14ac:dyDescent="0.2">
      <c r="A170" s="1">
        <v>44094</v>
      </c>
      <c r="B170">
        <v>1</v>
      </c>
      <c r="C170">
        <v>2</v>
      </c>
      <c r="D170">
        <v>16</v>
      </c>
      <c r="E170">
        <v>-3.6719215226537556</v>
      </c>
      <c r="F170">
        <f t="shared" ca="1" si="6"/>
        <v>2.6</v>
      </c>
      <c r="G170" s="2">
        <f t="shared" ca="1" si="7"/>
        <v>3.1</v>
      </c>
      <c r="H170" s="2">
        <f t="shared" ca="1" si="8"/>
        <v>2.1829999999999998</v>
      </c>
    </row>
    <row r="171" spans="1:8" x14ac:dyDescent="0.2">
      <c r="A171" s="1">
        <v>44101</v>
      </c>
      <c r="B171">
        <v>1</v>
      </c>
      <c r="C171">
        <v>2</v>
      </c>
      <c r="D171">
        <v>16</v>
      </c>
      <c r="E171">
        <v>-3.6719215226537556</v>
      </c>
      <c r="F171">
        <f t="shared" ca="1" si="6"/>
        <v>2.7</v>
      </c>
      <c r="G171" s="2">
        <f t="shared" ca="1" si="7"/>
        <v>3.1</v>
      </c>
      <c r="H171" s="2">
        <f t="shared" ca="1" si="8"/>
        <v>2.1680000000000001</v>
      </c>
    </row>
    <row r="172" spans="1:8" x14ac:dyDescent="0.2">
      <c r="A172" s="1">
        <v>44108</v>
      </c>
      <c r="B172">
        <v>1</v>
      </c>
      <c r="C172">
        <v>2</v>
      </c>
      <c r="D172">
        <v>17</v>
      </c>
      <c r="E172">
        <v>-3.0268792073563433</v>
      </c>
      <c r="F172">
        <f t="shared" ca="1" si="6"/>
        <v>2.7</v>
      </c>
      <c r="G172" s="2">
        <f t="shared" ca="1" si="7"/>
        <v>2.6</v>
      </c>
      <c r="H172" s="2">
        <f t="shared" ca="1" si="8"/>
        <v>2.169</v>
      </c>
    </row>
    <row r="173" spans="1:8" x14ac:dyDescent="0.2">
      <c r="A173" s="1">
        <v>44115</v>
      </c>
      <c r="B173">
        <v>1</v>
      </c>
      <c r="C173">
        <v>2</v>
      </c>
      <c r="D173">
        <v>17</v>
      </c>
      <c r="E173">
        <v>-3.0268792073563433</v>
      </c>
      <c r="F173">
        <f t="shared" ca="1" si="6"/>
        <v>2.7</v>
      </c>
      <c r="G173" s="2">
        <f t="shared" ca="1" si="7"/>
        <v>2.6</v>
      </c>
      <c r="H173" s="2">
        <f t="shared" ca="1" si="8"/>
        <v>2.1720000000000002</v>
      </c>
    </row>
    <row r="174" spans="1:8" x14ac:dyDescent="0.2">
      <c r="A174" s="1">
        <v>44122</v>
      </c>
      <c r="B174">
        <v>1</v>
      </c>
      <c r="C174">
        <v>2</v>
      </c>
      <c r="D174">
        <v>17</v>
      </c>
      <c r="E174">
        <v>-3.0268792073563433</v>
      </c>
      <c r="F174">
        <f t="shared" ca="1" si="6"/>
        <v>2.4</v>
      </c>
      <c r="G174" s="2">
        <f t="shared" ca="1" si="7"/>
        <v>2.6</v>
      </c>
      <c r="H174" s="2">
        <f t="shared" ca="1" si="8"/>
        <v>2.1669999999999998</v>
      </c>
    </row>
    <row r="175" spans="1:8" x14ac:dyDescent="0.2">
      <c r="A175" s="1">
        <v>44129</v>
      </c>
      <c r="B175">
        <v>1</v>
      </c>
      <c r="C175">
        <v>2</v>
      </c>
      <c r="D175">
        <v>17</v>
      </c>
      <c r="E175">
        <v>-3.0268792073563433</v>
      </c>
      <c r="F175">
        <f t="shared" ca="1" si="6"/>
        <v>2.4</v>
      </c>
      <c r="G175" s="2">
        <f t="shared" ca="1" si="7"/>
        <v>2.6</v>
      </c>
      <c r="H175" s="2">
        <f t="shared" ca="1" si="8"/>
        <v>2.15</v>
      </c>
    </row>
    <row r="176" spans="1:8" x14ac:dyDescent="0.2">
      <c r="A176" s="1">
        <v>44136</v>
      </c>
      <c r="B176">
        <v>1</v>
      </c>
      <c r="C176">
        <v>2</v>
      </c>
      <c r="D176">
        <v>15</v>
      </c>
      <c r="E176">
        <v>-4.3169638379511683</v>
      </c>
      <c r="F176">
        <f t="shared" ca="1" si="6"/>
        <v>2.4</v>
      </c>
      <c r="G176" s="2">
        <f t="shared" ca="1" si="7"/>
        <v>2.6</v>
      </c>
      <c r="H176" s="2">
        <f t="shared" ca="1" si="8"/>
        <v>2.1429999999999998</v>
      </c>
    </row>
    <row r="177" spans="1:8" x14ac:dyDescent="0.2">
      <c r="A177" s="1">
        <v>44143</v>
      </c>
      <c r="B177">
        <v>1</v>
      </c>
      <c r="C177">
        <v>5</v>
      </c>
      <c r="D177">
        <v>17</v>
      </c>
      <c r="E177">
        <v>-1.737645499425617</v>
      </c>
      <c r="F177">
        <f t="shared" ca="1" si="6"/>
        <v>2.4</v>
      </c>
      <c r="G177" s="2">
        <f t="shared" ca="1" si="7"/>
        <v>2.6</v>
      </c>
      <c r="H177" s="2">
        <f t="shared" ca="1" si="8"/>
        <v>2.1120000000000001</v>
      </c>
    </row>
    <row r="178" spans="1:8" x14ac:dyDescent="0.2">
      <c r="A178" s="1">
        <v>44150</v>
      </c>
      <c r="B178">
        <v>1</v>
      </c>
      <c r="C178">
        <v>14</v>
      </c>
      <c r="D178">
        <v>17</v>
      </c>
      <c r="E178">
        <v>2.130055624366562</v>
      </c>
      <c r="F178">
        <f t="shared" ca="1" si="6"/>
        <v>2.6</v>
      </c>
      <c r="G178" s="2">
        <f t="shared" ca="1" si="7"/>
        <v>2.6</v>
      </c>
      <c r="H178" s="2">
        <f t="shared" ca="1" si="8"/>
        <v>2.0960000000000001</v>
      </c>
    </row>
    <row r="179" spans="1:8" x14ac:dyDescent="0.2">
      <c r="A179" s="1">
        <v>44157</v>
      </c>
      <c r="B179">
        <v>1</v>
      </c>
      <c r="C179">
        <v>17</v>
      </c>
      <c r="D179">
        <v>15</v>
      </c>
      <c r="E179">
        <v>2.1292047017024633</v>
      </c>
      <c r="F179">
        <f t="shared" ca="1" si="6"/>
        <v>2.6</v>
      </c>
      <c r="G179" s="2">
        <f t="shared" ca="1" si="7"/>
        <v>2.6</v>
      </c>
      <c r="H179" s="2">
        <f t="shared" ca="1" si="8"/>
        <v>2.1110000000000002</v>
      </c>
    </row>
    <row r="180" spans="1:8" x14ac:dyDescent="0.2">
      <c r="A180" s="1">
        <v>44164</v>
      </c>
      <c r="B180">
        <v>1</v>
      </c>
      <c r="C180">
        <v>6</v>
      </c>
      <c r="D180">
        <v>16</v>
      </c>
      <c r="E180">
        <v>-1.9529432454127869</v>
      </c>
      <c r="F180">
        <f t="shared" ca="1" si="6"/>
        <v>2.5</v>
      </c>
      <c r="G180" s="2">
        <f t="shared" ca="1" si="7"/>
        <v>2.6</v>
      </c>
      <c r="H180" s="2">
        <f t="shared" ca="1" si="8"/>
        <v>2.1019999999999999</v>
      </c>
    </row>
    <row r="181" spans="1:8" x14ac:dyDescent="0.2">
      <c r="A181" s="1">
        <v>44171</v>
      </c>
      <c r="B181">
        <v>1</v>
      </c>
      <c r="C181">
        <v>5</v>
      </c>
      <c r="D181">
        <v>16</v>
      </c>
      <c r="E181">
        <v>-2.3826878147230293</v>
      </c>
      <c r="F181">
        <f t="shared" ca="1" si="6"/>
        <v>2.5</v>
      </c>
      <c r="G181" s="2">
        <f t="shared" ca="1" si="7"/>
        <v>2.8</v>
      </c>
      <c r="H181" s="2">
        <f t="shared" ca="1" si="8"/>
        <v>2.12</v>
      </c>
    </row>
    <row r="182" spans="1:8" x14ac:dyDescent="0.2">
      <c r="A182" s="1">
        <v>44178</v>
      </c>
      <c r="B182">
        <v>1</v>
      </c>
      <c r="C182">
        <v>5</v>
      </c>
      <c r="D182">
        <v>16</v>
      </c>
      <c r="E182">
        <v>-2.3826878147230293</v>
      </c>
      <c r="F182">
        <f t="shared" ca="1" si="6"/>
        <v>2.5</v>
      </c>
      <c r="G182" s="2">
        <f t="shared" ca="1" si="7"/>
        <v>2.8</v>
      </c>
      <c r="H182" s="2">
        <f t="shared" ca="1" si="8"/>
        <v>2.1560000000000001</v>
      </c>
    </row>
    <row r="183" spans="1:8" x14ac:dyDescent="0.2">
      <c r="A183" s="1">
        <v>44185</v>
      </c>
      <c r="B183">
        <v>1</v>
      </c>
      <c r="C183">
        <v>5</v>
      </c>
      <c r="D183">
        <v>15</v>
      </c>
      <c r="E183">
        <v>-3.0277301300204424</v>
      </c>
      <c r="F183">
        <f t="shared" ca="1" si="6"/>
        <v>2.5</v>
      </c>
      <c r="G183" s="2">
        <f t="shared" ca="1" si="7"/>
        <v>2.8</v>
      </c>
      <c r="H183" s="2">
        <f t="shared" ca="1" si="8"/>
        <v>2.1579999999999999</v>
      </c>
    </row>
    <row r="184" spans="1:8" x14ac:dyDescent="0.2">
      <c r="A184" s="1">
        <v>44192</v>
      </c>
      <c r="B184">
        <v>1</v>
      </c>
      <c r="C184">
        <v>4</v>
      </c>
      <c r="D184">
        <v>16</v>
      </c>
      <c r="E184">
        <v>-2.8124323840332712</v>
      </c>
      <c r="F184">
        <f t="shared" ca="1" si="6"/>
        <v>2.5</v>
      </c>
      <c r="G184" s="2">
        <f t="shared" ca="1" si="7"/>
        <v>2.8</v>
      </c>
      <c r="H184" s="2">
        <f t="shared" ca="1" si="8"/>
        <v>2.2240000000000002</v>
      </c>
    </row>
    <row r="185" spans="1:8" x14ac:dyDescent="0.2">
      <c r="A185" s="1">
        <v>44199</v>
      </c>
      <c r="B185">
        <v>1</v>
      </c>
      <c r="C185">
        <v>5</v>
      </c>
      <c r="D185">
        <v>16</v>
      </c>
      <c r="E185">
        <v>-2.3826878147230293</v>
      </c>
      <c r="F185">
        <f t="shared" ca="1" si="6"/>
        <v>2.5</v>
      </c>
      <c r="G185" s="2">
        <f t="shared" ca="1" si="7"/>
        <v>2.5</v>
      </c>
      <c r="H185" s="2">
        <f t="shared" ca="1" si="8"/>
        <v>2.2429999999999999</v>
      </c>
    </row>
    <row r="186" spans="1:8" x14ac:dyDescent="0.2">
      <c r="A186" s="1">
        <v>44206</v>
      </c>
      <c r="B186">
        <v>1</v>
      </c>
      <c r="C186">
        <v>5</v>
      </c>
      <c r="D186">
        <v>17</v>
      </c>
      <c r="E186">
        <v>-1.737645499425617</v>
      </c>
      <c r="F186">
        <f t="shared" ca="1" si="6"/>
        <v>2.5</v>
      </c>
      <c r="G186" s="2">
        <f t="shared" ca="1" si="7"/>
        <v>2.5</v>
      </c>
      <c r="H186" s="2">
        <f t="shared" ca="1" si="8"/>
        <v>2.2490000000000001</v>
      </c>
    </row>
    <row r="187" spans="1:8" x14ac:dyDescent="0.2">
      <c r="A187" s="1">
        <v>44213</v>
      </c>
      <c r="B187">
        <v>1</v>
      </c>
      <c r="C187">
        <v>3</v>
      </c>
      <c r="D187">
        <v>19</v>
      </c>
      <c r="E187">
        <v>-1.3070500074512763</v>
      </c>
      <c r="F187">
        <f t="shared" ca="1" si="6"/>
        <v>2.7</v>
      </c>
      <c r="G187" s="2">
        <f t="shared" ca="1" si="7"/>
        <v>2.5</v>
      </c>
      <c r="H187" s="2">
        <f t="shared" ca="1" si="8"/>
        <v>2.3170000000000002</v>
      </c>
    </row>
    <row r="188" spans="1:8" x14ac:dyDescent="0.2">
      <c r="A188" s="1">
        <v>44220</v>
      </c>
      <c r="B188">
        <v>1</v>
      </c>
      <c r="C188">
        <v>2</v>
      </c>
      <c r="D188">
        <v>19</v>
      </c>
      <c r="E188">
        <v>-1.7367945767615183</v>
      </c>
      <c r="F188">
        <f t="shared" ca="1" si="6"/>
        <v>2.7</v>
      </c>
      <c r="G188" s="2">
        <f t="shared" ca="1" si="7"/>
        <v>2.5</v>
      </c>
      <c r="H188" s="2">
        <f t="shared" ca="1" si="8"/>
        <v>2.379</v>
      </c>
    </row>
    <row r="189" spans="1:8" x14ac:dyDescent="0.2">
      <c r="A189" s="1">
        <v>44227</v>
      </c>
      <c r="B189">
        <v>1</v>
      </c>
      <c r="C189">
        <v>3</v>
      </c>
      <c r="D189">
        <v>20</v>
      </c>
      <c r="E189">
        <v>-0.66200769215386357</v>
      </c>
      <c r="F189">
        <f t="shared" ca="1" si="6"/>
        <v>2.7</v>
      </c>
      <c r="G189" s="2">
        <f t="shared" ca="1" si="7"/>
        <v>2.5</v>
      </c>
      <c r="H189" s="2">
        <f t="shared" ca="1" si="8"/>
        <v>2.3919999999999999</v>
      </c>
    </row>
    <row r="190" spans="1:8" x14ac:dyDescent="0.2">
      <c r="A190" s="1">
        <v>44234</v>
      </c>
      <c r="B190">
        <v>1</v>
      </c>
      <c r="C190">
        <v>2</v>
      </c>
      <c r="D190">
        <v>19</v>
      </c>
      <c r="E190">
        <v>-1.7367945767615183</v>
      </c>
      <c r="F190">
        <f t="shared" ca="1" si="6"/>
        <v>2.7</v>
      </c>
      <c r="G190" s="2">
        <f t="shared" ca="1" si="7"/>
        <v>3</v>
      </c>
      <c r="H190" s="2">
        <f t="shared" ca="1" si="8"/>
        <v>2.4089999999999998</v>
      </c>
    </row>
    <row r="191" spans="1:8" x14ac:dyDescent="0.2">
      <c r="A191" s="1">
        <v>44241</v>
      </c>
      <c r="B191">
        <v>1</v>
      </c>
      <c r="C191">
        <v>2</v>
      </c>
      <c r="D191">
        <v>20</v>
      </c>
      <c r="E191">
        <v>-1.0917522614641058</v>
      </c>
      <c r="F191">
        <f t="shared" ca="1" si="6"/>
        <v>2.7</v>
      </c>
      <c r="G191" s="2">
        <f t="shared" ca="1" si="7"/>
        <v>3</v>
      </c>
      <c r="H191" s="2">
        <f t="shared" ca="1" si="8"/>
        <v>2.4609999999999999</v>
      </c>
    </row>
    <row r="192" spans="1:8" x14ac:dyDescent="0.2">
      <c r="A192" s="1">
        <v>44248</v>
      </c>
      <c r="B192">
        <v>1</v>
      </c>
      <c r="C192">
        <v>3</v>
      </c>
      <c r="D192">
        <v>21</v>
      </c>
      <c r="E192">
        <v>-1.6965376856450998E-2</v>
      </c>
      <c r="F192">
        <f t="shared" ca="1" si="6"/>
        <v>2.7</v>
      </c>
      <c r="G192" s="2">
        <f t="shared" ca="1" si="7"/>
        <v>3</v>
      </c>
      <c r="H192" s="2">
        <f t="shared" ca="1" si="8"/>
        <v>2.5009999999999999</v>
      </c>
    </row>
    <row r="193" spans="1:8" x14ac:dyDescent="0.2">
      <c r="A193" s="1">
        <v>44255</v>
      </c>
      <c r="B193">
        <v>1</v>
      </c>
      <c r="C193">
        <v>3</v>
      </c>
      <c r="D193">
        <v>22</v>
      </c>
      <c r="E193">
        <v>0.62807693844096146</v>
      </c>
      <c r="F193">
        <f t="shared" ca="1" si="6"/>
        <v>2.7</v>
      </c>
      <c r="G193" s="2">
        <f t="shared" ca="1" si="7"/>
        <v>3</v>
      </c>
      <c r="H193" s="2">
        <f t="shared" ca="1" si="8"/>
        <v>2.633</v>
      </c>
    </row>
    <row r="194" spans="1:8" x14ac:dyDescent="0.2">
      <c r="A194" s="1">
        <v>44262</v>
      </c>
      <c r="B194">
        <v>1</v>
      </c>
      <c r="C194">
        <v>2</v>
      </c>
      <c r="D194">
        <v>22</v>
      </c>
      <c r="E194">
        <v>0.1983323691307193</v>
      </c>
      <c r="F194">
        <f t="shared" ref="F194:F257" ca="1" si="9">VLOOKUP($A194+F$6, K193:M10186, 3)</f>
        <v>2.7</v>
      </c>
      <c r="G194" s="2">
        <f t="shared" ca="1" si="7"/>
        <v>3.3</v>
      </c>
      <c r="H194" s="2">
        <f t="shared" ca="1" si="8"/>
        <v>2.7109999999999999</v>
      </c>
    </row>
    <row r="195" spans="1:8" x14ac:dyDescent="0.2">
      <c r="A195" s="1">
        <v>44269</v>
      </c>
      <c r="B195">
        <v>1</v>
      </c>
      <c r="C195">
        <v>3</v>
      </c>
      <c r="D195">
        <v>21</v>
      </c>
      <c r="E195">
        <v>-1.6965376856450998E-2</v>
      </c>
      <c r="F195">
        <f t="shared" ca="1" si="9"/>
        <v>2.7</v>
      </c>
      <c r="G195" s="2">
        <f t="shared" ref="G195:G258" ca="1" si="10">VLOOKUP($A195, O194:P10187, 2)*G$5+G$6</f>
        <v>3.3</v>
      </c>
      <c r="H195" s="2">
        <f t="shared" ref="H195:H258" ca="1" si="11">VLOOKUP($A195, Q194:R10187, 2)*H$5+H$6</f>
        <v>2.7709999999999999</v>
      </c>
    </row>
    <row r="196" spans="1:8" x14ac:dyDescent="0.2">
      <c r="A196" s="1">
        <v>44276</v>
      </c>
      <c r="B196">
        <v>1</v>
      </c>
      <c r="C196">
        <v>5</v>
      </c>
      <c r="D196">
        <v>19</v>
      </c>
      <c r="E196">
        <v>-0.44756086883079177</v>
      </c>
      <c r="F196">
        <f t="shared" ca="1" si="9"/>
        <v>2.7</v>
      </c>
      <c r="G196" s="2">
        <f t="shared" ca="1" si="10"/>
        <v>3.3</v>
      </c>
      <c r="H196" s="2">
        <f t="shared" ca="1" si="11"/>
        <v>2.8530000000000002</v>
      </c>
    </row>
    <row r="197" spans="1:8" x14ac:dyDescent="0.2">
      <c r="A197" s="1">
        <v>44283</v>
      </c>
      <c r="B197">
        <v>1</v>
      </c>
      <c r="C197">
        <v>3</v>
      </c>
      <c r="D197">
        <v>19</v>
      </c>
      <c r="E197">
        <v>-1.3070500074512763</v>
      </c>
      <c r="F197">
        <f t="shared" ca="1" si="9"/>
        <v>2.8</v>
      </c>
      <c r="G197" s="2">
        <f t="shared" ca="1" si="10"/>
        <v>3.3</v>
      </c>
      <c r="H197" s="2">
        <f t="shared" ca="1" si="11"/>
        <v>2.8650000000000002</v>
      </c>
    </row>
    <row r="198" spans="1:8" x14ac:dyDescent="0.2">
      <c r="A198" s="1">
        <v>44290</v>
      </c>
      <c r="B198">
        <v>1</v>
      </c>
      <c r="C198">
        <v>2</v>
      </c>
      <c r="D198">
        <v>19</v>
      </c>
      <c r="E198">
        <v>-1.7367945767615183</v>
      </c>
      <c r="F198">
        <f t="shared" ca="1" si="9"/>
        <v>2.8</v>
      </c>
      <c r="G198" s="2">
        <f t="shared" ca="1" si="10"/>
        <v>3.1</v>
      </c>
      <c r="H198" s="2">
        <f t="shared" ca="1" si="11"/>
        <v>2.8519999999999999</v>
      </c>
    </row>
    <row r="199" spans="1:8" x14ac:dyDescent="0.2">
      <c r="A199" s="1">
        <v>44297</v>
      </c>
      <c r="B199">
        <v>1</v>
      </c>
      <c r="C199">
        <v>3</v>
      </c>
      <c r="D199">
        <v>19</v>
      </c>
      <c r="E199">
        <v>-1.3070500074512763</v>
      </c>
      <c r="F199">
        <f t="shared" ca="1" si="9"/>
        <v>2.7</v>
      </c>
      <c r="G199" s="2">
        <f t="shared" ca="1" si="10"/>
        <v>3.1</v>
      </c>
      <c r="H199" s="2">
        <f t="shared" ca="1" si="11"/>
        <v>2.8570000000000002</v>
      </c>
    </row>
    <row r="200" spans="1:8" x14ac:dyDescent="0.2">
      <c r="A200" s="1">
        <v>44304</v>
      </c>
      <c r="B200">
        <v>1</v>
      </c>
      <c r="C200">
        <v>2</v>
      </c>
      <c r="D200">
        <v>19</v>
      </c>
      <c r="E200">
        <v>-1.7367945767615183</v>
      </c>
      <c r="F200">
        <f t="shared" ca="1" si="9"/>
        <v>2.7</v>
      </c>
      <c r="G200" s="2">
        <f t="shared" ca="1" si="10"/>
        <v>3.1</v>
      </c>
      <c r="H200" s="2">
        <f t="shared" ca="1" si="11"/>
        <v>2.8490000000000002</v>
      </c>
    </row>
    <row r="201" spans="1:8" x14ac:dyDescent="0.2">
      <c r="A201" s="1">
        <v>44311</v>
      </c>
      <c r="B201">
        <v>1</v>
      </c>
      <c r="C201">
        <v>3</v>
      </c>
      <c r="D201">
        <v>19</v>
      </c>
      <c r="E201">
        <v>-1.3070500074512763</v>
      </c>
      <c r="F201">
        <f t="shared" ca="1" si="9"/>
        <v>2.7</v>
      </c>
      <c r="G201" s="2">
        <f t="shared" ca="1" si="10"/>
        <v>3.1</v>
      </c>
      <c r="H201" s="2">
        <f t="shared" ca="1" si="11"/>
        <v>2.855</v>
      </c>
    </row>
    <row r="202" spans="1:8" x14ac:dyDescent="0.2">
      <c r="A202" s="1">
        <v>44318</v>
      </c>
      <c r="B202">
        <v>1</v>
      </c>
      <c r="C202">
        <v>3</v>
      </c>
      <c r="D202">
        <v>20</v>
      </c>
      <c r="E202">
        <v>-0.66200769215386357</v>
      </c>
      <c r="F202">
        <f t="shared" ca="1" si="9"/>
        <v>2.7</v>
      </c>
      <c r="G202" s="2">
        <f t="shared" ca="1" si="10"/>
        <v>3.4</v>
      </c>
      <c r="H202" s="2">
        <f t="shared" ca="1" si="11"/>
        <v>2.8719999999999999</v>
      </c>
    </row>
    <row r="203" spans="1:8" x14ac:dyDescent="0.2">
      <c r="A203" s="1">
        <v>44325</v>
      </c>
      <c r="B203">
        <v>1</v>
      </c>
      <c r="C203">
        <v>3</v>
      </c>
      <c r="D203">
        <v>30</v>
      </c>
      <c r="E203">
        <v>5.7884154608202616</v>
      </c>
      <c r="F203">
        <f t="shared" ca="1" si="9"/>
        <v>2.7</v>
      </c>
      <c r="G203" s="2">
        <f t="shared" ca="1" si="10"/>
        <v>3.4</v>
      </c>
      <c r="H203" s="2">
        <f t="shared" ca="1" si="11"/>
        <v>2.89</v>
      </c>
    </row>
    <row r="204" spans="1:8" x14ac:dyDescent="0.2">
      <c r="A204" s="1">
        <v>44332</v>
      </c>
      <c r="B204">
        <v>1</v>
      </c>
      <c r="C204">
        <v>2</v>
      </c>
      <c r="D204">
        <v>22</v>
      </c>
      <c r="E204">
        <v>0.1983323691307193</v>
      </c>
      <c r="F204">
        <f t="shared" ca="1" si="9"/>
        <v>3.1</v>
      </c>
      <c r="G204" s="2">
        <f t="shared" ca="1" si="10"/>
        <v>3.4</v>
      </c>
      <c r="H204" s="2">
        <f t="shared" ca="1" si="11"/>
        <v>2.9609999999999999</v>
      </c>
    </row>
    <row r="205" spans="1:8" x14ac:dyDescent="0.2">
      <c r="A205" s="1">
        <v>44339</v>
      </c>
      <c r="B205">
        <v>1</v>
      </c>
      <c r="C205">
        <v>3</v>
      </c>
      <c r="D205">
        <v>21</v>
      </c>
      <c r="E205">
        <v>-1.6965376856450998E-2</v>
      </c>
      <c r="F205">
        <f t="shared" ca="1" si="9"/>
        <v>3.1</v>
      </c>
      <c r="G205" s="2">
        <f t="shared" ca="1" si="10"/>
        <v>3.4</v>
      </c>
      <c r="H205" s="2">
        <f t="shared" ca="1" si="11"/>
        <v>3.028</v>
      </c>
    </row>
    <row r="206" spans="1:8" x14ac:dyDescent="0.2">
      <c r="A206" s="1">
        <v>44346</v>
      </c>
      <c r="B206">
        <v>1</v>
      </c>
      <c r="C206">
        <v>3</v>
      </c>
      <c r="D206">
        <v>21</v>
      </c>
      <c r="E206">
        <v>-1.6965376856450998E-2</v>
      </c>
      <c r="F206">
        <f t="shared" ca="1" si="9"/>
        <v>3</v>
      </c>
      <c r="G206" s="2">
        <f t="shared" ca="1" si="10"/>
        <v>3.4</v>
      </c>
      <c r="H206" s="2">
        <f t="shared" ca="1" si="11"/>
        <v>3.02</v>
      </c>
    </row>
    <row r="207" spans="1:8" x14ac:dyDescent="0.2">
      <c r="A207" s="1">
        <v>44353</v>
      </c>
      <c r="B207">
        <v>1</v>
      </c>
      <c r="C207">
        <v>2</v>
      </c>
      <c r="D207">
        <v>21</v>
      </c>
      <c r="E207">
        <v>-0.44670994616669318</v>
      </c>
      <c r="F207">
        <f t="shared" ca="1" si="9"/>
        <v>3</v>
      </c>
      <c r="G207" s="2">
        <f t="shared" ca="1" si="10"/>
        <v>4.5999999999999996</v>
      </c>
      <c r="H207" s="2">
        <f t="shared" ca="1" si="11"/>
        <v>3.0270000000000001</v>
      </c>
    </row>
    <row r="208" spans="1:8" x14ac:dyDescent="0.2">
      <c r="A208" s="1">
        <v>44360</v>
      </c>
      <c r="B208">
        <v>1</v>
      </c>
      <c r="C208">
        <v>3</v>
      </c>
      <c r="D208">
        <v>22</v>
      </c>
      <c r="E208">
        <v>0.62807693844096146</v>
      </c>
      <c r="F208">
        <f t="shared" ca="1" si="9"/>
        <v>2.8</v>
      </c>
      <c r="G208" s="2">
        <f t="shared" ca="1" si="10"/>
        <v>4.5999999999999996</v>
      </c>
      <c r="H208" s="2">
        <f t="shared" ca="1" si="11"/>
        <v>3.0350000000000001</v>
      </c>
    </row>
    <row r="209" spans="1:8" x14ac:dyDescent="0.2">
      <c r="A209" s="1">
        <v>44367</v>
      </c>
      <c r="B209">
        <v>1</v>
      </c>
      <c r="C209">
        <v>3</v>
      </c>
      <c r="D209">
        <v>22</v>
      </c>
      <c r="E209">
        <v>0.62807693844096146</v>
      </c>
      <c r="F209">
        <f t="shared" ca="1" si="9"/>
        <v>2.8</v>
      </c>
      <c r="G209" s="2">
        <f t="shared" ca="1" si="10"/>
        <v>4.5999999999999996</v>
      </c>
      <c r="H209" s="2">
        <f t="shared" ca="1" si="11"/>
        <v>3.069</v>
      </c>
    </row>
    <row r="210" spans="1:8" x14ac:dyDescent="0.2">
      <c r="A210" s="1">
        <v>44374</v>
      </c>
      <c r="B210">
        <v>1</v>
      </c>
      <c r="C210">
        <v>2</v>
      </c>
      <c r="D210">
        <v>22</v>
      </c>
      <c r="E210">
        <v>0.1983323691307193</v>
      </c>
      <c r="F210">
        <f t="shared" ca="1" si="9"/>
        <v>2.8</v>
      </c>
      <c r="G210" s="2">
        <f t="shared" ca="1" si="10"/>
        <v>4.5999999999999996</v>
      </c>
      <c r="H210" s="2">
        <f t="shared" ca="1" si="11"/>
        <v>3.06</v>
      </c>
    </row>
    <row r="211" spans="1:8" x14ac:dyDescent="0.2">
      <c r="A211" s="1">
        <v>44381</v>
      </c>
      <c r="B211">
        <v>1</v>
      </c>
      <c r="C211">
        <v>2</v>
      </c>
      <c r="D211">
        <v>20</v>
      </c>
      <c r="E211">
        <v>-1.0917522614641058</v>
      </c>
      <c r="F211">
        <f t="shared" ca="1" si="9"/>
        <v>2.8</v>
      </c>
      <c r="G211" s="2">
        <f t="shared" ca="1" si="10"/>
        <v>4.2</v>
      </c>
      <c r="H211" s="2">
        <f t="shared" ca="1" si="11"/>
        <v>3.0910000000000002</v>
      </c>
    </row>
    <row r="212" spans="1:8" x14ac:dyDescent="0.2">
      <c r="A212" s="1">
        <v>44388</v>
      </c>
      <c r="B212">
        <v>1</v>
      </c>
      <c r="C212">
        <v>3</v>
      </c>
      <c r="D212">
        <v>21</v>
      </c>
      <c r="E212">
        <v>-1.6965376856450998E-2</v>
      </c>
      <c r="F212">
        <f t="shared" ca="1" si="9"/>
        <v>2.8</v>
      </c>
      <c r="G212" s="2">
        <f t="shared" ca="1" si="10"/>
        <v>4.2</v>
      </c>
      <c r="H212" s="2">
        <f t="shared" ca="1" si="11"/>
        <v>3.1219999999999999</v>
      </c>
    </row>
    <row r="213" spans="1:8" x14ac:dyDescent="0.2">
      <c r="A213" s="1">
        <v>44395</v>
      </c>
      <c r="B213">
        <v>1</v>
      </c>
      <c r="C213">
        <v>2</v>
      </c>
      <c r="D213">
        <v>21</v>
      </c>
      <c r="E213">
        <v>-0.44670994616669318</v>
      </c>
      <c r="F213">
        <f t="shared" ca="1" si="9"/>
        <v>2.9</v>
      </c>
      <c r="G213" s="2">
        <f t="shared" ca="1" si="10"/>
        <v>4.2</v>
      </c>
      <c r="H213" s="2">
        <f t="shared" ca="1" si="11"/>
        <v>3.133</v>
      </c>
    </row>
    <row r="214" spans="1:8" x14ac:dyDescent="0.2">
      <c r="A214" s="1">
        <v>44402</v>
      </c>
      <c r="B214">
        <v>1</v>
      </c>
      <c r="C214">
        <v>3</v>
      </c>
      <c r="D214">
        <v>21</v>
      </c>
      <c r="E214">
        <v>-1.6965376856450998E-2</v>
      </c>
      <c r="F214">
        <f t="shared" ca="1" si="9"/>
        <v>2.9</v>
      </c>
      <c r="G214" s="2">
        <f t="shared" ca="1" si="10"/>
        <v>4.2</v>
      </c>
      <c r="H214" s="2">
        <f t="shared" ca="1" si="11"/>
        <v>3.153</v>
      </c>
    </row>
    <row r="215" spans="1:8" x14ac:dyDescent="0.2">
      <c r="A215" s="1">
        <v>44409</v>
      </c>
      <c r="B215">
        <v>1</v>
      </c>
      <c r="C215">
        <v>2</v>
      </c>
      <c r="D215">
        <v>19</v>
      </c>
      <c r="E215">
        <v>-1.7367945767615183</v>
      </c>
      <c r="F215">
        <f t="shared" ca="1" si="9"/>
        <v>2.8</v>
      </c>
      <c r="G215" s="2">
        <f t="shared" ca="1" si="10"/>
        <v>4.2</v>
      </c>
      <c r="H215" s="2">
        <f t="shared" ca="1" si="11"/>
        <v>3.1360000000000001</v>
      </c>
    </row>
    <row r="216" spans="1:8" x14ac:dyDescent="0.2">
      <c r="A216" s="1">
        <v>44416</v>
      </c>
      <c r="B216">
        <v>1</v>
      </c>
      <c r="C216">
        <v>2</v>
      </c>
      <c r="D216">
        <v>19</v>
      </c>
      <c r="E216">
        <v>-1.7367945767615183</v>
      </c>
      <c r="F216">
        <f t="shared" ca="1" si="9"/>
        <v>2.8</v>
      </c>
      <c r="G216" s="2">
        <f t="shared" ca="1" si="10"/>
        <v>4.7</v>
      </c>
      <c r="H216" s="2">
        <f t="shared" ca="1" si="11"/>
        <v>3.1589999999999998</v>
      </c>
    </row>
    <row r="217" spans="1:8" x14ac:dyDescent="0.2">
      <c r="A217" s="1">
        <v>44423</v>
      </c>
      <c r="B217">
        <v>1</v>
      </c>
      <c r="C217">
        <v>2</v>
      </c>
      <c r="D217">
        <v>18</v>
      </c>
      <c r="E217">
        <v>-2.3818368920589306</v>
      </c>
      <c r="F217">
        <f t="shared" ca="1" si="9"/>
        <v>3</v>
      </c>
      <c r="G217" s="2">
        <f t="shared" ca="1" si="10"/>
        <v>4.7</v>
      </c>
      <c r="H217" s="2">
        <f t="shared" ca="1" si="11"/>
        <v>3.1720000000000002</v>
      </c>
    </row>
    <row r="218" spans="1:8" x14ac:dyDescent="0.2">
      <c r="A218" s="1">
        <v>44430</v>
      </c>
      <c r="B218">
        <v>1</v>
      </c>
      <c r="C218">
        <v>3</v>
      </c>
      <c r="D218">
        <v>17</v>
      </c>
      <c r="E218">
        <v>-2.5971346380461013</v>
      </c>
      <c r="F218">
        <f t="shared" ca="1" si="9"/>
        <v>3</v>
      </c>
      <c r="G218" s="2">
        <f t="shared" ca="1" si="10"/>
        <v>4.7</v>
      </c>
      <c r="H218" s="2">
        <f t="shared" ca="1" si="11"/>
        <v>3.1739999999999999</v>
      </c>
    </row>
    <row r="219" spans="1:8" x14ac:dyDescent="0.2">
      <c r="A219" s="1">
        <v>44437</v>
      </c>
      <c r="B219">
        <v>1</v>
      </c>
      <c r="C219">
        <v>2</v>
      </c>
      <c r="D219">
        <v>18</v>
      </c>
      <c r="E219">
        <v>-2.3818368920589306</v>
      </c>
      <c r="F219">
        <f t="shared" ca="1" si="9"/>
        <v>2.9</v>
      </c>
      <c r="G219" s="2">
        <f t="shared" ca="1" si="10"/>
        <v>4.7</v>
      </c>
      <c r="H219" s="2">
        <f t="shared" ca="1" si="11"/>
        <v>3.145</v>
      </c>
    </row>
    <row r="220" spans="1:8" x14ac:dyDescent="0.2">
      <c r="A220" s="1">
        <v>44444</v>
      </c>
      <c r="B220">
        <v>1</v>
      </c>
      <c r="C220">
        <v>2</v>
      </c>
      <c r="D220">
        <v>17</v>
      </c>
      <c r="E220">
        <v>-3.0268792073563433</v>
      </c>
      <c r="F220">
        <f t="shared" ca="1" si="9"/>
        <v>2.9</v>
      </c>
      <c r="G220" s="2">
        <f t="shared" ca="1" si="10"/>
        <v>4.5999999999999996</v>
      </c>
      <c r="H220" s="2">
        <f t="shared" ca="1" si="11"/>
        <v>3.1389999999999998</v>
      </c>
    </row>
    <row r="221" spans="1:8" x14ac:dyDescent="0.2">
      <c r="A221" s="1">
        <v>44451</v>
      </c>
      <c r="B221">
        <v>1</v>
      </c>
      <c r="C221">
        <v>3</v>
      </c>
      <c r="D221">
        <v>17</v>
      </c>
      <c r="E221">
        <v>-2.5971346380461013</v>
      </c>
      <c r="F221">
        <f t="shared" ca="1" si="9"/>
        <v>2.9</v>
      </c>
      <c r="G221" s="2">
        <f t="shared" ca="1" si="10"/>
        <v>4.5999999999999996</v>
      </c>
      <c r="H221" s="2">
        <f t="shared" ca="1" si="11"/>
        <v>3.1760000000000002</v>
      </c>
    </row>
    <row r="222" spans="1:8" x14ac:dyDescent="0.2">
      <c r="A222" s="1">
        <v>44458</v>
      </c>
      <c r="B222">
        <v>1</v>
      </c>
      <c r="C222">
        <v>2</v>
      </c>
      <c r="D222">
        <v>18</v>
      </c>
      <c r="E222">
        <v>-2.3818368920589306</v>
      </c>
      <c r="F222">
        <f t="shared" ca="1" si="9"/>
        <v>2.9</v>
      </c>
      <c r="G222" s="2">
        <f t="shared" ca="1" si="10"/>
        <v>4.5999999999999996</v>
      </c>
      <c r="H222" s="2">
        <f t="shared" ca="1" si="11"/>
        <v>3.165</v>
      </c>
    </row>
    <row r="223" spans="1:8" x14ac:dyDescent="0.2">
      <c r="A223" s="1">
        <v>44465</v>
      </c>
      <c r="B223">
        <v>1</v>
      </c>
      <c r="C223">
        <v>2</v>
      </c>
      <c r="D223">
        <v>19</v>
      </c>
      <c r="E223">
        <v>-1.7367945767615183</v>
      </c>
      <c r="F223">
        <f t="shared" ca="1" si="9"/>
        <v>3</v>
      </c>
      <c r="G223" s="2">
        <f t="shared" ca="1" si="10"/>
        <v>4.5999999999999996</v>
      </c>
      <c r="H223" s="2">
        <f t="shared" ca="1" si="11"/>
        <v>3.1840000000000002</v>
      </c>
    </row>
    <row r="224" spans="1:8" x14ac:dyDescent="0.2">
      <c r="A224" s="1">
        <v>44472</v>
      </c>
      <c r="B224">
        <v>1</v>
      </c>
      <c r="C224">
        <v>2</v>
      </c>
      <c r="D224">
        <v>19</v>
      </c>
      <c r="E224">
        <v>-1.7367945767615183</v>
      </c>
      <c r="F224">
        <f t="shared" ca="1" si="9"/>
        <v>3</v>
      </c>
      <c r="G224" s="2">
        <f t="shared" ca="1" si="10"/>
        <v>4.5999999999999996</v>
      </c>
      <c r="H224" s="2">
        <f t="shared" ca="1" si="11"/>
        <v>3.1749999999999998</v>
      </c>
    </row>
    <row r="225" spans="1:8" x14ac:dyDescent="0.2">
      <c r="A225" s="1">
        <v>44479</v>
      </c>
      <c r="B225">
        <v>1</v>
      </c>
      <c r="C225">
        <v>2</v>
      </c>
      <c r="D225">
        <v>20</v>
      </c>
      <c r="E225">
        <v>-1.0917522614641058</v>
      </c>
      <c r="F225">
        <f t="shared" ca="1" si="9"/>
        <v>3</v>
      </c>
      <c r="G225" s="2">
        <f t="shared" ca="1" si="10"/>
        <v>4.5999999999999996</v>
      </c>
      <c r="H225" s="2">
        <f t="shared" ca="1" si="11"/>
        <v>3.19</v>
      </c>
    </row>
    <row r="226" spans="1:8" x14ac:dyDescent="0.2">
      <c r="A226" s="1">
        <v>44486</v>
      </c>
      <c r="B226">
        <v>1</v>
      </c>
      <c r="C226">
        <v>32</v>
      </c>
      <c r="D226">
        <v>22</v>
      </c>
      <c r="E226">
        <v>13.090669448437984</v>
      </c>
      <c r="F226">
        <f t="shared" ca="1" si="9"/>
        <v>2.8</v>
      </c>
      <c r="G226" s="2">
        <f t="shared" ca="1" si="10"/>
        <v>4.5999999999999996</v>
      </c>
      <c r="H226" s="2">
        <f t="shared" ca="1" si="11"/>
        <v>3.2669999999999999</v>
      </c>
    </row>
    <row r="227" spans="1:8" x14ac:dyDescent="0.2">
      <c r="A227" s="1">
        <v>44493</v>
      </c>
      <c r="B227">
        <v>1</v>
      </c>
      <c r="C227">
        <v>3</v>
      </c>
      <c r="D227">
        <v>21</v>
      </c>
      <c r="E227">
        <v>-1.6965376856450998E-2</v>
      </c>
      <c r="F227">
        <f t="shared" ca="1" si="9"/>
        <v>2.8</v>
      </c>
      <c r="G227" s="2">
        <f t="shared" ca="1" si="10"/>
        <v>4.5999999999999996</v>
      </c>
      <c r="H227" s="2">
        <f t="shared" ca="1" si="11"/>
        <v>3.3220000000000001</v>
      </c>
    </row>
    <row r="228" spans="1:8" x14ac:dyDescent="0.2">
      <c r="A228" s="1">
        <v>44500</v>
      </c>
      <c r="B228">
        <v>1</v>
      </c>
      <c r="C228">
        <v>8</v>
      </c>
      <c r="D228">
        <v>19</v>
      </c>
      <c r="E228">
        <v>0.8416728390999344</v>
      </c>
      <c r="F228">
        <f t="shared" ca="1" si="9"/>
        <v>2.9</v>
      </c>
      <c r="G228" s="2">
        <f t="shared" ca="1" si="10"/>
        <v>4.5999999999999996</v>
      </c>
      <c r="H228" s="2">
        <f t="shared" ca="1" si="11"/>
        <v>3.383</v>
      </c>
    </row>
    <row r="229" spans="1:8" x14ac:dyDescent="0.2">
      <c r="A229" s="1">
        <v>44507</v>
      </c>
      <c r="B229">
        <v>1</v>
      </c>
      <c r="C229">
        <v>3</v>
      </c>
      <c r="D229">
        <v>21</v>
      </c>
      <c r="E229">
        <v>-1.6965376856450998E-2</v>
      </c>
      <c r="F229">
        <f t="shared" ca="1" si="9"/>
        <v>2.9</v>
      </c>
      <c r="G229" s="2">
        <f t="shared" ca="1" si="10"/>
        <v>4.8</v>
      </c>
      <c r="H229" s="2">
        <f t="shared" ca="1" si="11"/>
        <v>3.39</v>
      </c>
    </row>
    <row r="230" spans="1:8" x14ac:dyDescent="0.2">
      <c r="A230" s="1">
        <v>44514</v>
      </c>
      <c r="B230">
        <v>1</v>
      </c>
      <c r="C230">
        <v>2</v>
      </c>
      <c r="D230">
        <v>21</v>
      </c>
      <c r="E230">
        <v>-0.44670994616669318</v>
      </c>
      <c r="F230">
        <f t="shared" ca="1" si="9"/>
        <v>2.9</v>
      </c>
      <c r="G230" s="2">
        <f t="shared" ca="1" si="10"/>
        <v>4.8</v>
      </c>
      <c r="H230" s="2">
        <f t="shared" ca="1" si="11"/>
        <v>3.41</v>
      </c>
    </row>
    <row r="231" spans="1:8" x14ac:dyDescent="0.2">
      <c r="A231" s="1">
        <v>44521</v>
      </c>
      <c r="B231">
        <v>1</v>
      </c>
      <c r="C231">
        <v>2</v>
      </c>
      <c r="D231">
        <v>18</v>
      </c>
      <c r="E231">
        <v>-2.3818368920589306</v>
      </c>
      <c r="F231">
        <f t="shared" ca="1" si="9"/>
        <v>2.9</v>
      </c>
      <c r="G231" s="2">
        <f t="shared" ca="1" si="10"/>
        <v>4.8</v>
      </c>
      <c r="H231" s="2">
        <f t="shared" ca="1" si="11"/>
        <v>3.399</v>
      </c>
    </row>
    <row r="232" spans="1:8" x14ac:dyDescent="0.2">
      <c r="A232" s="1">
        <v>44528</v>
      </c>
      <c r="B232">
        <v>1</v>
      </c>
      <c r="C232">
        <v>3</v>
      </c>
      <c r="D232">
        <v>18</v>
      </c>
      <c r="E232">
        <v>-1.9520923227486886</v>
      </c>
      <c r="F232">
        <f t="shared" ca="1" si="9"/>
        <v>3</v>
      </c>
      <c r="G232" s="2">
        <f t="shared" ca="1" si="10"/>
        <v>4.8</v>
      </c>
      <c r="H232" s="2">
        <f t="shared" ca="1" si="11"/>
        <v>3.395</v>
      </c>
    </row>
    <row r="233" spans="1:8" x14ac:dyDescent="0.2">
      <c r="A233" s="1">
        <v>44535</v>
      </c>
      <c r="B233">
        <v>1</v>
      </c>
      <c r="C233">
        <v>2</v>
      </c>
      <c r="D233">
        <v>18</v>
      </c>
      <c r="E233">
        <v>-2.3818368920589306</v>
      </c>
      <c r="F233">
        <f t="shared" ca="1" si="9"/>
        <v>3</v>
      </c>
      <c r="G233" s="2">
        <f t="shared" ca="1" si="10"/>
        <v>4.9000000000000004</v>
      </c>
      <c r="H233" s="2">
        <f t="shared" ca="1" si="11"/>
        <v>3.38</v>
      </c>
    </row>
    <row r="234" spans="1:8" x14ac:dyDescent="0.2">
      <c r="A234" s="1">
        <v>44542</v>
      </c>
      <c r="B234">
        <v>1</v>
      </c>
      <c r="C234">
        <v>3</v>
      </c>
      <c r="D234">
        <v>17</v>
      </c>
      <c r="E234">
        <v>-2.5971346380461013</v>
      </c>
      <c r="F234">
        <f t="shared" ca="1" si="9"/>
        <v>3</v>
      </c>
      <c r="G234" s="2">
        <f t="shared" ca="1" si="10"/>
        <v>4.9000000000000004</v>
      </c>
      <c r="H234" s="2">
        <f t="shared" ca="1" si="11"/>
        <v>3.3410000000000002</v>
      </c>
    </row>
    <row r="235" spans="1:8" x14ac:dyDescent="0.2">
      <c r="A235" s="1">
        <v>44549</v>
      </c>
      <c r="B235">
        <v>1</v>
      </c>
      <c r="C235">
        <v>2</v>
      </c>
      <c r="D235">
        <v>16</v>
      </c>
      <c r="E235">
        <v>-3.6719215226537556</v>
      </c>
      <c r="F235">
        <f t="shared" ca="1" si="9"/>
        <v>3</v>
      </c>
      <c r="G235" s="2">
        <f t="shared" ca="1" si="10"/>
        <v>4.9000000000000004</v>
      </c>
      <c r="H235" s="2">
        <f t="shared" ca="1" si="11"/>
        <v>3.3149999999999999</v>
      </c>
    </row>
    <row r="236" spans="1:8" x14ac:dyDescent="0.2">
      <c r="A236" s="1">
        <v>44556</v>
      </c>
      <c r="B236">
        <v>1</v>
      </c>
      <c r="C236">
        <v>2</v>
      </c>
      <c r="D236">
        <v>17</v>
      </c>
      <c r="E236">
        <v>-3.0268792073563433</v>
      </c>
      <c r="F236">
        <f t="shared" ca="1" si="9"/>
        <v>3</v>
      </c>
      <c r="G236" s="2">
        <f t="shared" ca="1" si="10"/>
        <v>4.9000000000000004</v>
      </c>
      <c r="H236" s="2">
        <f t="shared" ca="1" si="11"/>
        <v>3.2949999999999999</v>
      </c>
    </row>
    <row r="237" spans="1:8" x14ac:dyDescent="0.2">
      <c r="A237" s="1">
        <v>44563</v>
      </c>
      <c r="B237">
        <v>1</v>
      </c>
      <c r="C237">
        <v>2</v>
      </c>
      <c r="D237">
        <v>16</v>
      </c>
      <c r="E237">
        <v>-3.6719215226537556</v>
      </c>
      <c r="F237">
        <f t="shared" ca="1" si="9"/>
        <v>2.9</v>
      </c>
      <c r="G237" s="2">
        <f t="shared" ca="1" si="10"/>
        <v>4.8</v>
      </c>
      <c r="H237" s="2">
        <f t="shared" ca="1" si="11"/>
        <v>3.2749999999999999</v>
      </c>
    </row>
    <row r="238" spans="1:8" x14ac:dyDescent="0.2">
      <c r="A238" s="1">
        <v>44570</v>
      </c>
      <c r="B238">
        <v>1</v>
      </c>
      <c r="C238">
        <v>3</v>
      </c>
      <c r="D238">
        <v>18</v>
      </c>
      <c r="E238">
        <v>-1.9520923227486886</v>
      </c>
      <c r="F238">
        <f t="shared" ca="1" si="9"/>
        <v>2.9</v>
      </c>
      <c r="G238" s="2">
        <f t="shared" ca="1" si="10"/>
        <v>4.8</v>
      </c>
      <c r="H238" s="2">
        <f t="shared" ca="1" si="11"/>
        <v>3.2810000000000001</v>
      </c>
    </row>
    <row r="239" spans="1:8" x14ac:dyDescent="0.2">
      <c r="A239" s="1">
        <v>44577</v>
      </c>
      <c r="B239">
        <v>1</v>
      </c>
      <c r="C239">
        <v>2</v>
      </c>
      <c r="D239">
        <v>18</v>
      </c>
      <c r="E239">
        <v>-2.3818368920589306</v>
      </c>
      <c r="F239">
        <f t="shared" ca="1" si="9"/>
        <v>3.1</v>
      </c>
      <c r="G239" s="2">
        <f t="shared" ca="1" si="10"/>
        <v>4.8</v>
      </c>
      <c r="H239" s="2">
        <f t="shared" ca="1" si="11"/>
        <v>3.2949999999999999</v>
      </c>
    </row>
    <row r="240" spans="1:8" x14ac:dyDescent="0.2">
      <c r="A240" s="1">
        <v>44584</v>
      </c>
      <c r="B240">
        <v>1</v>
      </c>
      <c r="C240">
        <v>3</v>
      </c>
      <c r="D240">
        <v>19</v>
      </c>
      <c r="E240">
        <v>-1.3070500074512763</v>
      </c>
      <c r="F240">
        <f t="shared" ca="1" si="9"/>
        <v>3.1</v>
      </c>
      <c r="G240" s="2">
        <f t="shared" ca="1" si="10"/>
        <v>4.8</v>
      </c>
      <c r="H240" s="2">
        <f t="shared" ca="1" si="11"/>
        <v>3.306</v>
      </c>
    </row>
    <row r="241" spans="1:8" x14ac:dyDescent="0.2">
      <c r="A241" s="1">
        <v>44591</v>
      </c>
      <c r="B241">
        <v>3</v>
      </c>
      <c r="C241">
        <v>3</v>
      </c>
      <c r="D241">
        <v>19</v>
      </c>
      <c r="E241">
        <v>-1.8393653967041645</v>
      </c>
      <c r="F241">
        <f t="shared" ca="1" si="9"/>
        <v>3.1</v>
      </c>
      <c r="G241" s="2">
        <f t="shared" ca="1" si="10"/>
        <v>4.8</v>
      </c>
      <c r="H241" s="2">
        <f t="shared" ca="1" si="11"/>
        <v>3.323</v>
      </c>
    </row>
    <row r="242" spans="1:8" x14ac:dyDescent="0.2">
      <c r="A242" s="1">
        <v>44598</v>
      </c>
      <c r="B242">
        <v>11</v>
      </c>
      <c r="C242">
        <v>3</v>
      </c>
      <c r="D242">
        <v>21</v>
      </c>
      <c r="E242">
        <v>-2.678542323120892</v>
      </c>
      <c r="F242">
        <f t="shared" ca="1" si="9"/>
        <v>3.1</v>
      </c>
      <c r="G242" s="2">
        <f t="shared" ca="1" si="10"/>
        <v>4.9000000000000004</v>
      </c>
      <c r="H242" s="2">
        <f t="shared" ca="1" si="11"/>
        <v>3.3679999999999999</v>
      </c>
    </row>
    <row r="243" spans="1:8" x14ac:dyDescent="0.2">
      <c r="A243" s="1">
        <v>44605</v>
      </c>
      <c r="B243">
        <v>5</v>
      </c>
      <c r="C243">
        <v>3</v>
      </c>
      <c r="D243">
        <v>22</v>
      </c>
      <c r="E243">
        <v>-0.43655384006481501</v>
      </c>
      <c r="F243">
        <f t="shared" ca="1" si="9"/>
        <v>3.1</v>
      </c>
      <c r="G243" s="2">
        <f t="shared" ca="1" si="10"/>
        <v>4.9000000000000004</v>
      </c>
      <c r="H243" s="2">
        <f t="shared" ca="1" si="11"/>
        <v>3.444</v>
      </c>
    </row>
    <row r="244" spans="1:8" x14ac:dyDescent="0.2">
      <c r="A244" s="1">
        <v>44612</v>
      </c>
      <c r="B244">
        <v>8</v>
      </c>
      <c r="C244">
        <v>3</v>
      </c>
      <c r="D244">
        <v>27</v>
      </c>
      <c r="E244">
        <v>1.990184652542915</v>
      </c>
      <c r="F244">
        <f t="shared" ca="1" si="9"/>
        <v>3.1</v>
      </c>
      <c r="G244" s="2">
        <f t="shared" ca="1" si="10"/>
        <v>4.9000000000000004</v>
      </c>
      <c r="H244" s="2">
        <f t="shared" ca="1" si="11"/>
        <v>3.4870000000000001</v>
      </c>
    </row>
    <row r="245" spans="1:8" x14ac:dyDescent="0.2">
      <c r="A245" s="1">
        <v>44619</v>
      </c>
      <c r="B245">
        <v>20</v>
      </c>
      <c r="C245">
        <v>2</v>
      </c>
      <c r="D245">
        <v>34</v>
      </c>
      <c r="E245">
        <v>2.8818439547972314</v>
      </c>
      <c r="F245">
        <f t="shared" ca="1" si="9"/>
        <v>3</v>
      </c>
      <c r="G245" s="2">
        <f t="shared" ca="1" si="10"/>
        <v>4.9000000000000004</v>
      </c>
      <c r="H245" s="2">
        <f t="shared" ca="1" si="11"/>
        <v>3.53</v>
      </c>
    </row>
    <row r="246" spans="1:8" x14ac:dyDescent="0.2">
      <c r="A246" s="1">
        <v>44626</v>
      </c>
      <c r="B246">
        <v>100</v>
      </c>
      <c r="C246">
        <v>2</v>
      </c>
      <c r="D246">
        <v>69</v>
      </c>
      <c r="E246">
        <v>4.1657094200911438</v>
      </c>
      <c r="F246">
        <f t="shared" ca="1" si="9"/>
        <v>3</v>
      </c>
      <c r="G246" s="2">
        <f t="shared" ca="1" si="10"/>
        <v>4.9000000000000004</v>
      </c>
      <c r="H246" s="2">
        <f t="shared" ca="1" si="11"/>
        <v>3.6080000000000001</v>
      </c>
    </row>
    <row r="247" spans="1:8" x14ac:dyDescent="0.2">
      <c r="A247" s="1">
        <v>44633</v>
      </c>
      <c r="B247">
        <v>58</v>
      </c>
      <c r="C247">
        <v>2</v>
      </c>
      <c r="D247">
        <v>34</v>
      </c>
      <c r="E247">
        <v>-7.2321484410076442</v>
      </c>
      <c r="F247">
        <f t="shared" ca="1" si="9"/>
        <v>3</v>
      </c>
      <c r="G247" s="2">
        <f t="shared" ca="1" si="10"/>
        <v>4.9000000000000004</v>
      </c>
      <c r="H247" s="2">
        <f t="shared" ca="1" si="11"/>
        <v>4.1020000000000003</v>
      </c>
    </row>
    <row r="248" spans="1:8" x14ac:dyDescent="0.2">
      <c r="A248" s="1">
        <v>44640</v>
      </c>
      <c r="B248">
        <v>25</v>
      </c>
      <c r="C248">
        <v>2</v>
      </c>
      <c r="D248">
        <v>28</v>
      </c>
      <c r="E248">
        <v>-2.3191984101194647</v>
      </c>
      <c r="F248">
        <f t="shared" ca="1" si="9"/>
        <v>3</v>
      </c>
      <c r="G248" s="2">
        <f t="shared" ca="1" si="10"/>
        <v>4.9000000000000004</v>
      </c>
      <c r="H248" s="2">
        <f t="shared" ca="1" si="11"/>
        <v>4.3150000000000004</v>
      </c>
    </row>
    <row r="249" spans="1:8" x14ac:dyDescent="0.2">
      <c r="A249" s="1">
        <v>44647</v>
      </c>
      <c r="B249">
        <v>16</v>
      </c>
      <c r="C249">
        <v>2</v>
      </c>
      <c r="D249">
        <v>26</v>
      </c>
      <c r="E249">
        <v>-1.2138637890762927</v>
      </c>
      <c r="F249">
        <f t="shared" ca="1" si="9"/>
        <v>3</v>
      </c>
      <c r="G249" s="2">
        <f t="shared" ca="1" si="10"/>
        <v>4.9000000000000004</v>
      </c>
      <c r="H249" s="2">
        <f t="shared" ca="1" si="11"/>
        <v>4.2389999999999999</v>
      </c>
    </row>
    <row r="250" spans="1:8" x14ac:dyDescent="0.2">
      <c r="A250" s="1">
        <v>44654</v>
      </c>
      <c r="B250">
        <v>11</v>
      </c>
      <c r="C250">
        <v>2</v>
      </c>
      <c r="D250">
        <v>24</v>
      </c>
      <c r="E250">
        <v>-1.1731599465388969</v>
      </c>
      <c r="F250">
        <f t="shared" ca="1" si="9"/>
        <v>3</v>
      </c>
      <c r="G250" s="2">
        <f t="shared" ca="1" si="10"/>
        <v>5.4</v>
      </c>
      <c r="H250" s="2">
        <f t="shared" ca="1" si="11"/>
        <v>4.2309999999999999</v>
      </c>
    </row>
    <row r="251" spans="1:8" x14ac:dyDescent="0.2">
      <c r="A251" s="1">
        <v>44661</v>
      </c>
      <c r="B251">
        <v>8</v>
      </c>
      <c r="C251">
        <v>2</v>
      </c>
      <c r="D251">
        <v>22</v>
      </c>
      <c r="E251">
        <v>-1.6647714932543896</v>
      </c>
      <c r="F251">
        <f t="shared" ca="1" si="9"/>
        <v>3</v>
      </c>
      <c r="G251" s="2">
        <f t="shared" ca="1" si="10"/>
        <v>5.4</v>
      </c>
      <c r="H251" s="2">
        <f t="shared" ca="1" si="11"/>
        <v>4.17</v>
      </c>
    </row>
    <row r="252" spans="1:8" x14ac:dyDescent="0.2">
      <c r="A252" s="1">
        <v>44668</v>
      </c>
      <c r="B252">
        <v>7</v>
      </c>
      <c r="C252">
        <v>4</v>
      </c>
      <c r="D252">
        <v>22</v>
      </c>
      <c r="E252">
        <v>-0.53912466000746118</v>
      </c>
      <c r="F252">
        <f t="shared" ca="1" si="9"/>
        <v>3</v>
      </c>
      <c r="G252" s="2">
        <f t="shared" ca="1" si="10"/>
        <v>5.4</v>
      </c>
      <c r="H252" s="2">
        <f t="shared" ca="1" si="11"/>
        <v>4.0910000000000002</v>
      </c>
    </row>
    <row r="253" spans="1:8" x14ac:dyDescent="0.2">
      <c r="A253" s="1">
        <v>44675</v>
      </c>
      <c r="B253">
        <v>6</v>
      </c>
      <c r="C253">
        <v>3</v>
      </c>
      <c r="D253">
        <v>22</v>
      </c>
      <c r="E253">
        <v>-0.70271153469125924</v>
      </c>
      <c r="F253">
        <f t="shared" ca="1" si="9"/>
        <v>3</v>
      </c>
      <c r="G253" s="2">
        <f t="shared" ca="1" si="10"/>
        <v>5.4</v>
      </c>
      <c r="H253" s="2">
        <f t="shared" ca="1" si="11"/>
        <v>4.0659999999999998</v>
      </c>
    </row>
    <row r="254" spans="1:8" x14ac:dyDescent="0.2">
      <c r="A254" s="1">
        <v>44682</v>
      </c>
      <c r="B254">
        <v>6</v>
      </c>
      <c r="C254">
        <v>3</v>
      </c>
      <c r="D254">
        <v>24</v>
      </c>
      <c r="E254">
        <v>0.5873730959035659</v>
      </c>
      <c r="F254">
        <f t="shared" ca="1" si="9"/>
        <v>3</v>
      </c>
      <c r="G254" s="2">
        <f t="shared" ca="1" si="10"/>
        <v>5.4</v>
      </c>
      <c r="H254" s="2">
        <f t="shared" ca="1" si="11"/>
        <v>4.1070000000000002</v>
      </c>
    </row>
    <row r="255" spans="1:8" x14ac:dyDescent="0.2">
      <c r="A255" s="1">
        <v>44689</v>
      </c>
      <c r="B255">
        <v>5</v>
      </c>
      <c r="C255">
        <v>2</v>
      </c>
      <c r="D255">
        <v>26</v>
      </c>
      <c r="E255">
        <v>1.7138708518145926</v>
      </c>
      <c r="F255">
        <f t="shared" ca="1" si="9"/>
        <v>3</v>
      </c>
      <c r="G255" s="2">
        <f t="shared" ca="1" si="10"/>
        <v>5.4</v>
      </c>
      <c r="H255" s="2">
        <f t="shared" ca="1" si="11"/>
        <v>4.1820000000000004</v>
      </c>
    </row>
    <row r="256" spans="1:8" x14ac:dyDescent="0.2">
      <c r="A256" s="1">
        <v>44696</v>
      </c>
      <c r="B256">
        <v>4</v>
      </c>
      <c r="C256">
        <v>3</v>
      </c>
      <c r="D256">
        <v>30</v>
      </c>
      <c r="E256">
        <v>4.9899423769409292</v>
      </c>
      <c r="F256">
        <f t="shared" ca="1" si="9"/>
        <v>3</v>
      </c>
      <c r="G256" s="2">
        <f t="shared" ca="1" si="10"/>
        <v>5.4</v>
      </c>
      <c r="H256" s="2">
        <f t="shared" ca="1" si="11"/>
        <v>4.3280000000000003</v>
      </c>
    </row>
    <row r="257" spans="1:9" x14ac:dyDescent="0.2">
      <c r="A257" s="1">
        <v>44703</v>
      </c>
      <c r="B257">
        <v>4</v>
      </c>
      <c r="C257">
        <v>3</v>
      </c>
      <c r="D257">
        <v>27</v>
      </c>
      <c r="E257">
        <v>3.0548154310486915</v>
      </c>
      <c r="F257">
        <f t="shared" ca="1" si="9"/>
        <v>3</v>
      </c>
      <c r="G257" s="2">
        <f t="shared" ca="1" si="10"/>
        <v>5.4</v>
      </c>
      <c r="H257" s="2">
        <f t="shared" ca="1" si="11"/>
        <v>4.4909999999999997</v>
      </c>
    </row>
    <row r="258" spans="1:9" x14ac:dyDescent="0.2">
      <c r="A258" s="1">
        <v>44710</v>
      </c>
      <c r="B258">
        <v>4</v>
      </c>
      <c r="C258">
        <v>4</v>
      </c>
      <c r="D258">
        <v>31</v>
      </c>
      <c r="E258">
        <v>6.0647292615485835</v>
      </c>
      <c r="F258">
        <f t="shared" ref="F258:F262" ca="1" si="12">VLOOKUP($A258+F$6, K257:M10250, 3)</f>
        <v>3</v>
      </c>
      <c r="G258" s="2">
        <f t="shared" ca="1" si="10"/>
        <v>5.4</v>
      </c>
      <c r="H258" s="2">
        <f t="shared" ca="1" si="11"/>
        <v>4.593</v>
      </c>
    </row>
    <row r="259" spans="1:9" x14ac:dyDescent="0.2">
      <c r="A259" s="1">
        <v>44717</v>
      </c>
      <c r="B259">
        <v>4</v>
      </c>
      <c r="C259">
        <v>3</v>
      </c>
      <c r="D259">
        <v>38</v>
      </c>
      <c r="E259">
        <v>10.150280899320228</v>
      </c>
      <c r="F259">
        <f t="shared" ca="1" si="12"/>
        <v>3</v>
      </c>
      <c r="G259" s="2">
        <f t="shared" ref="G259:G262" ca="1" si="13">VLOOKUP($A259, O258:P10251, 2)*G$5+G$6</f>
        <v>5.3</v>
      </c>
      <c r="H259" s="2">
        <f t="shared" ref="H259:H262" ca="1" si="14">VLOOKUP($A259, Q258:R10251, 2)*H$5+H$6</f>
        <v>4.6239999999999997</v>
      </c>
    </row>
    <row r="260" spans="1:9" x14ac:dyDescent="0.2">
      <c r="A260" s="1">
        <v>44724</v>
      </c>
      <c r="B260">
        <v>2</v>
      </c>
      <c r="C260">
        <v>3</v>
      </c>
      <c r="D260">
        <v>32</v>
      </c>
      <c r="E260">
        <v>6.812342396788643</v>
      </c>
      <c r="F260">
        <f t="shared" ca="1" si="12"/>
        <v>3.3</v>
      </c>
      <c r="G260" s="2">
        <f t="shared" ca="1" si="13"/>
        <v>5.3</v>
      </c>
      <c r="H260" s="2">
        <f t="shared" ca="1" si="14"/>
        <v>4.8760000000000003</v>
      </c>
    </row>
    <row r="261" spans="1:9" x14ac:dyDescent="0.2">
      <c r="A261" s="1">
        <v>44731</v>
      </c>
      <c r="B261">
        <v>2</v>
      </c>
      <c r="C261">
        <v>3</v>
      </c>
      <c r="D261">
        <v>28</v>
      </c>
      <c r="E261">
        <v>4.232173135598992</v>
      </c>
      <c r="F261">
        <f t="shared" ca="1" si="12"/>
        <v>3.3</v>
      </c>
      <c r="G261" s="2">
        <f t="shared" ca="1" si="13"/>
        <v>5.3</v>
      </c>
      <c r="H261" s="2">
        <f t="shared" ca="1" si="14"/>
        <v>5.0060000000000002</v>
      </c>
    </row>
    <row r="262" spans="1:9" x14ac:dyDescent="0.2">
      <c r="A262" s="1">
        <v>44738</v>
      </c>
      <c r="B262">
        <v>2</v>
      </c>
      <c r="C262">
        <v>3</v>
      </c>
      <c r="D262">
        <v>28</v>
      </c>
      <c r="E262">
        <v>4.232173135598992</v>
      </c>
      <c r="F262">
        <f t="shared" ca="1" si="12"/>
        <v>3.1</v>
      </c>
      <c r="G262" s="2">
        <f t="shared" ca="1" si="13"/>
        <v>5.3</v>
      </c>
      <c r="H262" s="2">
        <f t="shared" ca="1" si="14"/>
        <v>5.0060000000000002</v>
      </c>
    </row>
    <row r="266" spans="1:9" x14ac:dyDescent="0.2">
      <c r="A266" s="1">
        <v>44339</v>
      </c>
      <c r="B266">
        <v>21</v>
      </c>
      <c r="C266" t="e">
        <f>VLOOKUP($A266+C$5,#REF!, 3)</f>
        <v>#REF!</v>
      </c>
      <c r="D266">
        <v>3.03</v>
      </c>
      <c r="E266">
        <v>3.4</v>
      </c>
      <c r="F266">
        <v>15</v>
      </c>
      <c r="G266" s="6">
        <v>39</v>
      </c>
      <c r="H266" s="6">
        <v>18</v>
      </c>
      <c r="I266">
        <v>30</v>
      </c>
    </row>
    <row r="267" spans="1:9" x14ac:dyDescent="0.2">
      <c r="A267" s="1">
        <v>44346</v>
      </c>
      <c r="B267">
        <v>21</v>
      </c>
      <c r="C267" t="e">
        <f>VLOOKUP($A267+C$5,#REF!, 3)</f>
        <v>#REF!</v>
      </c>
      <c r="D267">
        <v>3.02</v>
      </c>
      <c r="E267">
        <v>3.4</v>
      </c>
      <c r="F267">
        <v>15</v>
      </c>
      <c r="G267" s="6">
        <v>37</v>
      </c>
      <c r="H267" s="6">
        <v>17</v>
      </c>
      <c r="I267">
        <v>39</v>
      </c>
    </row>
    <row r="268" spans="1:9" x14ac:dyDescent="0.2">
      <c r="A268" s="1">
        <v>44353</v>
      </c>
      <c r="B268">
        <v>21</v>
      </c>
      <c r="C268" t="e">
        <f>VLOOKUP($A268+C$5,#REF!, 3)</f>
        <v>#REF!</v>
      </c>
      <c r="D268">
        <v>3.03</v>
      </c>
      <c r="E268">
        <v>4.5999999999999996</v>
      </c>
      <c r="F268">
        <v>15</v>
      </c>
      <c r="G268" s="6">
        <v>36</v>
      </c>
      <c r="H268" s="6">
        <v>39</v>
      </c>
      <c r="I268">
        <v>46</v>
      </c>
    </row>
    <row r="269" spans="1:9" x14ac:dyDescent="0.2">
      <c r="A269" s="1">
        <v>44360</v>
      </c>
      <c r="B269">
        <v>22</v>
      </c>
      <c r="C269" t="e">
        <f>VLOOKUP($A269+C$5,#REF!, 3)</f>
        <v>#REF!</v>
      </c>
      <c r="D269">
        <v>3.04</v>
      </c>
      <c r="E269">
        <v>4.5999999999999996</v>
      </c>
      <c r="F269">
        <v>25</v>
      </c>
      <c r="G269" s="6">
        <v>35</v>
      </c>
      <c r="H269" s="6">
        <v>19</v>
      </c>
      <c r="I269">
        <v>58</v>
      </c>
    </row>
    <row r="270" spans="1:9" x14ac:dyDescent="0.2">
      <c r="A270" s="1">
        <v>44367</v>
      </c>
      <c r="B270">
        <v>22</v>
      </c>
      <c r="C270" t="e">
        <f>VLOOKUP($A270+C$5,#REF!, 3)</f>
        <v>#REF!</v>
      </c>
      <c r="D270">
        <v>3.07</v>
      </c>
      <c r="E270">
        <v>4.5999999999999996</v>
      </c>
      <c r="F270">
        <v>17</v>
      </c>
      <c r="G270" s="6">
        <v>39</v>
      </c>
      <c r="H270" s="6">
        <v>18</v>
      </c>
      <c r="I270">
        <v>39</v>
      </c>
    </row>
    <row r="271" spans="1:9" x14ac:dyDescent="0.2">
      <c r="A271" s="1">
        <v>44374</v>
      </c>
      <c r="B271">
        <v>22</v>
      </c>
      <c r="C271" t="e">
        <f>VLOOKUP($A271+C$5,#REF!, 3)</f>
        <v>#REF!</v>
      </c>
      <c r="D271">
        <v>3.06</v>
      </c>
      <c r="E271">
        <v>4.5999999999999996</v>
      </c>
      <c r="F271">
        <v>11</v>
      </c>
      <c r="G271" s="6">
        <v>39</v>
      </c>
      <c r="H271" s="6">
        <v>17</v>
      </c>
      <c r="I271">
        <v>27</v>
      </c>
    </row>
    <row r="272" spans="1:9" x14ac:dyDescent="0.2">
      <c r="A272" s="1">
        <v>44381</v>
      </c>
      <c r="B272">
        <v>20</v>
      </c>
      <c r="C272" t="e">
        <f>VLOOKUP($A272+C$5,#REF!, 3)</f>
        <v>#REF!</v>
      </c>
      <c r="D272">
        <v>3.09</v>
      </c>
      <c r="E272">
        <v>4.2</v>
      </c>
      <c r="F272">
        <v>16</v>
      </c>
      <c r="G272" s="6">
        <v>36</v>
      </c>
      <c r="H272" s="6">
        <v>17</v>
      </c>
      <c r="I272">
        <v>25</v>
      </c>
    </row>
    <row r="273" spans="1:9" x14ac:dyDescent="0.2">
      <c r="A273" s="1">
        <v>44388</v>
      </c>
      <c r="B273">
        <v>21</v>
      </c>
      <c r="C273" t="e">
        <f>VLOOKUP($A273+C$5,#REF!, 3)</f>
        <v>#REF!</v>
      </c>
      <c r="D273">
        <v>3.12</v>
      </c>
      <c r="E273">
        <v>4.2</v>
      </c>
      <c r="F273">
        <v>18</v>
      </c>
      <c r="G273" s="6">
        <v>40</v>
      </c>
      <c r="H273" s="6">
        <v>30</v>
      </c>
      <c r="I273">
        <v>57</v>
      </c>
    </row>
    <row r="274" spans="1:9" x14ac:dyDescent="0.2">
      <c r="A274" s="1">
        <v>44395</v>
      </c>
      <c r="B274">
        <v>21</v>
      </c>
      <c r="C274" t="e">
        <f>VLOOKUP($A274+C$5,#REF!, 3)</f>
        <v>#REF!</v>
      </c>
      <c r="D274">
        <v>3.13</v>
      </c>
      <c r="E274">
        <v>4.2</v>
      </c>
      <c r="F274">
        <v>10</v>
      </c>
      <c r="G274" s="6">
        <v>41</v>
      </c>
      <c r="H274" s="6">
        <v>17</v>
      </c>
      <c r="I274">
        <v>42</v>
      </c>
    </row>
    <row r="275" spans="1:9" x14ac:dyDescent="0.2">
      <c r="A275" s="1">
        <v>44402</v>
      </c>
      <c r="B275">
        <v>21</v>
      </c>
      <c r="C275" t="e">
        <f>VLOOKUP($A275+C$5,#REF!, 3)</f>
        <v>#REF!</v>
      </c>
      <c r="D275">
        <v>3.15</v>
      </c>
      <c r="E275">
        <v>4.2</v>
      </c>
      <c r="F275">
        <v>11</v>
      </c>
      <c r="G275" s="6">
        <v>45</v>
      </c>
      <c r="H275" s="6">
        <v>17</v>
      </c>
      <c r="I275">
        <v>41</v>
      </c>
    </row>
    <row r="276" spans="1:9" x14ac:dyDescent="0.2">
      <c r="A276" s="1">
        <v>44409</v>
      </c>
      <c r="B276">
        <v>19</v>
      </c>
      <c r="C276" t="e">
        <f>VLOOKUP($A276+C$5,#REF!, 3)</f>
        <v>#REF!</v>
      </c>
      <c r="D276">
        <v>3.14</v>
      </c>
      <c r="E276">
        <v>4.2</v>
      </c>
      <c r="F276">
        <v>10</v>
      </c>
      <c r="G276" s="6">
        <v>44</v>
      </c>
      <c r="H276" s="6">
        <v>16</v>
      </c>
      <c r="I276">
        <v>25</v>
      </c>
    </row>
    <row r="277" spans="1:9" x14ac:dyDescent="0.2">
      <c r="A277" s="1">
        <v>44416</v>
      </c>
      <c r="B277">
        <v>19</v>
      </c>
      <c r="C277" t="e">
        <f>VLOOKUP($A277+C$5,#REF!, 3)</f>
        <v>#REF!</v>
      </c>
      <c r="D277">
        <v>3.16</v>
      </c>
      <c r="E277">
        <v>4.7</v>
      </c>
      <c r="F277">
        <v>11</v>
      </c>
      <c r="G277" s="6">
        <v>39</v>
      </c>
      <c r="H277" s="6">
        <v>26</v>
      </c>
      <c r="I277">
        <v>19</v>
      </c>
    </row>
    <row r="278" spans="1:9" x14ac:dyDescent="0.2">
      <c r="A278" s="1">
        <v>44423</v>
      </c>
      <c r="B278">
        <v>18</v>
      </c>
      <c r="C278" t="e">
        <f>VLOOKUP($A278+C$5,#REF!, 3)</f>
        <v>#REF!</v>
      </c>
      <c r="D278">
        <v>3.17</v>
      </c>
      <c r="E278">
        <v>4.7</v>
      </c>
      <c r="F278">
        <v>9</v>
      </c>
      <c r="G278" s="6">
        <v>34</v>
      </c>
      <c r="H278" s="6">
        <v>17</v>
      </c>
      <c r="I278">
        <v>32</v>
      </c>
    </row>
    <row r="279" spans="1:9" x14ac:dyDescent="0.2">
      <c r="A279" s="1">
        <v>44430</v>
      </c>
      <c r="B279">
        <v>17</v>
      </c>
      <c r="C279" t="e">
        <f>VLOOKUP($A279+C$5,#REF!, 3)</f>
        <v>#REF!</v>
      </c>
      <c r="D279">
        <v>3.17</v>
      </c>
      <c r="E279">
        <v>4.7</v>
      </c>
      <c r="F279">
        <v>15</v>
      </c>
      <c r="G279" s="6">
        <v>43</v>
      </c>
      <c r="H279" s="6">
        <v>18</v>
      </c>
      <c r="I279">
        <v>20</v>
      </c>
    </row>
    <row r="280" spans="1:9" x14ac:dyDescent="0.2">
      <c r="A280" s="1">
        <v>44437</v>
      </c>
      <c r="B280">
        <v>18</v>
      </c>
      <c r="C280" t="e">
        <f>VLOOKUP($A280+C$5,#REF!, 3)</f>
        <v>#REF!</v>
      </c>
      <c r="D280">
        <v>3.15</v>
      </c>
      <c r="E280">
        <v>4.7</v>
      </c>
      <c r="F280">
        <v>16</v>
      </c>
      <c r="G280" s="6">
        <v>48</v>
      </c>
      <c r="H280" s="6">
        <v>16</v>
      </c>
      <c r="I280">
        <v>39</v>
      </c>
    </row>
    <row r="281" spans="1:9" x14ac:dyDescent="0.2">
      <c r="A281" s="1">
        <v>44444</v>
      </c>
      <c r="B281">
        <v>17</v>
      </c>
      <c r="C281" t="e">
        <f>VLOOKUP($A281+C$5,#REF!, 3)</f>
        <v>#REF!</v>
      </c>
      <c r="D281">
        <v>3.14</v>
      </c>
      <c r="E281">
        <v>4.5999999999999996</v>
      </c>
      <c r="F281">
        <v>14</v>
      </c>
      <c r="G281" s="6">
        <v>43</v>
      </c>
      <c r="H281" s="6">
        <v>16</v>
      </c>
      <c r="I281">
        <v>49</v>
      </c>
    </row>
    <row r="282" spans="1:9" x14ac:dyDescent="0.2">
      <c r="A282" s="1">
        <v>44451</v>
      </c>
      <c r="B282">
        <v>17</v>
      </c>
      <c r="C282" t="e">
        <f>VLOOKUP($A282+C$5,#REF!, 3)</f>
        <v>#REF!</v>
      </c>
      <c r="D282">
        <v>3.18</v>
      </c>
      <c r="E282">
        <v>4.5999999999999996</v>
      </c>
      <c r="F282">
        <v>8</v>
      </c>
      <c r="G282" s="6">
        <v>38</v>
      </c>
      <c r="H282" s="6">
        <v>30</v>
      </c>
      <c r="I282">
        <v>67</v>
      </c>
    </row>
    <row r="283" spans="1:9" x14ac:dyDescent="0.2">
      <c r="A283" s="1">
        <v>44458</v>
      </c>
      <c r="B283">
        <v>18</v>
      </c>
      <c r="C283" t="e">
        <f>VLOOKUP($A283+C$5,#REF!, 3)</f>
        <v>#REF!</v>
      </c>
      <c r="D283">
        <v>3.17</v>
      </c>
      <c r="E283">
        <v>4.5999999999999996</v>
      </c>
      <c r="F283">
        <v>12</v>
      </c>
      <c r="G283" s="6">
        <v>39</v>
      </c>
      <c r="H283" s="6">
        <v>20</v>
      </c>
      <c r="I283">
        <v>63</v>
      </c>
    </row>
    <row r="284" spans="1:9" x14ac:dyDescent="0.2">
      <c r="A284" s="1">
        <v>44465</v>
      </c>
      <c r="B284">
        <v>19</v>
      </c>
      <c r="C284" t="e">
        <f>VLOOKUP($A284+C$5,#REF!, 3)</f>
        <v>#REF!</v>
      </c>
      <c r="D284">
        <v>3.18</v>
      </c>
      <c r="E284">
        <v>4.5999999999999996</v>
      </c>
      <c r="F284">
        <v>12</v>
      </c>
      <c r="G284" s="6">
        <v>57</v>
      </c>
      <c r="H284" s="6">
        <v>22</v>
      </c>
      <c r="I284">
        <v>59</v>
      </c>
    </row>
    <row r="285" spans="1:9" x14ac:dyDescent="0.2">
      <c r="A285" s="1">
        <v>44472</v>
      </c>
      <c r="B285">
        <v>19</v>
      </c>
      <c r="C285" t="e">
        <f>VLOOKUP($A285+C$5,#REF!, 3)</f>
        <v>#REF!</v>
      </c>
      <c r="D285">
        <v>3.18</v>
      </c>
      <c r="E285">
        <v>4.5999999999999996</v>
      </c>
      <c r="F285">
        <v>15</v>
      </c>
      <c r="G285" s="6">
        <v>47</v>
      </c>
      <c r="H285" s="6">
        <v>22</v>
      </c>
      <c r="I285">
        <v>70</v>
      </c>
    </row>
    <row r="286" spans="1:9" x14ac:dyDescent="0.2">
      <c r="A286" s="1">
        <v>44479</v>
      </c>
      <c r="B286">
        <v>20</v>
      </c>
      <c r="C286" t="e">
        <f>VLOOKUP($A286+C$5,#REF!, 3)</f>
        <v>#REF!</v>
      </c>
      <c r="D286">
        <v>3.19</v>
      </c>
      <c r="E286">
        <v>4.5999999999999996</v>
      </c>
      <c r="F286">
        <v>11</v>
      </c>
      <c r="G286" s="6">
        <v>42</v>
      </c>
      <c r="H286" s="6">
        <v>32</v>
      </c>
      <c r="I286">
        <v>90</v>
      </c>
    </row>
    <row r="287" spans="1:9" x14ac:dyDescent="0.2">
      <c r="A287" s="1">
        <v>44486</v>
      </c>
      <c r="B287">
        <v>22</v>
      </c>
      <c r="C287" t="e">
        <f>VLOOKUP($A287+C$5,#REF!, 3)</f>
        <v>#REF!</v>
      </c>
      <c r="D287">
        <v>3.27</v>
      </c>
      <c r="E287">
        <v>4.5999999999999996</v>
      </c>
      <c r="F287">
        <v>9</v>
      </c>
      <c r="G287" s="6">
        <v>51</v>
      </c>
      <c r="H287" s="6">
        <v>23</v>
      </c>
      <c r="I287">
        <v>88</v>
      </c>
    </row>
    <row r="288" spans="1:9" x14ac:dyDescent="0.2">
      <c r="A288" s="1">
        <v>44493</v>
      </c>
      <c r="B288">
        <v>21</v>
      </c>
      <c r="C288" t="e">
        <f>VLOOKUP($A288+C$5,#REF!, 3)</f>
        <v>#REF!</v>
      </c>
      <c r="D288">
        <v>3.32</v>
      </c>
      <c r="E288">
        <v>4.5999999999999996</v>
      </c>
      <c r="F288">
        <v>13</v>
      </c>
      <c r="G288" s="6">
        <v>42</v>
      </c>
      <c r="H288" s="6">
        <v>22</v>
      </c>
      <c r="I288">
        <v>51</v>
      </c>
    </row>
    <row r="289" spans="1:9" x14ac:dyDescent="0.2">
      <c r="A289" s="1">
        <v>44500</v>
      </c>
      <c r="B289">
        <v>19</v>
      </c>
      <c r="C289" t="e">
        <f>VLOOKUP($A289+C$5,#REF!, 3)</f>
        <v>#REF!</v>
      </c>
      <c r="D289">
        <v>3.38</v>
      </c>
      <c r="E289">
        <v>4.5999999999999996</v>
      </c>
      <c r="F289">
        <v>14</v>
      </c>
      <c r="G289" s="6">
        <v>52</v>
      </c>
      <c r="H289" s="6">
        <v>20</v>
      </c>
      <c r="I289">
        <v>72</v>
      </c>
    </row>
    <row r="290" spans="1:9" x14ac:dyDescent="0.2">
      <c r="A290" s="1">
        <v>44507</v>
      </c>
      <c r="B290">
        <v>21</v>
      </c>
      <c r="C290" t="e">
        <f>VLOOKUP($A290+C$5,#REF!, 3)</f>
        <v>#REF!</v>
      </c>
      <c r="D290">
        <v>3.39</v>
      </c>
      <c r="E290">
        <v>4.8</v>
      </c>
      <c r="F290">
        <v>7</v>
      </c>
      <c r="G290" s="6">
        <v>47</v>
      </c>
      <c r="H290" s="6">
        <v>31</v>
      </c>
      <c r="I290">
        <v>82</v>
      </c>
    </row>
    <row r="291" spans="1:9" x14ac:dyDescent="0.2">
      <c r="A291" s="1">
        <v>44514</v>
      </c>
      <c r="B291">
        <v>21</v>
      </c>
      <c r="C291" t="e">
        <f>VLOOKUP($A291+C$5,#REF!, 3)</f>
        <v>#REF!</v>
      </c>
      <c r="D291">
        <v>3.41</v>
      </c>
      <c r="E291">
        <v>4.8</v>
      </c>
      <c r="F291">
        <v>9</v>
      </c>
      <c r="G291" s="6">
        <v>41</v>
      </c>
      <c r="H291" s="6">
        <v>23</v>
      </c>
      <c r="I291">
        <v>87</v>
      </c>
    </row>
    <row r="292" spans="1:9" x14ac:dyDescent="0.2">
      <c r="A292" s="1">
        <v>44521</v>
      </c>
      <c r="B292">
        <v>18</v>
      </c>
      <c r="C292" t="e">
        <f>VLOOKUP($A292+C$5,#REF!, 3)</f>
        <v>#REF!</v>
      </c>
      <c r="D292">
        <v>3.4</v>
      </c>
      <c r="E292">
        <v>4.8</v>
      </c>
      <c r="F292">
        <v>12</v>
      </c>
      <c r="G292" s="6">
        <v>34</v>
      </c>
      <c r="H292" s="6">
        <v>14</v>
      </c>
      <c r="I292">
        <v>67</v>
      </c>
    </row>
    <row r="293" spans="1:9" x14ac:dyDescent="0.2">
      <c r="A293" s="1">
        <v>44528</v>
      </c>
      <c r="B293">
        <v>18</v>
      </c>
      <c r="C293" t="e">
        <f>VLOOKUP($A293+C$5,#REF!, 3)</f>
        <v>#REF!</v>
      </c>
      <c r="D293">
        <v>3.4</v>
      </c>
      <c r="E293">
        <v>4.8</v>
      </c>
      <c r="F293">
        <v>11</v>
      </c>
      <c r="G293" s="6">
        <v>59</v>
      </c>
      <c r="H293" s="6">
        <v>20</v>
      </c>
      <c r="I293">
        <v>57</v>
      </c>
    </row>
    <row r="294" spans="1:9" x14ac:dyDescent="0.2">
      <c r="A294" s="1">
        <v>44535</v>
      </c>
      <c r="B294">
        <v>18</v>
      </c>
      <c r="C294" t="e">
        <f>VLOOKUP($A294+C$5,#REF!, 3)</f>
        <v>#REF!</v>
      </c>
      <c r="D294">
        <v>3.38</v>
      </c>
      <c r="E294">
        <v>4.9000000000000004</v>
      </c>
      <c r="F294">
        <v>13</v>
      </c>
      <c r="G294" s="6">
        <v>48</v>
      </c>
      <c r="H294" s="6">
        <v>40</v>
      </c>
      <c r="I294">
        <v>76</v>
      </c>
    </row>
    <row r="295" spans="1:9" x14ac:dyDescent="0.2">
      <c r="A295" s="1">
        <v>44542</v>
      </c>
      <c r="B295">
        <v>17</v>
      </c>
      <c r="C295" t="e">
        <f>VLOOKUP($A295+C$5,#REF!, 3)</f>
        <v>#REF!</v>
      </c>
      <c r="D295">
        <v>3.34</v>
      </c>
      <c r="E295">
        <v>4.9000000000000004</v>
      </c>
      <c r="F295">
        <v>11</v>
      </c>
      <c r="G295" s="6">
        <v>39</v>
      </c>
      <c r="H295" s="6">
        <v>23</v>
      </c>
      <c r="I295">
        <v>86</v>
      </c>
    </row>
    <row r="296" spans="1:9" x14ac:dyDescent="0.2">
      <c r="A296" s="1">
        <v>44549</v>
      </c>
      <c r="B296">
        <v>16</v>
      </c>
      <c r="C296" t="e">
        <f>VLOOKUP($A296+C$5,#REF!, 3)</f>
        <v>#REF!</v>
      </c>
      <c r="D296">
        <v>3.32</v>
      </c>
      <c r="E296">
        <v>4.9000000000000004</v>
      </c>
      <c r="F296">
        <v>12</v>
      </c>
      <c r="G296" s="6">
        <v>34</v>
      </c>
      <c r="H296" s="6">
        <v>13</v>
      </c>
      <c r="I296">
        <v>28</v>
      </c>
    </row>
    <row r="297" spans="1:9" x14ac:dyDescent="0.2">
      <c r="A297" s="1">
        <v>44556</v>
      </c>
      <c r="B297">
        <v>17</v>
      </c>
      <c r="C297" t="e">
        <f>VLOOKUP($A297+C$5,#REF!, 3)</f>
        <v>#REF!</v>
      </c>
      <c r="D297">
        <v>3.3</v>
      </c>
      <c r="E297">
        <v>4.9000000000000004</v>
      </c>
      <c r="F297">
        <v>13</v>
      </c>
      <c r="G297" s="6">
        <v>41</v>
      </c>
      <c r="H297" s="6">
        <v>12</v>
      </c>
      <c r="I297">
        <v>32</v>
      </c>
    </row>
    <row r="298" spans="1:9" x14ac:dyDescent="0.2">
      <c r="A298" s="1">
        <v>44563</v>
      </c>
      <c r="B298">
        <v>16</v>
      </c>
      <c r="C298" t="e">
        <f>VLOOKUP($A298+C$5,#REF!, 3)</f>
        <v>#REF!</v>
      </c>
      <c r="D298">
        <v>3.28</v>
      </c>
      <c r="E298">
        <v>4.8</v>
      </c>
      <c r="F298">
        <v>11</v>
      </c>
      <c r="G298" s="6">
        <v>57</v>
      </c>
      <c r="H298" s="6">
        <v>19</v>
      </c>
      <c r="I298">
        <v>34</v>
      </c>
    </row>
    <row r="299" spans="1:9" x14ac:dyDescent="0.2">
      <c r="A299" s="1">
        <v>44570</v>
      </c>
      <c r="B299">
        <v>18</v>
      </c>
      <c r="C299" t="e">
        <f>VLOOKUP($A299+C$5,#REF!, 3)</f>
        <v>#REF!</v>
      </c>
      <c r="D299">
        <v>3.28</v>
      </c>
      <c r="E299">
        <v>4.8</v>
      </c>
      <c r="F299">
        <v>12</v>
      </c>
      <c r="G299" s="6">
        <v>51</v>
      </c>
      <c r="H299" s="6">
        <v>46</v>
      </c>
      <c r="I299">
        <v>65</v>
      </c>
    </row>
    <row r="300" spans="1:9" x14ac:dyDescent="0.2">
      <c r="A300" s="1">
        <v>44577</v>
      </c>
      <c r="B300">
        <v>18</v>
      </c>
      <c r="C300" t="e">
        <f>VLOOKUP($A300+C$5,#REF!, 3)</f>
        <v>#REF!</v>
      </c>
      <c r="D300">
        <v>3.3</v>
      </c>
      <c r="E300">
        <v>4.8</v>
      </c>
      <c r="F300">
        <v>12</v>
      </c>
      <c r="G300" s="6">
        <v>49</v>
      </c>
      <c r="H300" s="6">
        <v>19</v>
      </c>
      <c r="I300">
        <v>68</v>
      </c>
    </row>
    <row r="301" spans="1:9" x14ac:dyDescent="0.2">
      <c r="A301" s="1">
        <v>44584</v>
      </c>
      <c r="B301">
        <v>19</v>
      </c>
      <c r="C301" t="e">
        <f>VLOOKUP($A301+C$5,#REF!, 3)</f>
        <v>#REF!</v>
      </c>
      <c r="D301">
        <v>3.31</v>
      </c>
      <c r="E301">
        <v>4.8</v>
      </c>
      <c r="F301">
        <v>14</v>
      </c>
      <c r="G301" s="6">
        <v>59</v>
      </c>
      <c r="H301" s="6">
        <v>22</v>
      </c>
      <c r="I301">
        <v>84</v>
      </c>
    </row>
    <row r="302" spans="1:9" x14ac:dyDescent="0.2">
      <c r="A302" s="1">
        <v>44591</v>
      </c>
      <c r="B302">
        <v>19</v>
      </c>
      <c r="C302" t="e">
        <f>VLOOKUP($A302+C$5,#REF!, 3)</f>
        <v>#REF!</v>
      </c>
      <c r="D302">
        <v>3.32</v>
      </c>
      <c r="E302">
        <v>4.8</v>
      </c>
      <c r="F302">
        <v>7</v>
      </c>
      <c r="G302" s="6">
        <v>72</v>
      </c>
      <c r="H302" s="6">
        <v>23</v>
      </c>
      <c r="I302">
        <v>77</v>
      </c>
    </row>
    <row r="303" spans="1:9" x14ac:dyDescent="0.2">
      <c r="A303" s="1">
        <v>44598</v>
      </c>
      <c r="B303">
        <v>21</v>
      </c>
      <c r="C303" t="e">
        <f>VLOOKUP($A303+C$5,#REF!, 3)</f>
        <v>#REF!</v>
      </c>
      <c r="D303">
        <v>3.37</v>
      </c>
      <c r="E303">
        <v>4.9000000000000004</v>
      </c>
      <c r="F303">
        <v>11</v>
      </c>
      <c r="G303" s="6">
        <v>55</v>
      </c>
      <c r="H303" s="6">
        <v>71</v>
      </c>
      <c r="I303">
        <v>95</v>
      </c>
    </row>
    <row r="304" spans="1:9" x14ac:dyDescent="0.2">
      <c r="A304" s="1">
        <v>44605</v>
      </c>
      <c r="B304">
        <v>22</v>
      </c>
      <c r="C304" t="e">
        <f>VLOOKUP($A304+C$5,#REF!, 3)</f>
        <v>#REF!</v>
      </c>
      <c r="D304">
        <v>3.44</v>
      </c>
      <c r="E304">
        <v>4.9000000000000004</v>
      </c>
      <c r="F304">
        <v>17</v>
      </c>
      <c r="G304" s="6">
        <v>55</v>
      </c>
      <c r="H304" s="6">
        <v>26</v>
      </c>
      <c r="I304">
        <v>57</v>
      </c>
    </row>
    <row r="305" spans="1:9" x14ac:dyDescent="0.2">
      <c r="A305" s="1">
        <v>44612</v>
      </c>
      <c r="B305">
        <v>22</v>
      </c>
      <c r="C305" t="e">
        <f>VLOOKUP($A305+C$5,#REF!, 3)</f>
        <v>#REF!</v>
      </c>
      <c r="D305">
        <v>3.49</v>
      </c>
      <c r="E305">
        <v>4.9000000000000004</v>
      </c>
      <c r="F305">
        <v>17</v>
      </c>
      <c r="G305" s="6">
        <v>62</v>
      </c>
      <c r="H305" s="6">
        <v>23</v>
      </c>
      <c r="I305">
        <v>70</v>
      </c>
    </row>
    <row r="306" spans="1:9" x14ac:dyDescent="0.2">
      <c r="A306" s="1">
        <v>44619</v>
      </c>
      <c r="B306">
        <v>22</v>
      </c>
      <c r="C306" t="e">
        <f>VLOOKUP($A306+C$5,#REF!, 3)</f>
        <v>#REF!</v>
      </c>
      <c r="D306">
        <v>3.53</v>
      </c>
      <c r="E306">
        <v>4.9000000000000004</v>
      </c>
      <c r="F306">
        <v>18</v>
      </c>
      <c r="G306" s="6">
        <v>72</v>
      </c>
      <c r="H306" s="6">
        <v>25</v>
      </c>
      <c r="I306">
        <v>92</v>
      </c>
    </row>
    <row r="307" spans="1:9" x14ac:dyDescent="0.2">
      <c r="A307" s="1">
        <v>44626</v>
      </c>
      <c r="B307">
        <v>22</v>
      </c>
      <c r="C307" t="e">
        <f>VLOOKUP($A307+C$5,#REF!, 3)</f>
        <v>#REF!</v>
      </c>
      <c r="D307">
        <v>3.61</v>
      </c>
      <c r="E307">
        <v>4.9000000000000004</v>
      </c>
      <c r="F307">
        <v>21</v>
      </c>
      <c r="G307" s="6">
        <v>63</v>
      </c>
      <c r="H307" s="6">
        <v>45</v>
      </c>
      <c r="I307">
        <v>85</v>
      </c>
    </row>
    <row r="308" spans="1:9" x14ac:dyDescent="0.2">
      <c r="A308" s="1">
        <v>44633</v>
      </c>
      <c r="B308">
        <v>22</v>
      </c>
      <c r="C308" t="e">
        <f>VLOOKUP($A308+C$5,#REF!, 3)</f>
        <v>#REF!</v>
      </c>
      <c r="D308">
        <v>4.0999999999999996</v>
      </c>
      <c r="E308">
        <v>4.9000000000000004</v>
      </c>
      <c r="F308">
        <v>17</v>
      </c>
      <c r="G308" s="6">
        <v>53</v>
      </c>
      <c r="H308" s="6">
        <v>23</v>
      </c>
      <c r="I308">
        <v>46</v>
      </c>
    </row>
    <row r="309" spans="1:9" x14ac:dyDescent="0.2">
      <c r="A309" s="1">
        <v>44640</v>
      </c>
      <c r="B309">
        <v>22</v>
      </c>
      <c r="C309" t="e">
        <f>VLOOKUP($A309+C$5,#REF!, 3)</f>
        <v>#REF!</v>
      </c>
      <c r="D309">
        <v>4.32</v>
      </c>
      <c r="E309">
        <v>4.9000000000000004</v>
      </c>
      <c r="F309">
        <v>16</v>
      </c>
      <c r="G309" s="6">
        <v>65</v>
      </c>
      <c r="H309" s="6">
        <v>22</v>
      </c>
      <c r="I309">
        <v>49</v>
      </c>
    </row>
    <row r="310" spans="1:9" x14ac:dyDescent="0.2">
      <c r="A310" s="1">
        <v>44647</v>
      </c>
      <c r="B310">
        <v>22</v>
      </c>
      <c r="C310" t="e">
        <f>VLOOKUP($A310+C$5,#REF!, 3)</f>
        <v>#REF!</v>
      </c>
      <c r="D310">
        <v>4.24</v>
      </c>
      <c r="E310">
        <v>4.9000000000000004</v>
      </c>
      <c r="F310">
        <v>25</v>
      </c>
      <c r="G310" s="6">
        <v>64</v>
      </c>
      <c r="H310" s="6">
        <v>22</v>
      </c>
      <c r="I310">
        <v>53</v>
      </c>
    </row>
    <row r="311" spans="1:9" x14ac:dyDescent="0.2">
      <c r="A311" s="1">
        <v>44654</v>
      </c>
      <c r="B311">
        <v>22</v>
      </c>
      <c r="C311" t="e">
        <f>VLOOKUP($A311+C$5,#REF!, 3)</f>
        <v>#REF!</v>
      </c>
      <c r="D311">
        <v>4.2300000000000004</v>
      </c>
      <c r="E311">
        <v>5.4</v>
      </c>
      <c r="F311">
        <v>44</v>
      </c>
      <c r="G311" s="6">
        <v>62</v>
      </c>
      <c r="H311" s="6">
        <v>25</v>
      </c>
      <c r="I311">
        <v>83</v>
      </c>
    </row>
    <row r="312" spans="1:9" x14ac:dyDescent="0.2">
      <c r="A312" s="1">
        <v>44661</v>
      </c>
      <c r="B312">
        <v>22</v>
      </c>
      <c r="C312" t="e">
        <f>VLOOKUP($A312+C$5,#REF!, 3)</f>
        <v>#REF!</v>
      </c>
      <c r="D312">
        <v>4.17</v>
      </c>
      <c r="E312">
        <v>5.4</v>
      </c>
      <c r="F312">
        <v>56</v>
      </c>
      <c r="G312" s="6">
        <v>63</v>
      </c>
      <c r="H312" s="6">
        <v>62</v>
      </c>
      <c r="I312">
        <v>51</v>
      </c>
    </row>
    <row r="313" spans="1:9" x14ac:dyDescent="0.2">
      <c r="A313" s="1">
        <v>44668</v>
      </c>
      <c r="B313">
        <v>22</v>
      </c>
      <c r="C313" t="e">
        <f>VLOOKUP($A313+C$5,#REF!, 3)</f>
        <v>#REF!</v>
      </c>
      <c r="D313">
        <v>4.09</v>
      </c>
      <c r="E313">
        <v>5.4</v>
      </c>
      <c r="F313">
        <v>35</v>
      </c>
      <c r="G313" s="6">
        <v>59</v>
      </c>
      <c r="H313" s="6">
        <v>21</v>
      </c>
      <c r="I313">
        <v>84</v>
      </c>
    </row>
    <row r="314" spans="1:9" x14ac:dyDescent="0.2">
      <c r="A314" s="1">
        <v>44675</v>
      </c>
      <c r="B314">
        <v>22</v>
      </c>
      <c r="C314" t="e">
        <f>VLOOKUP($A314+C$5,#REF!, 3)</f>
        <v>#REF!</v>
      </c>
      <c r="D314">
        <v>4.07</v>
      </c>
      <c r="E314">
        <v>5.4</v>
      </c>
      <c r="F314">
        <v>28</v>
      </c>
      <c r="G314" s="6">
        <v>77</v>
      </c>
      <c r="H314" s="6">
        <v>23</v>
      </c>
      <c r="I314">
        <v>73</v>
      </c>
    </row>
    <row r="315" spans="1:9" x14ac:dyDescent="0.2">
      <c r="A315" s="1">
        <v>44682</v>
      </c>
      <c r="B315">
        <v>24</v>
      </c>
      <c r="C315" t="e">
        <f>VLOOKUP($A315+C$5,#REF!, 3)</f>
        <v>#REF!</v>
      </c>
      <c r="D315">
        <v>4.1100000000000003</v>
      </c>
      <c r="E315">
        <v>5.4</v>
      </c>
      <c r="F315">
        <v>37</v>
      </c>
      <c r="G315" s="6">
        <v>86</v>
      </c>
      <c r="H315" s="6">
        <v>27</v>
      </c>
      <c r="I315">
        <v>78</v>
      </c>
    </row>
    <row r="316" spans="1:9" x14ac:dyDescent="0.2">
      <c r="A316" s="1">
        <v>44689</v>
      </c>
      <c r="B316">
        <v>26</v>
      </c>
      <c r="C316" t="e">
        <f>VLOOKUP($A316+C$5,#REF!, 3)</f>
        <v>#REF!</v>
      </c>
      <c r="D316">
        <v>4.18</v>
      </c>
      <c r="E316">
        <v>5.4</v>
      </c>
      <c r="F316">
        <v>24</v>
      </c>
      <c r="G316" s="6">
        <v>60</v>
      </c>
      <c r="H316" s="6">
        <v>85</v>
      </c>
      <c r="I316">
        <v>91</v>
      </c>
    </row>
    <row r="317" spans="1:9" x14ac:dyDescent="0.2">
      <c r="A317" s="1">
        <v>44696</v>
      </c>
      <c r="B317">
        <v>30</v>
      </c>
      <c r="C317" t="e">
        <f>VLOOKUP($A317+C$5,#REF!, 3)</f>
        <v>#REF!</v>
      </c>
      <c r="D317">
        <v>4.33</v>
      </c>
      <c r="E317">
        <v>5.4</v>
      </c>
      <c r="F317">
        <v>27</v>
      </c>
      <c r="G317" s="6">
        <v>68</v>
      </c>
      <c r="H317" s="6">
        <v>20</v>
      </c>
      <c r="I317">
        <v>73</v>
      </c>
    </row>
    <row r="318" spans="1:9" x14ac:dyDescent="0.2">
      <c r="A318" s="1">
        <v>44703</v>
      </c>
      <c r="B318">
        <v>27</v>
      </c>
      <c r="C318" t="e">
        <f>VLOOKUP($A318+C$5,#REF!, 3)</f>
        <v>#REF!</v>
      </c>
      <c r="D318">
        <v>4.49</v>
      </c>
      <c r="E318">
        <v>5.4</v>
      </c>
      <c r="F318">
        <v>25</v>
      </c>
      <c r="G318" s="6">
        <v>58</v>
      </c>
      <c r="H318" s="6">
        <v>21</v>
      </c>
      <c r="I318">
        <v>46</v>
      </c>
    </row>
    <row r="319" spans="1:9" x14ac:dyDescent="0.2">
      <c r="A319" s="1">
        <v>44710</v>
      </c>
      <c r="B319">
        <v>31</v>
      </c>
      <c r="C319" t="e">
        <f>VLOOKUP($A319+C$5,#REF!, 3)</f>
        <v>#REF!</v>
      </c>
      <c r="D319">
        <v>4.59</v>
      </c>
      <c r="E319">
        <v>5.4</v>
      </c>
      <c r="F319">
        <v>20</v>
      </c>
      <c r="G319" s="6">
        <v>69</v>
      </c>
      <c r="H319" s="6">
        <v>21</v>
      </c>
      <c r="I319">
        <v>32</v>
      </c>
    </row>
    <row r="320" spans="1:9" x14ac:dyDescent="0.2">
      <c r="A320" s="1">
        <v>44717</v>
      </c>
      <c r="B320">
        <v>38</v>
      </c>
      <c r="C320" t="e">
        <f>VLOOKUP($A320+C$5,#REF!, 3)</f>
        <v>#REF!</v>
      </c>
      <c r="D320">
        <v>4.62</v>
      </c>
      <c r="E320">
        <v>5.3</v>
      </c>
      <c r="F320">
        <v>100</v>
      </c>
      <c r="G320" s="6">
        <v>69</v>
      </c>
      <c r="H320" s="6">
        <v>100</v>
      </c>
      <c r="I320">
        <v>47</v>
      </c>
    </row>
    <row r="321" spans="1:9" x14ac:dyDescent="0.2">
      <c r="A321" s="1">
        <v>44724</v>
      </c>
      <c r="B321">
        <v>32</v>
      </c>
      <c r="C321" t="e">
        <f>VLOOKUP($A321+C$5,#REF!, 3)</f>
        <v>#REF!</v>
      </c>
      <c r="D321">
        <v>4.88</v>
      </c>
      <c r="E321">
        <v>5.3</v>
      </c>
      <c r="F321" s="6">
        <v>30</v>
      </c>
      <c r="G321" s="6">
        <v>67</v>
      </c>
      <c r="H321" s="6">
        <v>34</v>
      </c>
      <c r="I321" s="6">
        <v>35</v>
      </c>
    </row>
    <row r="322" spans="1:9" x14ac:dyDescent="0.2">
      <c r="A322" s="1">
        <v>44731</v>
      </c>
      <c r="B322">
        <v>28</v>
      </c>
      <c r="C322" t="e">
        <f>VLOOKUP($A322+C$5,#REF!, 3)</f>
        <v>#REF!</v>
      </c>
      <c r="D322">
        <v>5.01</v>
      </c>
      <c r="E322">
        <v>5.3</v>
      </c>
      <c r="F322" s="6">
        <v>19</v>
      </c>
      <c r="G322" s="6">
        <v>69</v>
      </c>
      <c r="H322" s="6">
        <v>23</v>
      </c>
      <c r="I322" s="6">
        <v>50</v>
      </c>
    </row>
    <row r="323" spans="1:9" x14ac:dyDescent="0.2">
      <c r="A323" s="1">
        <v>44738</v>
      </c>
      <c r="B323">
        <v>28</v>
      </c>
      <c r="C323" t="e">
        <f>VLOOKUP($A323+C$5,#REF!, 3)</f>
        <v>#REF!</v>
      </c>
      <c r="D323">
        <v>4.96</v>
      </c>
      <c r="E323">
        <v>5.3</v>
      </c>
      <c r="F323" s="6">
        <v>16</v>
      </c>
      <c r="G323" s="6">
        <v>83</v>
      </c>
      <c r="H323" s="6">
        <v>27</v>
      </c>
      <c r="I323" s="6">
        <v>45</v>
      </c>
    </row>
    <row r="324" spans="1:9" x14ac:dyDescent="0.2">
      <c r="A324" s="1">
        <v>44745</v>
      </c>
      <c r="B324">
        <v>26.6</v>
      </c>
      <c r="C324">
        <v>3.1</v>
      </c>
      <c r="D324">
        <v>4.87</v>
      </c>
      <c r="E324">
        <v>5.3</v>
      </c>
      <c r="F324" s="6">
        <v>19</v>
      </c>
      <c r="G324" s="6">
        <v>100</v>
      </c>
      <c r="H324" s="6">
        <v>30</v>
      </c>
      <c r="I324" s="6">
        <v>21</v>
      </c>
    </row>
    <row r="325" spans="1:9" x14ac:dyDescent="0.2">
      <c r="A325" s="1">
        <v>44752</v>
      </c>
      <c r="B325">
        <v>21.7</v>
      </c>
      <c r="C325">
        <v>2.5</v>
      </c>
      <c r="D325">
        <v>4.7699999999999996</v>
      </c>
      <c r="E325">
        <v>5.3</v>
      </c>
      <c r="F325" s="6">
        <v>15</v>
      </c>
      <c r="G325" s="6">
        <v>80</v>
      </c>
      <c r="H325" s="6">
        <v>60</v>
      </c>
      <c r="I325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Last 5 years</vt:lpstr>
      <vt:lpstr>04-22</vt:lpstr>
      <vt:lpstr>Clean Data for Python</vt:lpstr>
      <vt:lpstr>All Clean Data For Python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Noel, Asher</dc:creator>
  <cp:lastModifiedBy>Microsoft Office User</cp:lastModifiedBy>
  <dcterms:created xsi:type="dcterms:W3CDTF">2022-06-23T15:21:41Z</dcterms:created>
  <dcterms:modified xsi:type="dcterms:W3CDTF">2022-07-22T15:43:06Z</dcterms:modified>
</cp:coreProperties>
</file>