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9.xml" ContentType="application/vnd.openxmlformats-officedocument.drawingml.chart+xml"/>
  <Override PartName="/xl/charts/chart38.xml" ContentType="application/vnd.openxmlformats-officedocument.drawingml.chart+xml"/>
  <Override PartName="/xl/charts/chart3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All" sheetId="1" state="visible" r:id="rId2"/>
    <sheet name="1" sheetId="2" state="visible" r:id="rId3"/>
    <sheet name="2" sheetId="3" state="visible" r:id="rId4"/>
    <sheet name="4" sheetId="4" state="visible" r:id="rId5"/>
    <sheet name="8" sheetId="5" state="visible" r:id="rId6"/>
  </sheets>
  <definedNames>
    <definedName function="false" hidden="false" localSheetId="1" name="_1.bad" vbProcedure="false">'1'!$A$14:$F$148</definedName>
    <definedName function="false" hidden="false" localSheetId="2" name="_1.bad" vbProcedure="false">'2'!$A$14:$F$84</definedName>
    <definedName function="false" hidden="false" localSheetId="3" name="_1.bad" vbProcedure="false">'4'!$A$14:$F$56</definedName>
    <definedName function="false" hidden="false" localSheetId="4" name="_1.bad" vbProcedure="false">'8'!$A$14:$F$40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<sst xmlns="http://schemas.openxmlformats.org/spreadsheetml/2006/main" count="353" uniqueCount="42">
  <si>
    <t>predicted</t>
  </si>
  <si>
    <t>observed</t>
  </si>
  <si>
    <t>error</t>
  </si>
  <si>
    <t>disk io</t>
  </si>
  <si>
    <t>network io</t>
  </si>
  <si>
    <t>i2 type</t>
  </si>
  <si>
    <t>total</t>
  </si>
  <si>
    <t>read</t>
  </si>
  <si>
    <t>network</t>
  </si>
  <si>
    <t>Model</t>
  </si>
  <si>
    <t>Observed</t>
  </si>
  <si>
    <t>Machine</t>
  </si>
  <si>
    <t>i2.xlarge</t>
  </si>
  <si>
    <t>Predicted</t>
  </si>
  <si>
    <t>Disks</t>
  </si>
  <si>
    <t>Total</t>
  </si>
  <si>
    <t>Read Model</t>
  </si>
  <si>
    <t>Read</t>
  </si>
  <si>
    <t>Network Model</t>
  </si>
  <si>
    <t>Read-One</t>
  </si>
  <si>
    <t>File Size</t>
  </si>
  <si>
    <t>Network</t>
  </si>
  <si>
    <t>Chunk Size</t>
  </si>
  <si>
    <t>Chunk Percentage</t>
  </si>
  <si>
    <t>Thu Sep 10 01:07:23 UTC 2015</t>
  </si>
  <si>
    <t># 1</t>
  </si>
  <si>
    <t> true</t>
  </si>
  <si>
    <t> read</t>
  </si>
  <si>
    <t>record-value</t>
  </si>
  <si>
    <t>chunk-size</t>
  </si>
  <si>
    <t>disks</t>
  </si>
  <si>
    <t> </t>
  </si>
  <si>
    <t>size</t>
  </si>
  <si>
    <t>read-start</t>
  </si>
  <si>
    <t>read-wait</t>
  </si>
  <si>
    <t>cmd-read</t>
  </si>
  <si>
    <t>i2.2xlarge</t>
  </si>
  <si>
    <t>Thu Sep 10 01:07:18 UTC 2015</t>
  </si>
  <si>
    <t>i2.4xlarge</t>
  </si>
  <si>
    <t>Thu Sep 10 01:07:15 UTC 2015</t>
  </si>
  <si>
    <t>i2.8xlarge</t>
  </si>
  <si>
    <t># Fri Sep 11 16:57:10 PDT 2015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</si>
</sst>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%"/>
    <numFmt numFmtId="167" formatCode="0"/>
    <numFmt numFmtId="168" formatCode="0.00%"/>
    <numFmt numFmtId="169" formatCode="0.0%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</font>
    <font>
      <b val="true"/>
      <sz val="10"/>
      <color rgb="FF000000"/>
      <name val="Calibri"/>
      <family val="2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8B855"/>
      <rgbColor rgb="FFFFCC00"/>
      <rgbColor rgb="FFFF9900"/>
      <rgbColor rgb="FFFF6600"/>
      <rgbColor rgb="FF7D5FA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"Predicted"</c:f>
              <c:strCache>
                <c:ptCount val="1"/>
                <c:pt idx="0">
                  <c:v>Predicted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All!$A$3:$A$6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All!$B$3:$B$6</c:f>
              <c:numCache>
                <c:formatCode>General</c:formatCode>
                <c:ptCount val="4"/>
                <c:pt idx="0">
                  <c:v>40069.3135729599</c:v>
                </c:pt>
                <c:pt idx="1">
                  <c:v>12483.5586684915</c:v>
                </c:pt>
                <c:pt idx="2">
                  <c:v>4141.45933480659</c:v>
                </c:pt>
                <c:pt idx="3">
                  <c:v>913.074470254033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"Observed"</c:f>
              <c:strCache>
                <c:ptCount val="1"/>
                <c:pt idx="0">
                  <c:v>Observed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All!$A$3:$A$6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All!$E$3:$E$6</c:f>
              <c:numCache>
                <c:formatCode>General</c:formatCode>
                <c:ptCount val="4"/>
                <c:pt idx="0">
                  <c:v>39540.023</c:v>
                </c:pt>
                <c:pt idx="1">
                  <c:v>12535.846</c:v>
                </c:pt>
                <c:pt idx="2">
                  <c:v>4527.953</c:v>
                </c:pt>
                <c:pt idx="3">
                  <c:v>1435.228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19617925"/>
        <c:axId val="45949776"/>
      </c:lineChart>
      <c:catAx>
        <c:axId val="19617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I2 Instance Type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5949776"/>
        <c:crosses val="autoZero"/>
        <c:auto val="1"/>
        <c:lblAlgn val="ctr"/>
        <c:lblOffset val="100"/>
      </c:catAx>
      <c:valAx>
        <c:axId val="459497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61792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All!$H$2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All!$A$3:$A$6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All!$H$3:$H$6</c:f>
              <c:numCache>
                <c:formatCode>General</c:formatCode>
                <c:ptCount val="4"/>
                <c:pt idx="0">
                  <c:v>-0.0132093746002435</c:v>
                </c:pt>
                <c:pt idx="1">
                  <c:v>0.00418849567635669</c:v>
                </c:pt>
                <c:pt idx="2">
                  <c:v>0.0933230617394101</c:v>
                </c:pt>
                <c:pt idx="3">
                  <c:v>0.571863026244393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All!$I$2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All!$A$3:$A$6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All!$I$3:$I$6</c:f>
              <c:numCache>
                <c:formatCode>General</c:formatCode>
                <c:ptCount val="4"/>
                <c:pt idx="0">
                  <c:v>-0.0119893901906571</c:v>
                </c:pt>
                <c:pt idx="1">
                  <c:v>-0.000829035873412759</c:v>
                </c:pt>
                <c:pt idx="2">
                  <c:v>0.176610663422236</c:v>
                </c:pt>
                <c:pt idx="3">
                  <c:v>0.880001941087457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All!$J$2</c:f>
              <c:strCache>
                <c:ptCount val="1"/>
                <c:pt idx="0">
                  <c:v>network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All!$A$3:$A$6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All!$J$3:$J$6</c:f>
              <c:numCache>
                <c:formatCode>General</c:formatCode>
                <c:ptCount val="4"/>
                <c:pt idx="0">
                  <c:v>-0.0200063560000001</c:v>
                </c:pt>
                <c:pt idx="1">
                  <c:v>0.01420376</c:v>
                </c:pt>
                <c:pt idx="2">
                  <c:v>0.0110432</c:v>
                </c:pt>
                <c:pt idx="3">
                  <c:v>0.1766175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6839577"/>
        <c:axId val="42038140"/>
      </c:lineChart>
      <c:catAx>
        <c:axId val="76839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I2 Instance Type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2038140"/>
        <c:crosses val="autoZero"/>
        <c:auto val="1"/>
        <c:lblAlgn val="ctr"/>
        <c:lblOffset val="100"/>
      </c:catAx>
      <c:valAx>
        <c:axId val="420381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Error %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683957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"Predicted Disk IO"</c:f>
              <c:strCache>
                <c:ptCount val="1"/>
                <c:pt idx="0">
                  <c:v>Predicted Disk IO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All!$A$3:$A$6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All!$L$3:$L$6</c:f>
              <c:numCache>
                <c:formatCode>General</c:formatCode>
                <c:ptCount val="4"/>
                <c:pt idx="0">
                  <c:v>450</c:v>
                </c:pt>
                <c:pt idx="1">
                  <c:v>900</c:v>
                </c:pt>
                <c:pt idx="2">
                  <c:v>1800</c:v>
                </c:pt>
                <c:pt idx="3">
                  <c:v>3600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"Observed Disk IO"</c:f>
              <c:strCache>
                <c:ptCount val="1"/>
                <c:pt idx="0">
                  <c:v>Observed Disk IO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All!$A$3:$A$6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All!$K$3:$K$6</c:f>
              <c:numCache>
                <c:formatCode>General</c:formatCode>
                <c:ptCount val="4"/>
                <c:pt idx="0">
                  <c:v>455.460696000863</c:v>
                </c:pt>
                <c:pt idx="1">
                  <c:v>900.746751369746</c:v>
                </c:pt>
                <c:pt idx="2">
                  <c:v>1529.81785390641</c:v>
                </c:pt>
                <c:pt idx="3">
                  <c:v>1914.89163990843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"Observed Network IO"</c:f>
              <c:strCache>
                <c:ptCount val="1"/>
                <c:pt idx="0">
                  <c:v>Observed Network IO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All!$A$3:$A$6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All!$M$3:$M$6</c:f>
              <c:numCache>
                <c:formatCode>General</c:formatCode>
                <c:ptCount val="4"/>
                <c:pt idx="0">
                  <c:v>83.6740120734905</c:v>
                </c:pt>
                <c:pt idx="1">
                  <c:v>118.319419364014</c:v>
                </c:pt>
                <c:pt idx="2">
                  <c:v>237.378580855892</c:v>
                </c:pt>
                <c:pt idx="3">
                  <c:v>1062.36733687881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"Predicted Network IO"</c:f>
              <c:strCache>
                <c:ptCount val="1"/>
                <c:pt idx="0">
                  <c:v>Predicted Network IO</c:v>
                </c:pt>
              </c:strCache>
            </c:strRef>
          </c:tx>
          <c:spPr>
            <a:solidFill>
              <a:srgbClr val="7d5fa0"/>
            </a:solidFill>
            <a:ln w="4752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All!$A$3:$A$6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All!$N$3:$N$6</c:f>
              <c:numCache>
                <c:formatCode>General</c:formatCode>
                <c:ptCount val="4"/>
                <c:pt idx="0">
                  <c:v>82</c:v>
                </c:pt>
                <c:pt idx="1">
                  <c:v>120</c:v>
                </c:pt>
                <c:pt idx="2">
                  <c:v>240</c:v>
                </c:pt>
                <c:pt idx="3">
                  <c:v>1250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86316108"/>
        <c:axId val="30068699"/>
      </c:lineChart>
      <c:catAx>
        <c:axId val="86316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I2 Instance Type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0068699"/>
        <c:crosses val="autoZero"/>
        <c:auto val="1"/>
        <c:lblAlgn val="ctr"/>
        <c:lblOffset val="100"/>
      </c:catAx>
      <c:valAx>
        <c:axId val="3006869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MB/s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631610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625680</xdr:colOff>
      <xdr:row>12</xdr:row>
      <xdr:rowOff>101520</xdr:rowOff>
    </xdr:from>
    <xdr:to>
      <xdr:col>9</xdr:col>
      <xdr:colOff>320040</xdr:colOff>
      <xdr:row>36</xdr:row>
      <xdr:rowOff>161640</xdr:rowOff>
    </xdr:to>
    <xdr:graphicFrame>
      <xdr:nvGraphicFramePr>
        <xdr:cNvPr id="0" name="Chart 1"/>
        <xdr:cNvGraphicFramePr/>
      </xdr:nvGraphicFramePr>
      <xdr:xfrm>
        <a:off x="625680" y="2052000"/>
        <a:ext cx="8906760" cy="396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66600</xdr:colOff>
      <xdr:row>12</xdr:row>
      <xdr:rowOff>114120</xdr:rowOff>
    </xdr:from>
    <xdr:to>
      <xdr:col>17</xdr:col>
      <xdr:colOff>675360</xdr:colOff>
      <xdr:row>43</xdr:row>
      <xdr:rowOff>39960</xdr:rowOff>
    </xdr:to>
    <xdr:graphicFrame>
      <xdr:nvGraphicFramePr>
        <xdr:cNvPr id="1" name="Chart 2"/>
        <xdr:cNvGraphicFramePr/>
      </xdr:nvGraphicFramePr>
      <xdr:xfrm>
        <a:off x="10302480" y="2064600"/>
        <a:ext cx="7774200" cy="496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625680</xdr:colOff>
      <xdr:row>39</xdr:row>
      <xdr:rowOff>55800</xdr:rowOff>
    </xdr:from>
    <xdr:to>
      <xdr:col>8</xdr:col>
      <xdr:colOff>853560</xdr:colOff>
      <xdr:row>66</xdr:row>
      <xdr:rowOff>73080</xdr:rowOff>
    </xdr:to>
    <xdr:graphicFrame>
      <xdr:nvGraphicFramePr>
        <xdr:cNvPr id="2" name="Chart 3"/>
        <xdr:cNvGraphicFramePr/>
      </xdr:nvGraphicFramePr>
      <xdr:xfrm>
        <a:off x="625680" y="6395400"/>
        <a:ext cx="8416800" cy="440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025" min="1" style="1" width="10.5296296296296"/>
  </cols>
  <sheetData>
    <row r="1" customFormat="false" ht="12.8" hidden="false" customHeight="false" outlineLevel="0" collapsed="false">
      <c r="A1" s="2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K1" s="2" t="s">
        <v>3</v>
      </c>
      <c r="M1" s="2" t="s">
        <v>4</v>
      </c>
    </row>
    <row r="2" customFormat="false" ht="12.8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6</v>
      </c>
      <c r="F2" s="2" t="s">
        <v>7</v>
      </c>
      <c r="G2" s="2" t="s">
        <v>8</v>
      </c>
      <c r="H2" s="2" t="s">
        <v>6</v>
      </c>
      <c r="I2" s="2" t="s">
        <v>7</v>
      </c>
      <c r="J2" s="2" t="s">
        <v>8</v>
      </c>
      <c r="K2" s="2" t="s">
        <v>1</v>
      </c>
      <c r="L2" s="2" t="s">
        <v>0</v>
      </c>
      <c r="M2" s="2" t="s">
        <v>1</v>
      </c>
      <c r="N2" s="2" t="s">
        <v>0</v>
      </c>
    </row>
    <row r="3" customFormat="false" ht="12.8" hidden="false" customHeight="false" outlineLevel="0" collapsed="false">
      <c r="A3" s="1" t="n">
        <v>1</v>
      </c>
      <c r="B3" s="3" t="n">
        <f aca="false">'1'!G3</f>
        <v>40069.3135729599</v>
      </c>
      <c r="C3" s="3" t="n">
        <f aca="false">'1'!G4</f>
        <v>33971.7525973501</v>
      </c>
      <c r="D3" s="3" t="n">
        <f aca="false">'1'!G6</f>
        <v>6097.56097560976</v>
      </c>
      <c r="E3" s="3" t="n">
        <f aca="false">'1'!$H$3</f>
        <v>39540.023</v>
      </c>
      <c r="F3" s="3" t="n">
        <f aca="false">'1'!$H$4</f>
        <v>33564.452</v>
      </c>
      <c r="G3" s="3" t="n">
        <f aca="false">'1'!$H$6</f>
        <v>5975.571</v>
      </c>
      <c r="H3" s="4" t="n">
        <f aca="false">(E3-B3)/B3</f>
        <v>-0.0132093746002435</v>
      </c>
      <c r="I3" s="4" t="n">
        <f aca="false">(F3-C3)/C3</f>
        <v>-0.0119893901906571</v>
      </c>
      <c r="J3" s="4" t="n">
        <f aca="false">(G3-D3)/D3</f>
        <v>-0.0200063560000001</v>
      </c>
      <c r="K3" s="5" t="n">
        <f aca="false">'1'!C4</f>
        <v>455.460696000863</v>
      </c>
      <c r="L3" s="5" t="n">
        <f aca="false">'1'!B4</f>
        <v>450</v>
      </c>
      <c r="M3" s="5" t="n">
        <f aca="false">'1'!C5</f>
        <v>83.6740120734905</v>
      </c>
      <c r="N3" s="5" t="n">
        <f aca="false">'1'!B5</f>
        <v>82</v>
      </c>
    </row>
    <row r="4" customFormat="false" ht="12.8" hidden="false" customHeight="false" outlineLevel="0" collapsed="false">
      <c r="A4" s="1" t="n">
        <v>2</v>
      </c>
      <c r="B4" s="3" t="n">
        <f aca="false">'2'!G3</f>
        <v>12483.5586684915</v>
      </c>
      <c r="C4" s="3" t="n">
        <f aca="false">'2'!G4</f>
        <v>8316.89200182481</v>
      </c>
      <c r="D4" s="3" t="n">
        <f aca="false">'2'!G6</f>
        <v>4166.66666666667</v>
      </c>
      <c r="E4" s="3" t="n">
        <f aca="false">'2'!$H$3</f>
        <v>12535.846</v>
      </c>
      <c r="F4" s="3" t="n">
        <f aca="false">'2'!$H$4</f>
        <v>8309.997</v>
      </c>
      <c r="G4" s="3" t="n">
        <f aca="false">'2'!$H$6</f>
        <v>4225.849</v>
      </c>
      <c r="H4" s="4" t="n">
        <f aca="false">(E4-B4)/B4</f>
        <v>0.00418849567635669</v>
      </c>
      <c r="I4" s="4" t="n">
        <f aca="false">(F4-C4)/C4</f>
        <v>-0.000829035873412759</v>
      </c>
      <c r="J4" s="4" t="n">
        <f aca="false">(G4-D4)/D4</f>
        <v>0.01420376</v>
      </c>
      <c r="K4" s="5" t="n">
        <f aca="false">'2'!C4</f>
        <v>900.746751369746</v>
      </c>
      <c r="L4" s="5" t="n">
        <f aca="false">'2'!B4</f>
        <v>900</v>
      </c>
      <c r="M4" s="5" t="n">
        <f aca="false">'2'!C5</f>
        <v>118.319419364014</v>
      </c>
      <c r="N4" s="5" t="n">
        <f aca="false">'2'!B5</f>
        <v>120</v>
      </c>
    </row>
    <row r="5" customFormat="false" ht="12.8" hidden="false" customHeight="false" outlineLevel="0" collapsed="false">
      <c r="A5" s="1" t="n">
        <v>4</v>
      </c>
      <c r="B5" s="3" t="n">
        <f aca="false">'4'!G3</f>
        <v>4141.45933480659</v>
      </c>
      <c r="C5" s="3" t="n">
        <f aca="false">'4'!G4</f>
        <v>2058.12600147325</v>
      </c>
      <c r="D5" s="3" t="n">
        <f aca="false">'4'!G6</f>
        <v>2083.33333333333</v>
      </c>
      <c r="E5" s="3" t="n">
        <f aca="false">'4'!$H$3</f>
        <v>4527.953</v>
      </c>
      <c r="F5" s="3" t="n">
        <f aca="false">'4'!$H$4</f>
        <v>2421.613</v>
      </c>
      <c r="G5" s="3" t="n">
        <f aca="false">'4'!$H$6</f>
        <v>2106.34</v>
      </c>
      <c r="H5" s="4" t="n">
        <f aca="false">(E5-B5)/B5</f>
        <v>0.0933230617394101</v>
      </c>
      <c r="I5" s="4" t="n">
        <f aca="false">(F5-C5)/C5</f>
        <v>0.176610663422236</v>
      </c>
      <c r="J5" s="4" t="n">
        <f aca="false">(G5-D5)/D5</f>
        <v>0.0110432</v>
      </c>
      <c r="K5" s="5" t="n">
        <f aca="false">'4'!C4</f>
        <v>1529.81785390641</v>
      </c>
      <c r="L5" s="5" t="n">
        <f aca="false">'4'!B4</f>
        <v>1800</v>
      </c>
      <c r="M5" s="5" t="n">
        <f aca="false">'4'!C5</f>
        <v>237.378580855892</v>
      </c>
      <c r="N5" s="5" t="n">
        <f aca="false">'4'!B5</f>
        <v>240</v>
      </c>
    </row>
    <row r="6" customFormat="false" ht="12.8" hidden="false" customHeight="false" outlineLevel="0" collapsed="false">
      <c r="A6" s="1" t="n">
        <v>8</v>
      </c>
      <c r="B6" s="3" t="n">
        <f aca="false">'8'!G3</f>
        <v>913.074470254033</v>
      </c>
      <c r="C6" s="3" t="n">
        <f aca="false">'8'!G4</f>
        <v>513.074470254033</v>
      </c>
      <c r="D6" s="3" t="n">
        <f aca="false">'8'!G6</f>
        <v>400</v>
      </c>
      <c r="E6" s="3" t="n">
        <f aca="false">'8'!$H$3</f>
        <v>1435.228</v>
      </c>
      <c r="F6" s="3" t="n">
        <f aca="false">'8'!$H$4</f>
        <v>964.581</v>
      </c>
      <c r="G6" s="3" t="n">
        <f aca="false">'8'!$H$6</f>
        <v>470.647</v>
      </c>
      <c r="H6" s="4" t="n">
        <f aca="false">(E6-B6)/B6</f>
        <v>0.571863026244393</v>
      </c>
      <c r="I6" s="4" t="n">
        <f aca="false">(F6-C6)/C6</f>
        <v>0.880001941087457</v>
      </c>
      <c r="J6" s="4" t="n">
        <f aca="false">(G6-D6)/D6</f>
        <v>0.1766175</v>
      </c>
      <c r="K6" s="5" t="n">
        <f aca="false">'8'!C4</f>
        <v>1914.89163990843</v>
      </c>
      <c r="L6" s="5" t="n">
        <f aca="false">'8'!B4</f>
        <v>3600</v>
      </c>
      <c r="M6" s="5" t="n">
        <f aca="false">'8'!C5</f>
        <v>1062.36733687881</v>
      </c>
      <c r="N6" s="5" t="n">
        <f aca="false">'8'!B5</f>
        <v>1250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/>
  <cols>
    <col collapsed="false" hidden="false" max="1" min="1" style="1" width="26.162962962963"/>
    <col collapsed="false" hidden="false" max="2" min="2" style="1" width="11.162962962963"/>
    <col collapsed="false" hidden="false" max="3" min="3" style="1" width="10.0037037037037"/>
    <col collapsed="false" hidden="false" max="4" min="4" style="1" width="11.162962962963"/>
    <col collapsed="false" hidden="false" max="5" min="5" style="1" width="10.1666666666667"/>
    <col collapsed="false" hidden="false" max="6" min="6" style="1" width="11.162962962963"/>
    <col collapsed="false" hidden="false" max="7" min="7" style="1" width="12.162962962963"/>
    <col collapsed="false" hidden="false" max="1025" min="8" style="1" width="10.5296296296296"/>
  </cols>
  <sheetData>
    <row r="1" customFormat="false" ht="12.8" hidden="false" customHeight="false" outlineLevel="0" collapsed="false">
      <c r="B1" s="2" t="s">
        <v>9</v>
      </c>
      <c r="C1" s="2" t="s">
        <v>10</v>
      </c>
    </row>
    <row r="2" customFormat="false" ht="12.8" hidden="false" customHeight="false" outlineLevel="0" collapsed="false">
      <c r="A2" s="2" t="s">
        <v>11</v>
      </c>
      <c r="B2" s="6" t="s">
        <v>12</v>
      </c>
      <c r="G2" s="7" t="s">
        <v>13</v>
      </c>
      <c r="H2" s="7" t="s">
        <v>10</v>
      </c>
    </row>
    <row r="3" customFormat="false" ht="12.8" hidden="false" customHeight="false" outlineLevel="0" collapsed="false">
      <c r="A3" s="2" t="s">
        <v>14</v>
      </c>
      <c r="B3" s="1" t="n">
        <v>1</v>
      </c>
      <c r="F3" s="1" t="s">
        <v>15</v>
      </c>
      <c r="G3" s="8" t="n">
        <f aca="false">G4+G6</f>
        <v>40069.3135729599</v>
      </c>
      <c r="H3" s="9" t="n">
        <f aca="false">H4+H6</f>
        <v>39540.023</v>
      </c>
      <c r="I3" s="10" t="n">
        <f aca="false">G3/H3</f>
        <v>1.01338619790282</v>
      </c>
      <c r="J3" s="10" t="n">
        <f aca="false">I3-1</f>
        <v>0.0133861979028149</v>
      </c>
    </row>
    <row r="4" customFormat="false" ht="12.8" hidden="false" customHeight="false" outlineLevel="0" collapsed="false">
      <c r="A4" s="7" t="s">
        <v>16</v>
      </c>
      <c r="B4" s="1" t="n">
        <f aca="false">B3*450</f>
        <v>450</v>
      </c>
      <c r="C4" s="5" t="n">
        <f aca="false">B6*(B6/B7)/H4</f>
        <v>455.460696000863</v>
      </c>
      <c r="F4" s="1" t="s">
        <v>17</v>
      </c>
      <c r="G4" s="3" t="n">
        <f aca="false">B6/B7*G5</f>
        <v>33971.7525973501</v>
      </c>
      <c r="H4" s="11" t="n">
        <f aca="false">SUMIF($A$23:$A$146,"read",$F$23:$F$146)/1000</f>
        <v>33564.452</v>
      </c>
      <c r="I4" s="10" t="n">
        <f aca="false">G4/H4</f>
        <v>1.01213488000192</v>
      </c>
      <c r="J4" s="10" t="n">
        <f aca="false">I4-1</f>
        <v>0.0121348800019168</v>
      </c>
    </row>
    <row r="5" customFormat="false" ht="12.8" hidden="false" customHeight="false" outlineLevel="0" collapsed="false">
      <c r="A5" s="7" t="s">
        <v>18</v>
      </c>
      <c r="B5" s="1" t="n">
        <v>82</v>
      </c>
      <c r="C5" s="5" t="n">
        <f aca="false">B6/H6</f>
        <v>83.6740120734905</v>
      </c>
      <c r="F5" s="1" t="s">
        <v>19</v>
      </c>
      <c r="G5" s="3" t="n">
        <f aca="false">B6/B4</f>
        <v>1111.11111111111</v>
      </c>
      <c r="H5" s="3" t="n">
        <f aca="false">H4/CEILING(B6/B7,1)</f>
        <v>1082.72425806452</v>
      </c>
      <c r="I5" s="10" t="n">
        <f aca="false">G5/H5</f>
        <v>1.02621798933122</v>
      </c>
      <c r="J5" s="10" t="n">
        <f aca="false">I5-1</f>
        <v>0.0262179893312249</v>
      </c>
    </row>
    <row r="6" customFormat="false" ht="12.8" hidden="false" customHeight="false" outlineLevel="0" collapsed="false">
      <c r="A6" s="7" t="s">
        <v>20</v>
      </c>
      <c r="B6" s="1" t="n">
        <f aca="false">B15*1000</f>
        <v>500000</v>
      </c>
      <c r="F6" s="1" t="s">
        <v>21</v>
      </c>
      <c r="G6" s="3" t="n">
        <f aca="false">B6/B5</f>
        <v>6097.56097560976</v>
      </c>
      <c r="H6" s="11" t="n">
        <f aca="false">SUMIF($A$23:$A$146,"network",$C$23:$C$146)/1000</f>
        <v>5975.571</v>
      </c>
      <c r="I6" s="10" t="n">
        <f aca="false">G6/H6</f>
        <v>1.02041478138403</v>
      </c>
      <c r="J6" s="10" t="n">
        <f aca="false">I6-1</f>
        <v>0.0204147813840312</v>
      </c>
    </row>
    <row r="7" customFormat="false" ht="12.8" hidden="false" customHeight="false" outlineLevel="0" collapsed="false">
      <c r="A7" s="7" t="s">
        <v>22</v>
      </c>
      <c r="B7" s="3" t="n">
        <f aca="false">B17*100/1024/1024</f>
        <v>16353.4558296204</v>
      </c>
      <c r="H7" s="5"/>
      <c r="I7" s="10"/>
      <c r="J7" s="10"/>
    </row>
    <row r="8" customFormat="false" ht="12.8" hidden="false" customHeight="false" outlineLevel="0" collapsed="false">
      <c r="A8" s="7" t="s">
        <v>23</v>
      </c>
      <c r="B8" s="12" t="n">
        <f aca="false">B7/B6</f>
        <v>0.0327069116592407</v>
      </c>
    </row>
    <row r="10" customFormat="false" ht="12.8" hidden="false" customHeight="false" outlineLevel="0" collapsed="false">
      <c r="G10" s="3"/>
    </row>
    <row r="11" customFormat="false" ht="12.8" hidden="false" customHeight="false" outlineLevel="0" collapsed="false">
      <c r="G11" s="3"/>
    </row>
    <row r="12" customFormat="false" ht="12.8" hidden="false" customHeight="false" outlineLevel="0" collapsed="false">
      <c r="G12" s="10"/>
    </row>
    <row r="14" customFormat="false" ht="12.8" hidden="false" customHeight="false" outlineLevel="0" collapsed="false">
      <c r="A14" s="2" t="s">
        <v>24</v>
      </c>
      <c r="B14" s="2"/>
      <c r="C14" s="2"/>
      <c r="D14" s="2"/>
      <c r="E14" s="2"/>
    </row>
    <row r="15" customFormat="false" ht="12.8" hidden="false" customHeight="false" outlineLevel="0" collapsed="false">
      <c r="A15" s="2" t="s">
        <v>25</v>
      </c>
      <c r="B15" s="2" t="n">
        <v>500</v>
      </c>
      <c r="C15" s="2" t="n">
        <v>0</v>
      </c>
      <c r="D15" s="2" t="s">
        <v>26</v>
      </c>
      <c r="E15" s="2" t="s">
        <v>27</v>
      </c>
    </row>
    <row r="16" customFormat="false" ht="12.8" hidden="false" customHeight="false" outlineLevel="0" collapsed="false">
      <c r="A16" s="1" t="s">
        <v>28</v>
      </c>
      <c r="B16" s="1" t="n">
        <v>112</v>
      </c>
    </row>
    <row r="17" customFormat="false" ht="12.8" hidden="false" customHeight="false" outlineLevel="0" collapsed="false">
      <c r="A17" s="1" t="s">
        <v>29</v>
      </c>
      <c r="B17" s="1" t="n">
        <v>171478413</v>
      </c>
      <c r="C17" s="1" t="n">
        <v>2967</v>
      </c>
    </row>
    <row r="18" customFormat="false" ht="12.8" hidden="false" customHeight="false" outlineLevel="0" collapsed="false">
      <c r="A18" s="1" t="s">
        <v>30</v>
      </c>
      <c r="B18" s="1" t="n">
        <v>1</v>
      </c>
      <c r="C18" s="1" t="s">
        <v>31</v>
      </c>
    </row>
    <row r="20" customFormat="false" ht="12.8" hidden="false" customHeight="false" outlineLevel="0" collapsed="false">
      <c r="A20" s="1" t="s">
        <v>32</v>
      </c>
      <c r="B20" s="1" t="n">
        <v>5</v>
      </c>
      <c r="C20" s="1" t="n">
        <v>1</v>
      </c>
      <c r="D20" s="1" t="n">
        <v>5242880000</v>
      </c>
      <c r="E20" s="1" t="n">
        <v>0</v>
      </c>
    </row>
    <row r="23" customFormat="false" ht="12.8" hidden="false" customHeight="false" outlineLevel="0" collapsed="false">
      <c r="A23" s="1" t="s">
        <v>33</v>
      </c>
      <c r="B23" s="1" t="n">
        <v>5</v>
      </c>
      <c r="C23" s="1" t="n">
        <v>1</v>
      </c>
      <c r="D23" s="1" t="n">
        <v>0</v>
      </c>
      <c r="E23" s="1" t="n">
        <v>171478413</v>
      </c>
      <c r="F23" s="1" t="n">
        <v>16</v>
      </c>
    </row>
    <row r="24" customFormat="false" ht="12.8" hidden="false" customHeight="false" outlineLevel="0" collapsed="false">
      <c r="A24" s="1" t="s">
        <v>34</v>
      </c>
      <c r="B24" s="1" t="n">
        <v>5</v>
      </c>
      <c r="C24" s="1" t="n">
        <v>1</v>
      </c>
      <c r="D24" s="1" t="n">
        <v>0</v>
      </c>
    </row>
    <row r="25" customFormat="false" ht="12.8" hidden="false" customHeight="false" outlineLevel="0" collapsed="false">
      <c r="A25" s="1" t="s">
        <v>7</v>
      </c>
      <c r="B25" s="1" t="n">
        <v>5</v>
      </c>
      <c r="C25" s="1" t="n">
        <v>1</v>
      </c>
      <c r="D25" s="1" t="n">
        <v>0</v>
      </c>
      <c r="E25" s="1" t="n">
        <v>171478413</v>
      </c>
      <c r="F25" s="1" t="n">
        <v>1111386</v>
      </c>
    </row>
    <row r="26" customFormat="false" ht="12.8" hidden="false" customHeight="false" outlineLevel="0" collapsed="false">
      <c r="A26" s="1" t="s">
        <v>8</v>
      </c>
      <c r="B26" s="1" t="n">
        <v>1</v>
      </c>
      <c r="C26" s="1" t="n">
        <v>195486</v>
      </c>
    </row>
    <row r="27" customFormat="false" ht="12.8" hidden="false" customHeight="false" outlineLevel="0" collapsed="false">
      <c r="A27" s="1" t="s">
        <v>33</v>
      </c>
      <c r="B27" s="1" t="n">
        <v>5</v>
      </c>
      <c r="C27" s="1" t="n">
        <v>2</v>
      </c>
      <c r="D27" s="1" t="n">
        <v>171478413</v>
      </c>
      <c r="E27" s="1" t="n">
        <v>171478413</v>
      </c>
      <c r="F27" s="1" t="n">
        <v>1306890</v>
      </c>
    </row>
    <row r="28" customFormat="false" ht="12.8" hidden="false" customHeight="false" outlineLevel="0" collapsed="false">
      <c r="A28" s="1" t="s">
        <v>34</v>
      </c>
      <c r="B28" s="1" t="n">
        <v>5</v>
      </c>
      <c r="C28" s="1" t="n">
        <v>2</v>
      </c>
      <c r="D28" s="1" t="n">
        <v>0</v>
      </c>
    </row>
    <row r="29" customFormat="false" ht="12.8" hidden="false" customHeight="false" outlineLevel="0" collapsed="false">
      <c r="A29" s="1" t="s">
        <v>7</v>
      </c>
      <c r="B29" s="1" t="n">
        <v>5</v>
      </c>
      <c r="C29" s="1" t="n">
        <v>2</v>
      </c>
      <c r="D29" s="1" t="n">
        <v>171478413</v>
      </c>
      <c r="E29" s="1" t="n">
        <v>171478413</v>
      </c>
      <c r="F29" s="1" t="n">
        <v>1081513</v>
      </c>
    </row>
    <row r="30" customFormat="false" ht="12.8" hidden="false" customHeight="false" outlineLevel="0" collapsed="false">
      <c r="A30" s="1" t="s">
        <v>8</v>
      </c>
      <c r="B30" s="1" t="n">
        <v>2</v>
      </c>
      <c r="C30" s="1" t="n">
        <v>195576</v>
      </c>
    </row>
    <row r="31" customFormat="false" ht="12.8" hidden="false" customHeight="false" outlineLevel="0" collapsed="false">
      <c r="A31" s="1" t="s">
        <v>33</v>
      </c>
      <c r="B31" s="1" t="n">
        <v>5</v>
      </c>
      <c r="C31" s="1" t="n">
        <v>3</v>
      </c>
      <c r="D31" s="1" t="n">
        <v>342956826</v>
      </c>
      <c r="E31" s="1" t="n">
        <v>171478413</v>
      </c>
      <c r="F31" s="1" t="n">
        <v>2583981</v>
      </c>
    </row>
    <row r="32" customFormat="false" ht="12.8" hidden="false" customHeight="false" outlineLevel="0" collapsed="false">
      <c r="A32" s="1" t="s">
        <v>34</v>
      </c>
      <c r="B32" s="1" t="n">
        <v>5</v>
      </c>
      <c r="C32" s="1" t="n">
        <v>3</v>
      </c>
      <c r="D32" s="1" t="n">
        <v>0</v>
      </c>
    </row>
    <row r="33" customFormat="false" ht="12.8" hidden="false" customHeight="false" outlineLevel="0" collapsed="false">
      <c r="A33" s="1" t="s">
        <v>7</v>
      </c>
      <c r="B33" s="1" t="n">
        <v>5</v>
      </c>
      <c r="C33" s="1" t="n">
        <v>3</v>
      </c>
      <c r="D33" s="1" t="n">
        <v>342956826</v>
      </c>
      <c r="E33" s="1" t="n">
        <v>171478413</v>
      </c>
      <c r="F33" s="1" t="n">
        <v>1082625</v>
      </c>
    </row>
    <row r="34" customFormat="false" ht="12.8" hidden="false" customHeight="false" outlineLevel="0" collapsed="false">
      <c r="A34" s="1" t="s">
        <v>8</v>
      </c>
      <c r="B34" s="1" t="n">
        <v>3</v>
      </c>
      <c r="C34" s="1" t="n">
        <v>195474</v>
      </c>
    </row>
    <row r="35" customFormat="false" ht="12.8" hidden="false" customHeight="false" outlineLevel="0" collapsed="false">
      <c r="A35" s="1" t="s">
        <v>33</v>
      </c>
      <c r="B35" s="1" t="n">
        <v>5</v>
      </c>
      <c r="C35" s="1" t="n">
        <v>4</v>
      </c>
      <c r="D35" s="1" t="n">
        <v>514435239</v>
      </c>
      <c r="E35" s="1" t="n">
        <v>171478413</v>
      </c>
      <c r="F35" s="1" t="n">
        <v>3862082</v>
      </c>
    </row>
    <row r="36" customFormat="false" ht="12.8" hidden="false" customHeight="false" outlineLevel="0" collapsed="false">
      <c r="A36" s="1" t="s">
        <v>34</v>
      </c>
      <c r="B36" s="1" t="n">
        <v>5</v>
      </c>
      <c r="C36" s="1" t="n">
        <v>4</v>
      </c>
      <c r="D36" s="1" t="n">
        <v>0</v>
      </c>
    </row>
    <row r="37" customFormat="false" ht="12.8" hidden="false" customHeight="false" outlineLevel="0" collapsed="false">
      <c r="A37" s="1" t="s">
        <v>7</v>
      </c>
      <c r="B37" s="1" t="n">
        <v>5</v>
      </c>
      <c r="C37" s="1" t="n">
        <v>4</v>
      </c>
      <c r="D37" s="1" t="n">
        <v>514435239</v>
      </c>
      <c r="E37" s="1" t="n">
        <v>171478413</v>
      </c>
      <c r="F37" s="1" t="n">
        <v>1082236</v>
      </c>
    </row>
    <row r="38" customFormat="false" ht="12.8" hidden="false" customHeight="false" outlineLevel="0" collapsed="false">
      <c r="A38" s="1" t="s">
        <v>8</v>
      </c>
      <c r="B38" s="1" t="n">
        <v>4</v>
      </c>
      <c r="C38" s="1" t="n">
        <v>195425</v>
      </c>
    </row>
    <row r="39" customFormat="false" ht="12.8" hidden="false" customHeight="false" outlineLevel="0" collapsed="false">
      <c r="A39" s="1" t="s">
        <v>33</v>
      </c>
      <c r="B39" s="1" t="n">
        <v>5</v>
      </c>
      <c r="C39" s="1" t="n">
        <v>5</v>
      </c>
      <c r="D39" s="1" t="n">
        <v>685913652</v>
      </c>
      <c r="E39" s="1" t="n">
        <v>171478413</v>
      </c>
      <c r="F39" s="1" t="n">
        <v>5139744</v>
      </c>
    </row>
    <row r="40" customFormat="false" ht="12.8" hidden="false" customHeight="false" outlineLevel="0" collapsed="false">
      <c r="A40" s="1" t="s">
        <v>34</v>
      </c>
      <c r="B40" s="1" t="n">
        <v>5</v>
      </c>
      <c r="C40" s="1" t="n">
        <v>5</v>
      </c>
      <c r="D40" s="1" t="n">
        <v>0</v>
      </c>
    </row>
    <row r="41" customFormat="false" ht="12.8" hidden="false" customHeight="false" outlineLevel="0" collapsed="false">
      <c r="A41" s="1" t="s">
        <v>7</v>
      </c>
      <c r="B41" s="1" t="n">
        <v>5</v>
      </c>
      <c r="C41" s="1" t="n">
        <v>5</v>
      </c>
      <c r="D41" s="1" t="n">
        <v>685913652</v>
      </c>
      <c r="E41" s="1" t="n">
        <v>171478413</v>
      </c>
      <c r="F41" s="1" t="n">
        <v>1082005</v>
      </c>
    </row>
    <row r="42" customFormat="false" ht="12.8" hidden="false" customHeight="false" outlineLevel="0" collapsed="false">
      <c r="A42" s="1" t="s">
        <v>8</v>
      </c>
      <c r="B42" s="1" t="n">
        <v>5</v>
      </c>
      <c r="C42" s="1" t="n">
        <v>195353</v>
      </c>
    </row>
    <row r="43" customFormat="false" ht="12.8" hidden="false" customHeight="false" outlineLevel="0" collapsed="false">
      <c r="A43" s="1" t="s">
        <v>33</v>
      </c>
      <c r="B43" s="1" t="n">
        <v>5</v>
      </c>
      <c r="C43" s="1" t="n">
        <v>6</v>
      </c>
      <c r="D43" s="1" t="n">
        <v>857392065</v>
      </c>
      <c r="E43" s="1" t="n">
        <v>171478413</v>
      </c>
      <c r="F43" s="1" t="n">
        <v>6417103</v>
      </c>
    </row>
    <row r="44" customFormat="false" ht="12.8" hidden="false" customHeight="false" outlineLevel="0" collapsed="false">
      <c r="A44" s="1" t="s">
        <v>34</v>
      </c>
      <c r="B44" s="1" t="n">
        <v>5</v>
      </c>
      <c r="C44" s="1" t="n">
        <v>6</v>
      </c>
      <c r="D44" s="1" t="n">
        <v>0</v>
      </c>
    </row>
    <row r="45" customFormat="false" ht="12.8" hidden="false" customHeight="false" outlineLevel="0" collapsed="false">
      <c r="A45" s="1" t="s">
        <v>7</v>
      </c>
      <c r="B45" s="1" t="n">
        <v>5</v>
      </c>
      <c r="C45" s="1" t="n">
        <v>6</v>
      </c>
      <c r="D45" s="1" t="n">
        <v>857392065</v>
      </c>
      <c r="E45" s="1" t="n">
        <v>171478413</v>
      </c>
      <c r="F45" s="1" t="n">
        <v>1084492</v>
      </c>
    </row>
    <row r="46" customFormat="false" ht="12.8" hidden="false" customHeight="false" outlineLevel="0" collapsed="false">
      <c r="A46" s="1" t="s">
        <v>8</v>
      </c>
      <c r="B46" s="1" t="n">
        <v>6</v>
      </c>
      <c r="C46" s="1" t="n">
        <v>195388</v>
      </c>
    </row>
    <row r="47" customFormat="false" ht="12.8" hidden="false" customHeight="false" outlineLevel="0" collapsed="false">
      <c r="A47" s="1" t="s">
        <v>33</v>
      </c>
      <c r="B47" s="1" t="n">
        <v>5</v>
      </c>
      <c r="C47" s="1" t="n">
        <v>7</v>
      </c>
      <c r="D47" s="1" t="n">
        <v>1028870478</v>
      </c>
      <c r="E47" s="1" t="n">
        <v>171478413</v>
      </c>
      <c r="F47" s="1" t="n">
        <v>7696985</v>
      </c>
    </row>
    <row r="48" customFormat="false" ht="12.8" hidden="false" customHeight="false" outlineLevel="0" collapsed="false">
      <c r="A48" s="1" t="s">
        <v>34</v>
      </c>
      <c r="B48" s="1" t="n">
        <v>5</v>
      </c>
      <c r="C48" s="1" t="n">
        <v>7</v>
      </c>
      <c r="D48" s="1" t="n">
        <v>0</v>
      </c>
    </row>
    <row r="49" customFormat="false" ht="12.8" hidden="false" customHeight="false" outlineLevel="0" collapsed="false">
      <c r="A49" s="1" t="s">
        <v>7</v>
      </c>
      <c r="B49" s="1" t="n">
        <v>5</v>
      </c>
      <c r="C49" s="1" t="n">
        <v>7</v>
      </c>
      <c r="D49" s="1" t="n">
        <v>1028870478</v>
      </c>
      <c r="E49" s="1" t="n">
        <v>171478413</v>
      </c>
      <c r="F49" s="1" t="n">
        <v>1082452</v>
      </c>
    </row>
    <row r="50" customFormat="false" ht="12.8" hidden="false" customHeight="false" outlineLevel="0" collapsed="false">
      <c r="A50" s="1" t="s">
        <v>8</v>
      </c>
      <c r="B50" s="1" t="n">
        <v>7</v>
      </c>
      <c r="C50" s="1" t="n">
        <v>195414</v>
      </c>
    </row>
    <row r="51" customFormat="false" ht="12.8" hidden="false" customHeight="false" outlineLevel="0" collapsed="false">
      <c r="A51" s="1" t="s">
        <v>33</v>
      </c>
      <c r="B51" s="1" t="n">
        <v>5</v>
      </c>
      <c r="C51" s="1" t="n">
        <v>8</v>
      </c>
      <c r="D51" s="1" t="n">
        <v>1200348891</v>
      </c>
      <c r="E51" s="1" t="n">
        <v>171478413</v>
      </c>
      <c r="F51" s="1" t="n">
        <v>8974852</v>
      </c>
    </row>
    <row r="52" customFormat="false" ht="12.8" hidden="false" customHeight="false" outlineLevel="0" collapsed="false">
      <c r="A52" s="1" t="s">
        <v>34</v>
      </c>
      <c r="B52" s="1" t="n">
        <v>5</v>
      </c>
      <c r="C52" s="1" t="n">
        <v>8</v>
      </c>
      <c r="D52" s="1" t="n">
        <v>0</v>
      </c>
    </row>
    <row r="53" customFormat="false" ht="12.8" hidden="false" customHeight="false" outlineLevel="0" collapsed="false">
      <c r="A53" s="1" t="s">
        <v>7</v>
      </c>
      <c r="B53" s="1" t="n">
        <v>5</v>
      </c>
      <c r="C53" s="1" t="n">
        <v>8</v>
      </c>
      <c r="D53" s="1" t="n">
        <v>1200348891</v>
      </c>
      <c r="E53" s="1" t="n">
        <v>171478413</v>
      </c>
      <c r="F53" s="1" t="n">
        <v>1082010</v>
      </c>
    </row>
    <row r="54" customFormat="false" ht="12.8" hidden="false" customHeight="false" outlineLevel="0" collapsed="false">
      <c r="A54" s="1" t="s">
        <v>8</v>
      </c>
      <c r="B54" s="1" t="n">
        <v>8</v>
      </c>
      <c r="C54" s="1" t="n">
        <v>195370</v>
      </c>
    </row>
    <row r="55" customFormat="false" ht="12.8" hidden="false" customHeight="false" outlineLevel="0" collapsed="false">
      <c r="A55" s="1" t="s">
        <v>33</v>
      </c>
      <c r="B55" s="1" t="n">
        <v>5</v>
      </c>
      <c r="C55" s="1" t="n">
        <v>9</v>
      </c>
      <c r="D55" s="1" t="n">
        <v>1371827304</v>
      </c>
      <c r="E55" s="1" t="n">
        <v>171478413</v>
      </c>
      <c r="F55" s="1" t="n">
        <v>10252233</v>
      </c>
    </row>
    <row r="56" customFormat="false" ht="12.8" hidden="false" customHeight="false" outlineLevel="0" collapsed="false">
      <c r="A56" s="1" t="s">
        <v>34</v>
      </c>
      <c r="B56" s="1" t="n">
        <v>5</v>
      </c>
      <c r="C56" s="1" t="n">
        <v>9</v>
      </c>
      <c r="D56" s="1" t="n">
        <v>0</v>
      </c>
    </row>
    <row r="57" customFormat="false" ht="12.8" hidden="false" customHeight="false" outlineLevel="0" collapsed="false">
      <c r="A57" s="1" t="s">
        <v>7</v>
      </c>
      <c r="B57" s="1" t="n">
        <v>5</v>
      </c>
      <c r="C57" s="1" t="n">
        <v>9</v>
      </c>
      <c r="D57" s="1" t="n">
        <v>1371827304</v>
      </c>
      <c r="E57" s="1" t="n">
        <v>171478413</v>
      </c>
      <c r="F57" s="1" t="n">
        <v>1081614</v>
      </c>
    </row>
    <row r="58" customFormat="false" ht="12.8" hidden="false" customHeight="false" outlineLevel="0" collapsed="false">
      <c r="A58" s="1" t="s">
        <v>8</v>
      </c>
      <c r="B58" s="1" t="n">
        <v>9</v>
      </c>
      <c r="C58" s="1" t="n">
        <v>195321</v>
      </c>
    </row>
    <row r="59" customFormat="false" ht="12.8" hidden="false" customHeight="false" outlineLevel="0" collapsed="false">
      <c r="A59" s="1" t="s">
        <v>33</v>
      </c>
      <c r="B59" s="1" t="n">
        <v>5</v>
      </c>
      <c r="C59" s="1" t="n">
        <v>10</v>
      </c>
      <c r="D59" s="1" t="n">
        <v>1543305717</v>
      </c>
      <c r="E59" s="1" t="n">
        <v>171478413</v>
      </c>
      <c r="F59" s="1" t="n">
        <v>11529169</v>
      </c>
    </row>
    <row r="60" customFormat="false" ht="12.8" hidden="false" customHeight="false" outlineLevel="0" collapsed="false">
      <c r="A60" s="1" t="s">
        <v>34</v>
      </c>
      <c r="B60" s="1" t="n">
        <v>5</v>
      </c>
      <c r="C60" s="1" t="n">
        <v>10</v>
      </c>
      <c r="D60" s="1" t="n">
        <v>0</v>
      </c>
    </row>
    <row r="61" customFormat="false" ht="12.8" hidden="false" customHeight="false" outlineLevel="0" collapsed="false">
      <c r="A61" s="1" t="s">
        <v>7</v>
      </c>
      <c r="B61" s="1" t="n">
        <v>5</v>
      </c>
      <c r="C61" s="1" t="n">
        <v>10</v>
      </c>
      <c r="D61" s="1" t="n">
        <v>1543305717</v>
      </c>
      <c r="E61" s="1" t="n">
        <v>171478413</v>
      </c>
      <c r="F61" s="1" t="n">
        <v>1081801</v>
      </c>
    </row>
    <row r="62" customFormat="false" ht="12.8" hidden="false" customHeight="false" outlineLevel="0" collapsed="false">
      <c r="A62" s="1" t="s">
        <v>8</v>
      </c>
      <c r="B62" s="1" t="n">
        <v>10</v>
      </c>
      <c r="C62" s="1" t="n">
        <v>195479</v>
      </c>
    </row>
    <row r="63" customFormat="false" ht="12.8" hidden="false" customHeight="false" outlineLevel="0" collapsed="false">
      <c r="A63" s="1" t="s">
        <v>33</v>
      </c>
      <c r="B63" s="1" t="n">
        <v>5</v>
      </c>
      <c r="C63" s="1" t="n">
        <v>11</v>
      </c>
      <c r="D63" s="1" t="n">
        <v>1714784130</v>
      </c>
      <c r="E63" s="1" t="n">
        <v>171478413</v>
      </c>
      <c r="F63" s="1" t="n">
        <v>12806451</v>
      </c>
    </row>
    <row r="64" customFormat="false" ht="12.8" hidden="false" customHeight="false" outlineLevel="0" collapsed="false">
      <c r="A64" s="1" t="s">
        <v>34</v>
      </c>
      <c r="B64" s="1" t="n">
        <v>5</v>
      </c>
      <c r="C64" s="1" t="n">
        <v>11</v>
      </c>
      <c r="D64" s="1" t="n">
        <v>0</v>
      </c>
    </row>
    <row r="65" customFormat="false" ht="12.8" hidden="false" customHeight="false" outlineLevel="0" collapsed="false">
      <c r="A65" s="1" t="s">
        <v>7</v>
      </c>
      <c r="B65" s="1" t="n">
        <v>5</v>
      </c>
      <c r="C65" s="1" t="n">
        <v>11</v>
      </c>
      <c r="D65" s="1" t="n">
        <v>1714784130</v>
      </c>
      <c r="E65" s="1" t="n">
        <v>171478413</v>
      </c>
      <c r="F65" s="1" t="n">
        <v>1081799</v>
      </c>
    </row>
    <row r="66" customFormat="false" ht="12.8" hidden="false" customHeight="false" outlineLevel="0" collapsed="false">
      <c r="A66" s="1" t="s">
        <v>8</v>
      </c>
      <c r="B66" s="1" t="n">
        <v>11</v>
      </c>
      <c r="C66" s="1" t="n">
        <v>195492</v>
      </c>
    </row>
    <row r="67" customFormat="false" ht="12.8" hidden="false" customHeight="false" outlineLevel="0" collapsed="false">
      <c r="A67" s="1" t="s">
        <v>33</v>
      </c>
      <c r="B67" s="1" t="n">
        <v>5</v>
      </c>
      <c r="C67" s="1" t="n">
        <v>12</v>
      </c>
      <c r="D67" s="1" t="n">
        <v>1886262543</v>
      </c>
      <c r="E67" s="1" t="n">
        <v>171478413</v>
      </c>
      <c r="F67" s="1" t="n">
        <v>14083743</v>
      </c>
    </row>
    <row r="68" customFormat="false" ht="12.8" hidden="false" customHeight="false" outlineLevel="0" collapsed="false">
      <c r="A68" s="1" t="s">
        <v>34</v>
      </c>
      <c r="B68" s="1" t="n">
        <v>5</v>
      </c>
      <c r="C68" s="1" t="n">
        <v>12</v>
      </c>
      <c r="D68" s="1" t="n">
        <v>0</v>
      </c>
    </row>
    <row r="69" customFormat="false" ht="12.8" hidden="false" customHeight="false" outlineLevel="0" collapsed="false">
      <c r="A69" s="1" t="s">
        <v>7</v>
      </c>
      <c r="B69" s="1" t="n">
        <v>5</v>
      </c>
      <c r="C69" s="1" t="n">
        <v>12</v>
      </c>
      <c r="D69" s="1" t="n">
        <v>1886262543</v>
      </c>
      <c r="E69" s="1" t="n">
        <v>171478413</v>
      </c>
      <c r="F69" s="1" t="n">
        <v>1080897</v>
      </c>
    </row>
    <row r="70" customFormat="false" ht="12.8" hidden="false" customHeight="false" outlineLevel="0" collapsed="false">
      <c r="A70" s="1" t="s">
        <v>8</v>
      </c>
      <c r="B70" s="1" t="n">
        <v>12</v>
      </c>
      <c r="C70" s="1" t="n">
        <v>195531</v>
      </c>
    </row>
    <row r="71" customFormat="false" ht="12.8" hidden="false" customHeight="false" outlineLevel="0" collapsed="false">
      <c r="A71" s="1" t="s">
        <v>33</v>
      </c>
      <c r="B71" s="1" t="n">
        <v>5</v>
      </c>
      <c r="C71" s="1" t="n">
        <v>13</v>
      </c>
      <c r="D71" s="1" t="n">
        <v>2057740956</v>
      </c>
      <c r="E71" s="1" t="n">
        <v>171478413</v>
      </c>
      <c r="F71" s="1" t="n">
        <v>15360172</v>
      </c>
    </row>
    <row r="72" customFormat="false" ht="12.8" hidden="false" customHeight="false" outlineLevel="0" collapsed="false">
      <c r="A72" s="1" t="s">
        <v>34</v>
      </c>
      <c r="B72" s="1" t="n">
        <v>5</v>
      </c>
      <c r="C72" s="1" t="n">
        <v>13</v>
      </c>
      <c r="D72" s="1" t="n">
        <v>0</v>
      </c>
    </row>
    <row r="73" customFormat="false" ht="12.8" hidden="false" customHeight="false" outlineLevel="0" collapsed="false">
      <c r="A73" s="1" t="s">
        <v>7</v>
      </c>
      <c r="B73" s="1" t="n">
        <v>5</v>
      </c>
      <c r="C73" s="1" t="n">
        <v>13</v>
      </c>
      <c r="D73" s="1" t="n">
        <v>2057740956</v>
      </c>
      <c r="E73" s="1" t="n">
        <v>171478413</v>
      </c>
      <c r="F73" s="1" t="n">
        <v>1083564</v>
      </c>
    </row>
    <row r="74" customFormat="false" ht="12.8" hidden="false" customHeight="false" outlineLevel="0" collapsed="false">
      <c r="A74" s="1" t="s">
        <v>8</v>
      </c>
      <c r="B74" s="1" t="n">
        <v>13</v>
      </c>
      <c r="C74" s="1" t="n">
        <v>195322</v>
      </c>
    </row>
    <row r="75" customFormat="false" ht="12.8" hidden="false" customHeight="false" outlineLevel="0" collapsed="false">
      <c r="A75" s="1" t="s">
        <v>33</v>
      </c>
      <c r="B75" s="1" t="n">
        <v>5</v>
      </c>
      <c r="C75" s="1" t="n">
        <v>14</v>
      </c>
      <c r="D75" s="1" t="n">
        <v>2229219369</v>
      </c>
      <c r="E75" s="1" t="n">
        <v>171478413</v>
      </c>
      <c r="F75" s="1" t="n">
        <v>16639059</v>
      </c>
    </row>
    <row r="76" customFormat="false" ht="12.8" hidden="false" customHeight="false" outlineLevel="0" collapsed="false">
      <c r="A76" s="1" t="s">
        <v>34</v>
      </c>
      <c r="B76" s="1" t="n">
        <v>5</v>
      </c>
      <c r="C76" s="1" t="n">
        <v>14</v>
      </c>
      <c r="D76" s="1" t="n">
        <v>0</v>
      </c>
    </row>
    <row r="77" customFormat="false" ht="12.8" hidden="false" customHeight="false" outlineLevel="0" collapsed="false">
      <c r="A77" s="1" t="s">
        <v>7</v>
      </c>
      <c r="B77" s="1" t="n">
        <v>5</v>
      </c>
      <c r="C77" s="1" t="n">
        <v>14</v>
      </c>
      <c r="D77" s="1" t="n">
        <v>2229219369</v>
      </c>
      <c r="E77" s="1" t="n">
        <v>171478413</v>
      </c>
      <c r="F77" s="1" t="n">
        <v>1081467</v>
      </c>
    </row>
    <row r="78" customFormat="false" ht="12.8" hidden="false" customHeight="false" outlineLevel="0" collapsed="false">
      <c r="A78" s="1" t="s">
        <v>8</v>
      </c>
      <c r="B78" s="1" t="n">
        <v>14</v>
      </c>
      <c r="C78" s="1" t="n">
        <v>195522</v>
      </c>
    </row>
    <row r="79" customFormat="false" ht="12.8" hidden="false" customHeight="false" outlineLevel="0" collapsed="false">
      <c r="A79" s="1" t="s">
        <v>33</v>
      </c>
      <c r="B79" s="1" t="n">
        <v>5</v>
      </c>
      <c r="C79" s="1" t="n">
        <v>15</v>
      </c>
      <c r="D79" s="1" t="n">
        <v>2400697782</v>
      </c>
      <c r="E79" s="1" t="n">
        <v>171478413</v>
      </c>
      <c r="F79" s="1" t="n">
        <v>17916049</v>
      </c>
    </row>
    <row r="80" customFormat="false" ht="12.8" hidden="false" customHeight="false" outlineLevel="0" collapsed="false">
      <c r="A80" s="1" t="s">
        <v>34</v>
      </c>
      <c r="B80" s="1" t="n">
        <v>5</v>
      </c>
      <c r="C80" s="1" t="n">
        <v>15</v>
      </c>
      <c r="D80" s="1" t="n">
        <v>0</v>
      </c>
    </row>
    <row r="81" customFormat="false" ht="12.8" hidden="false" customHeight="false" outlineLevel="0" collapsed="false">
      <c r="A81" s="1" t="s">
        <v>7</v>
      </c>
      <c r="B81" s="1" t="n">
        <v>5</v>
      </c>
      <c r="C81" s="1" t="n">
        <v>15</v>
      </c>
      <c r="D81" s="1" t="n">
        <v>2400697782</v>
      </c>
      <c r="E81" s="1" t="n">
        <v>171478413</v>
      </c>
      <c r="F81" s="1" t="n">
        <v>1081446</v>
      </c>
    </row>
    <row r="82" customFormat="false" ht="12.8" hidden="false" customHeight="false" outlineLevel="0" collapsed="false">
      <c r="A82" s="1" t="s">
        <v>8</v>
      </c>
      <c r="B82" s="1" t="n">
        <v>15</v>
      </c>
      <c r="C82" s="1" t="n">
        <v>195638</v>
      </c>
    </row>
    <row r="83" customFormat="false" ht="12.8" hidden="false" customHeight="false" outlineLevel="0" collapsed="false">
      <c r="A83" s="1" t="s">
        <v>33</v>
      </c>
      <c r="B83" s="1" t="n">
        <v>5</v>
      </c>
      <c r="C83" s="1" t="n">
        <v>16</v>
      </c>
      <c r="D83" s="1" t="n">
        <v>2572176195</v>
      </c>
      <c r="E83" s="1" t="n">
        <v>171478413</v>
      </c>
      <c r="F83" s="1" t="n">
        <v>19193135</v>
      </c>
    </row>
    <row r="84" customFormat="false" ht="12.8" hidden="false" customHeight="false" outlineLevel="0" collapsed="false">
      <c r="A84" s="1" t="s">
        <v>34</v>
      </c>
      <c r="B84" s="1" t="n">
        <v>5</v>
      </c>
      <c r="C84" s="1" t="n">
        <v>16</v>
      </c>
      <c r="D84" s="1" t="n">
        <v>0</v>
      </c>
    </row>
    <row r="85" customFormat="false" ht="12.8" hidden="false" customHeight="false" outlineLevel="0" collapsed="false">
      <c r="A85" s="1" t="s">
        <v>7</v>
      </c>
      <c r="B85" s="1" t="n">
        <v>5</v>
      </c>
      <c r="C85" s="1" t="n">
        <v>16</v>
      </c>
      <c r="D85" s="1" t="n">
        <v>2572176195</v>
      </c>
      <c r="E85" s="1" t="n">
        <v>171478413</v>
      </c>
      <c r="F85" s="1" t="n">
        <v>1082669</v>
      </c>
    </row>
    <row r="86" customFormat="false" ht="12.8" hidden="false" customHeight="false" outlineLevel="0" collapsed="false">
      <c r="A86" s="1" t="s">
        <v>8</v>
      </c>
      <c r="B86" s="1" t="n">
        <v>16</v>
      </c>
      <c r="C86" s="1" t="n">
        <v>195619</v>
      </c>
    </row>
    <row r="87" customFormat="false" ht="12.8" hidden="false" customHeight="false" outlineLevel="0" collapsed="false">
      <c r="A87" s="1" t="s">
        <v>33</v>
      </c>
      <c r="B87" s="1" t="n">
        <v>5</v>
      </c>
      <c r="C87" s="1" t="n">
        <v>17</v>
      </c>
      <c r="D87" s="1" t="n">
        <v>2743654608</v>
      </c>
      <c r="E87" s="1" t="n">
        <v>171478413</v>
      </c>
      <c r="F87" s="1" t="n">
        <v>20471423</v>
      </c>
    </row>
    <row r="88" customFormat="false" ht="12.8" hidden="false" customHeight="false" outlineLevel="0" collapsed="false">
      <c r="A88" s="1" t="s">
        <v>34</v>
      </c>
      <c r="B88" s="1" t="n">
        <v>5</v>
      </c>
      <c r="C88" s="1" t="n">
        <v>17</v>
      </c>
      <c r="D88" s="1" t="n">
        <v>0</v>
      </c>
    </row>
    <row r="89" customFormat="false" ht="12.8" hidden="false" customHeight="false" outlineLevel="0" collapsed="false">
      <c r="A89" s="1" t="s">
        <v>7</v>
      </c>
      <c r="B89" s="1" t="n">
        <v>5</v>
      </c>
      <c r="C89" s="1" t="n">
        <v>17</v>
      </c>
      <c r="D89" s="1" t="n">
        <v>2743654608</v>
      </c>
      <c r="E89" s="1" t="n">
        <v>171478413</v>
      </c>
      <c r="F89" s="1" t="n">
        <v>1081660</v>
      </c>
    </row>
    <row r="90" customFormat="false" ht="12.8" hidden="false" customHeight="false" outlineLevel="0" collapsed="false">
      <c r="A90" s="1" t="s">
        <v>8</v>
      </c>
      <c r="B90" s="1" t="n">
        <v>17</v>
      </c>
      <c r="C90" s="1" t="n">
        <v>195388</v>
      </c>
    </row>
    <row r="91" customFormat="false" ht="12.8" hidden="false" customHeight="false" outlineLevel="0" collapsed="false">
      <c r="A91" s="1" t="s">
        <v>33</v>
      </c>
      <c r="B91" s="1" t="n">
        <v>5</v>
      </c>
      <c r="C91" s="1" t="n">
        <v>18</v>
      </c>
      <c r="D91" s="1" t="n">
        <v>2915133021</v>
      </c>
      <c r="E91" s="1" t="n">
        <v>171478413</v>
      </c>
      <c r="F91" s="1" t="n">
        <v>21748472</v>
      </c>
    </row>
    <row r="92" customFormat="false" ht="12.8" hidden="false" customHeight="false" outlineLevel="0" collapsed="false">
      <c r="A92" s="1" t="s">
        <v>34</v>
      </c>
      <c r="B92" s="1" t="n">
        <v>5</v>
      </c>
      <c r="C92" s="1" t="n">
        <v>18</v>
      </c>
      <c r="D92" s="1" t="n">
        <v>0</v>
      </c>
    </row>
    <row r="93" customFormat="false" ht="12.8" hidden="false" customHeight="false" outlineLevel="0" collapsed="false">
      <c r="A93" s="1" t="s">
        <v>7</v>
      </c>
      <c r="B93" s="1" t="n">
        <v>5</v>
      </c>
      <c r="C93" s="1" t="n">
        <v>18</v>
      </c>
      <c r="D93" s="1" t="n">
        <v>2915133021</v>
      </c>
      <c r="E93" s="1" t="n">
        <v>171478413</v>
      </c>
      <c r="F93" s="1" t="n">
        <v>1082236</v>
      </c>
    </row>
    <row r="94" customFormat="false" ht="12.8" hidden="false" customHeight="false" outlineLevel="0" collapsed="false">
      <c r="A94" s="1" t="s">
        <v>8</v>
      </c>
      <c r="B94" s="1" t="n">
        <v>18</v>
      </c>
      <c r="C94" s="1" t="n">
        <v>195494</v>
      </c>
    </row>
    <row r="95" customFormat="false" ht="12.8" hidden="false" customHeight="false" outlineLevel="0" collapsed="false">
      <c r="A95" s="1" t="s">
        <v>33</v>
      </c>
      <c r="B95" s="1" t="n">
        <v>5</v>
      </c>
      <c r="C95" s="1" t="n">
        <v>19</v>
      </c>
      <c r="D95" s="1" t="n">
        <v>3086611434</v>
      </c>
      <c r="E95" s="1" t="n">
        <v>171478413</v>
      </c>
      <c r="F95" s="1" t="n">
        <v>23026203</v>
      </c>
    </row>
    <row r="96" customFormat="false" ht="12.8" hidden="false" customHeight="false" outlineLevel="0" collapsed="false">
      <c r="A96" s="1" t="s">
        <v>34</v>
      </c>
      <c r="B96" s="1" t="n">
        <v>5</v>
      </c>
      <c r="C96" s="1" t="n">
        <v>19</v>
      </c>
      <c r="D96" s="1" t="n">
        <v>0</v>
      </c>
    </row>
    <row r="97" customFormat="false" ht="12.8" hidden="false" customHeight="false" outlineLevel="0" collapsed="false">
      <c r="A97" s="1" t="s">
        <v>7</v>
      </c>
      <c r="B97" s="1" t="n">
        <v>5</v>
      </c>
      <c r="C97" s="1" t="n">
        <v>19</v>
      </c>
      <c r="D97" s="1" t="n">
        <v>3086611434</v>
      </c>
      <c r="E97" s="1" t="n">
        <v>171478413</v>
      </c>
      <c r="F97" s="1" t="n">
        <v>1081928</v>
      </c>
    </row>
    <row r="98" customFormat="false" ht="12.8" hidden="false" customHeight="false" outlineLevel="0" collapsed="false">
      <c r="A98" s="1" t="s">
        <v>8</v>
      </c>
      <c r="B98" s="1" t="n">
        <v>19</v>
      </c>
      <c r="C98" s="1" t="n">
        <v>195520</v>
      </c>
    </row>
    <row r="99" customFormat="false" ht="12.8" hidden="false" customHeight="false" outlineLevel="0" collapsed="false">
      <c r="A99" s="1" t="s">
        <v>33</v>
      </c>
      <c r="B99" s="1" t="n">
        <v>5</v>
      </c>
      <c r="C99" s="1" t="n">
        <v>20</v>
      </c>
      <c r="D99" s="1" t="n">
        <v>3258089847</v>
      </c>
      <c r="E99" s="1" t="n">
        <v>171478413</v>
      </c>
      <c r="F99" s="1" t="n">
        <v>24303653</v>
      </c>
    </row>
    <row r="100" customFormat="false" ht="12.8" hidden="false" customHeight="false" outlineLevel="0" collapsed="false">
      <c r="A100" s="1" t="s">
        <v>34</v>
      </c>
      <c r="B100" s="1" t="n">
        <v>5</v>
      </c>
      <c r="C100" s="1" t="n">
        <v>20</v>
      </c>
      <c r="D100" s="1" t="n">
        <v>0</v>
      </c>
    </row>
    <row r="101" customFormat="false" ht="12.8" hidden="false" customHeight="false" outlineLevel="0" collapsed="false">
      <c r="A101" s="1" t="s">
        <v>7</v>
      </c>
      <c r="B101" s="1" t="n">
        <v>5</v>
      </c>
      <c r="C101" s="1" t="n">
        <v>20</v>
      </c>
      <c r="D101" s="1" t="n">
        <v>3258089847</v>
      </c>
      <c r="E101" s="1" t="n">
        <v>171478413</v>
      </c>
      <c r="F101" s="1" t="n">
        <v>1081577</v>
      </c>
    </row>
    <row r="102" customFormat="false" ht="12.8" hidden="false" customHeight="false" outlineLevel="0" collapsed="false">
      <c r="A102" s="1" t="s">
        <v>8</v>
      </c>
      <c r="B102" s="1" t="n">
        <v>20</v>
      </c>
      <c r="C102" s="1" t="n">
        <v>195620</v>
      </c>
    </row>
    <row r="103" customFormat="false" ht="12.8" hidden="false" customHeight="false" outlineLevel="0" collapsed="false">
      <c r="A103" s="1" t="s">
        <v>33</v>
      </c>
      <c r="B103" s="1" t="n">
        <v>5</v>
      </c>
      <c r="C103" s="1" t="n">
        <v>21</v>
      </c>
      <c r="D103" s="1" t="n">
        <v>3429568260</v>
      </c>
      <c r="E103" s="1" t="n">
        <v>171478413</v>
      </c>
      <c r="F103" s="1" t="n">
        <v>25580852</v>
      </c>
    </row>
    <row r="104" customFormat="false" ht="12.8" hidden="false" customHeight="false" outlineLevel="0" collapsed="false">
      <c r="A104" s="1" t="s">
        <v>34</v>
      </c>
      <c r="B104" s="1" t="n">
        <v>5</v>
      </c>
      <c r="C104" s="1" t="n">
        <v>21</v>
      </c>
      <c r="D104" s="1" t="n">
        <v>0</v>
      </c>
    </row>
    <row r="105" customFormat="false" ht="12.8" hidden="false" customHeight="false" outlineLevel="0" collapsed="false">
      <c r="A105" s="1" t="s">
        <v>7</v>
      </c>
      <c r="B105" s="1" t="n">
        <v>5</v>
      </c>
      <c r="C105" s="1" t="n">
        <v>21</v>
      </c>
      <c r="D105" s="1" t="n">
        <v>3429568260</v>
      </c>
      <c r="E105" s="1" t="n">
        <v>171478413</v>
      </c>
      <c r="F105" s="1" t="n">
        <v>1080904</v>
      </c>
    </row>
    <row r="106" customFormat="false" ht="12.8" hidden="false" customHeight="false" outlineLevel="0" collapsed="false">
      <c r="A106" s="1" t="s">
        <v>8</v>
      </c>
      <c r="B106" s="1" t="n">
        <v>21</v>
      </c>
      <c r="C106" s="1" t="n">
        <v>195528</v>
      </c>
    </row>
    <row r="107" customFormat="false" ht="12.8" hidden="false" customHeight="false" outlineLevel="0" collapsed="false">
      <c r="A107" s="1" t="s">
        <v>33</v>
      </c>
      <c r="B107" s="1" t="n">
        <v>5</v>
      </c>
      <c r="C107" s="1" t="n">
        <v>22</v>
      </c>
      <c r="D107" s="1" t="n">
        <v>3601046673</v>
      </c>
      <c r="E107" s="1" t="n">
        <v>171478413</v>
      </c>
      <c r="F107" s="1" t="n">
        <v>26857284</v>
      </c>
    </row>
    <row r="108" customFormat="false" ht="12.8" hidden="false" customHeight="false" outlineLevel="0" collapsed="false">
      <c r="A108" s="1" t="s">
        <v>34</v>
      </c>
      <c r="B108" s="1" t="n">
        <v>5</v>
      </c>
      <c r="C108" s="1" t="n">
        <v>22</v>
      </c>
      <c r="D108" s="1" t="n">
        <v>0</v>
      </c>
    </row>
    <row r="109" customFormat="false" ht="12.8" hidden="false" customHeight="false" outlineLevel="0" collapsed="false">
      <c r="A109" s="1" t="s">
        <v>7</v>
      </c>
      <c r="B109" s="1" t="n">
        <v>5</v>
      </c>
      <c r="C109" s="1" t="n">
        <v>22</v>
      </c>
      <c r="D109" s="1" t="n">
        <v>3601046673</v>
      </c>
      <c r="E109" s="1" t="n">
        <v>171478413</v>
      </c>
      <c r="F109" s="1" t="n">
        <v>1082537</v>
      </c>
    </row>
    <row r="110" customFormat="false" ht="12.8" hidden="false" customHeight="false" outlineLevel="0" collapsed="false">
      <c r="A110" s="1" t="s">
        <v>8</v>
      </c>
      <c r="B110" s="1" t="n">
        <v>22</v>
      </c>
      <c r="C110" s="1" t="n">
        <v>195554</v>
      </c>
    </row>
    <row r="111" customFormat="false" ht="12.8" hidden="false" customHeight="false" outlineLevel="0" collapsed="false">
      <c r="A111" s="1" t="s">
        <v>33</v>
      </c>
      <c r="B111" s="1" t="n">
        <v>5</v>
      </c>
      <c r="C111" s="1" t="n">
        <v>23</v>
      </c>
      <c r="D111" s="1" t="n">
        <v>3772525086</v>
      </c>
      <c r="E111" s="1" t="n">
        <v>171478413</v>
      </c>
      <c r="F111" s="1" t="n">
        <v>28135377</v>
      </c>
    </row>
    <row r="112" customFormat="false" ht="12.8" hidden="false" customHeight="false" outlineLevel="0" collapsed="false">
      <c r="A112" s="1" t="s">
        <v>34</v>
      </c>
      <c r="B112" s="1" t="n">
        <v>5</v>
      </c>
      <c r="C112" s="1" t="n">
        <v>23</v>
      </c>
      <c r="D112" s="1" t="n">
        <v>0</v>
      </c>
    </row>
    <row r="113" customFormat="false" ht="12.8" hidden="false" customHeight="false" outlineLevel="0" collapsed="false">
      <c r="A113" s="1" t="s">
        <v>7</v>
      </c>
      <c r="B113" s="1" t="n">
        <v>5</v>
      </c>
      <c r="C113" s="1" t="n">
        <v>23</v>
      </c>
      <c r="D113" s="1" t="n">
        <v>3772525086</v>
      </c>
      <c r="E113" s="1" t="n">
        <v>171478413</v>
      </c>
      <c r="F113" s="1" t="n">
        <v>1080643</v>
      </c>
    </row>
    <row r="114" customFormat="false" ht="12.8" hidden="false" customHeight="false" outlineLevel="0" collapsed="false">
      <c r="A114" s="1" t="s">
        <v>8</v>
      </c>
      <c r="B114" s="1" t="n">
        <v>23</v>
      </c>
      <c r="C114" s="1" t="n">
        <v>195688</v>
      </c>
    </row>
    <row r="115" customFormat="false" ht="12.8" hidden="false" customHeight="false" outlineLevel="0" collapsed="false">
      <c r="A115" s="1" t="s">
        <v>33</v>
      </c>
      <c r="B115" s="1" t="n">
        <v>5</v>
      </c>
      <c r="C115" s="1" t="n">
        <v>24</v>
      </c>
      <c r="D115" s="1" t="n">
        <v>3944003499</v>
      </c>
      <c r="E115" s="1" t="n">
        <v>171478413</v>
      </c>
      <c r="F115" s="1" t="n">
        <v>29411709</v>
      </c>
    </row>
    <row r="116" customFormat="false" ht="12.8" hidden="false" customHeight="false" outlineLevel="0" collapsed="false">
      <c r="A116" s="1" t="s">
        <v>34</v>
      </c>
      <c r="B116" s="1" t="n">
        <v>5</v>
      </c>
      <c r="C116" s="1" t="n">
        <v>24</v>
      </c>
      <c r="D116" s="1" t="n">
        <v>0</v>
      </c>
    </row>
    <row r="117" customFormat="false" ht="12.8" hidden="false" customHeight="false" outlineLevel="0" collapsed="false">
      <c r="A117" s="1" t="s">
        <v>7</v>
      </c>
      <c r="B117" s="1" t="n">
        <v>5</v>
      </c>
      <c r="C117" s="1" t="n">
        <v>24</v>
      </c>
      <c r="D117" s="1" t="n">
        <v>3944003499</v>
      </c>
      <c r="E117" s="1" t="n">
        <v>171478413</v>
      </c>
      <c r="F117" s="1" t="n">
        <v>1080664</v>
      </c>
    </row>
    <row r="118" customFormat="false" ht="12.8" hidden="false" customHeight="false" outlineLevel="0" collapsed="false">
      <c r="A118" s="1" t="s">
        <v>8</v>
      </c>
      <c r="B118" s="1" t="n">
        <v>24</v>
      </c>
      <c r="C118" s="1" t="n">
        <v>195503</v>
      </c>
    </row>
    <row r="119" customFormat="false" ht="12.8" hidden="false" customHeight="false" outlineLevel="0" collapsed="false">
      <c r="A119" s="1" t="s">
        <v>33</v>
      </c>
      <c r="B119" s="1" t="n">
        <v>5</v>
      </c>
      <c r="C119" s="1" t="n">
        <v>25</v>
      </c>
      <c r="D119" s="1" t="n">
        <v>4115481912</v>
      </c>
      <c r="E119" s="1" t="n">
        <v>171478413</v>
      </c>
      <c r="F119" s="1" t="n">
        <v>30687877</v>
      </c>
    </row>
    <row r="120" customFormat="false" ht="12.8" hidden="false" customHeight="false" outlineLevel="0" collapsed="false">
      <c r="A120" s="1" t="s">
        <v>34</v>
      </c>
      <c r="B120" s="1" t="n">
        <v>5</v>
      </c>
      <c r="C120" s="1" t="n">
        <v>25</v>
      </c>
      <c r="D120" s="1" t="n">
        <v>0</v>
      </c>
    </row>
    <row r="121" customFormat="false" ht="12.8" hidden="false" customHeight="false" outlineLevel="0" collapsed="false">
      <c r="A121" s="1" t="s">
        <v>7</v>
      </c>
      <c r="B121" s="1" t="n">
        <v>5</v>
      </c>
      <c r="C121" s="1" t="n">
        <v>25</v>
      </c>
      <c r="D121" s="1" t="n">
        <v>4115481912</v>
      </c>
      <c r="E121" s="1" t="n">
        <v>171478413</v>
      </c>
      <c r="F121" s="1" t="n">
        <v>1080435</v>
      </c>
    </row>
    <row r="122" customFormat="false" ht="12.8" hidden="false" customHeight="false" outlineLevel="0" collapsed="false">
      <c r="A122" s="1" t="s">
        <v>8</v>
      </c>
      <c r="B122" s="1" t="n">
        <v>25</v>
      </c>
      <c r="C122" s="1" t="n">
        <v>195713</v>
      </c>
    </row>
    <row r="123" customFormat="false" ht="12.8" hidden="false" customHeight="false" outlineLevel="0" collapsed="false">
      <c r="A123" s="1" t="s">
        <v>33</v>
      </c>
      <c r="B123" s="1" t="n">
        <v>5</v>
      </c>
      <c r="C123" s="1" t="n">
        <v>26</v>
      </c>
      <c r="D123" s="1" t="n">
        <v>4286960325</v>
      </c>
      <c r="E123" s="1" t="n">
        <v>171478413</v>
      </c>
      <c r="F123" s="1" t="n">
        <v>31964027</v>
      </c>
    </row>
    <row r="124" customFormat="false" ht="12.8" hidden="false" customHeight="false" outlineLevel="0" collapsed="false">
      <c r="A124" s="1" t="s">
        <v>34</v>
      </c>
      <c r="B124" s="1" t="n">
        <v>5</v>
      </c>
      <c r="C124" s="1" t="n">
        <v>26</v>
      </c>
      <c r="D124" s="1" t="n">
        <v>0</v>
      </c>
    </row>
    <row r="125" customFormat="false" ht="12.8" hidden="false" customHeight="false" outlineLevel="0" collapsed="false">
      <c r="A125" s="1" t="s">
        <v>7</v>
      </c>
      <c r="B125" s="1" t="n">
        <v>5</v>
      </c>
      <c r="C125" s="1" t="n">
        <v>26</v>
      </c>
      <c r="D125" s="1" t="n">
        <v>4286960325</v>
      </c>
      <c r="E125" s="1" t="n">
        <v>171478413</v>
      </c>
      <c r="F125" s="1" t="n">
        <v>1082178</v>
      </c>
    </row>
    <row r="126" customFormat="false" ht="12.8" hidden="false" customHeight="false" outlineLevel="0" collapsed="false">
      <c r="A126" s="1" t="s">
        <v>8</v>
      </c>
      <c r="B126" s="1" t="n">
        <v>26</v>
      </c>
      <c r="C126" s="1" t="n">
        <v>195473</v>
      </c>
    </row>
    <row r="127" customFormat="false" ht="12.8" hidden="false" customHeight="false" outlineLevel="0" collapsed="false">
      <c r="A127" s="1" t="s">
        <v>33</v>
      </c>
      <c r="B127" s="1" t="n">
        <v>5</v>
      </c>
      <c r="C127" s="1" t="n">
        <v>27</v>
      </c>
      <c r="D127" s="1" t="n">
        <v>4458438738</v>
      </c>
      <c r="E127" s="1" t="n">
        <v>171478413</v>
      </c>
      <c r="F127" s="1" t="n">
        <v>33241678</v>
      </c>
    </row>
    <row r="128" customFormat="false" ht="12.8" hidden="false" customHeight="false" outlineLevel="0" collapsed="false">
      <c r="A128" s="1" t="s">
        <v>34</v>
      </c>
      <c r="B128" s="1" t="n">
        <v>5</v>
      </c>
      <c r="C128" s="1" t="n">
        <v>27</v>
      </c>
      <c r="D128" s="1" t="n">
        <v>0</v>
      </c>
    </row>
    <row r="129" customFormat="false" ht="12.8" hidden="false" customHeight="false" outlineLevel="0" collapsed="false">
      <c r="A129" s="1" t="s">
        <v>7</v>
      </c>
      <c r="B129" s="1" t="n">
        <v>5</v>
      </c>
      <c r="C129" s="1" t="n">
        <v>27</v>
      </c>
      <c r="D129" s="1" t="n">
        <v>4458438738</v>
      </c>
      <c r="E129" s="1" t="n">
        <v>171478413</v>
      </c>
      <c r="F129" s="1" t="n">
        <v>1080421</v>
      </c>
    </row>
    <row r="130" customFormat="false" ht="12.8" hidden="false" customHeight="false" outlineLevel="0" collapsed="false">
      <c r="A130" s="1" t="s">
        <v>8</v>
      </c>
      <c r="B130" s="1" t="n">
        <v>27</v>
      </c>
      <c r="C130" s="1" t="n">
        <v>195507</v>
      </c>
    </row>
    <row r="131" customFormat="false" ht="12.8" hidden="false" customHeight="false" outlineLevel="0" collapsed="false">
      <c r="A131" s="1" t="s">
        <v>33</v>
      </c>
      <c r="B131" s="1" t="n">
        <v>5</v>
      </c>
      <c r="C131" s="1" t="n">
        <v>28</v>
      </c>
      <c r="D131" s="1" t="n">
        <v>4629917151</v>
      </c>
      <c r="E131" s="1" t="n">
        <v>171478413</v>
      </c>
      <c r="F131" s="1" t="n">
        <v>34517607</v>
      </c>
    </row>
    <row r="132" customFormat="false" ht="12.8" hidden="false" customHeight="false" outlineLevel="0" collapsed="false">
      <c r="A132" s="1" t="s">
        <v>34</v>
      </c>
      <c r="B132" s="1" t="n">
        <v>5</v>
      </c>
      <c r="C132" s="1" t="n">
        <v>28</v>
      </c>
      <c r="D132" s="1" t="n">
        <v>0</v>
      </c>
    </row>
    <row r="133" customFormat="false" ht="12.8" hidden="false" customHeight="false" outlineLevel="0" collapsed="false">
      <c r="A133" s="1" t="s">
        <v>7</v>
      </c>
      <c r="B133" s="1" t="n">
        <v>5</v>
      </c>
      <c r="C133" s="1" t="n">
        <v>28</v>
      </c>
      <c r="D133" s="1" t="n">
        <v>4629917151</v>
      </c>
      <c r="E133" s="1" t="n">
        <v>171478413</v>
      </c>
      <c r="F133" s="1" t="n">
        <v>1080872</v>
      </c>
    </row>
    <row r="134" customFormat="false" ht="12.8" hidden="false" customHeight="false" outlineLevel="0" collapsed="false">
      <c r="A134" s="1" t="s">
        <v>8</v>
      </c>
      <c r="B134" s="1" t="n">
        <v>28</v>
      </c>
      <c r="C134" s="1" t="n">
        <v>195457</v>
      </c>
    </row>
    <row r="135" customFormat="false" ht="12.8" hidden="false" customHeight="false" outlineLevel="0" collapsed="false">
      <c r="A135" s="1" t="s">
        <v>33</v>
      </c>
      <c r="B135" s="1" t="n">
        <v>5</v>
      </c>
      <c r="C135" s="1" t="n">
        <v>29</v>
      </c>
      <c r="D135" s="1" t="n">
        <v>4801395564</v>
      </c>
      <c r="E135" s="1" t="n">
        <v>171478413</v>
      </c>
      <c r="F135" s="1" t="n">
        <v>35793938</v>
      </c>
    </row>
    <row r="136" customFormat="false" ht="12.8" hidden="false" customHeight="false" outlineLevel="0" collapsed="false">
      <c r="A136" s="1" t="s">
        <v>34</v>
      </c>
      <c r="B136" s="1" t="n">
        <v>5</v>
      </c>
      <c r="C136" s="1" t="n">
        <v>29</v>
      </c>
      <c r="D136" s="1" t="n">
        <v>0</v>
      </c>
    </row>
    <row r="137" customFormat="false" ht="12.8" hidden="false" customHeight="false" outlineLevel="0" collapsed="false">
      <c r="A137" s="1" t="s">
        <v>7</v>
      </c>
      <c r="B137" s="1" t="n">
        <v>5</v>
      </c>
      <c r="C137" s="1" t="n">
        <v>29</v>
      </c>
      <c r="D137" s="1" t="n">
        <v>4801395564</v>
      </c>
      <c r="E137" s="1" t="n">
        <v>171478413</v>
      </c>
      <c r="F137" s="1" t="n">
        <v>1081434</v>
      </c>
    </row>
    <row r="138" customFormat="false" ht="12.8" hidden="false" customHeight="false" outlineLevel="0" collapsed="false">
      <c r="A138" s="1" t="s">
        <v>8</v>
      </c>
      <c r="B138" s="1" t="n">
        <v>29</v>
      </c>
      <c r="C138" s="1" t="n">
        <v>195562</v>
      </c>
    </row>
    <row r="139" customFormat="false" ht="12.8" hidden="false" customHeight="false" outlineLevel="0" collapsed="false">
      <c r="A139" s="1" t="s">
        <v>33</v>
      </c>
      <c r="B139" s="1" t="n">
        <v>5</v>
      </c>
      <c r="C139" s="1" t="n">
        <v>30</v>
      </c>
      <c r="D139" s="1" t="n">
        <v>4972873977</v>
      </c>
      <c r="E139" s="1" t="n">
        <v>171478413</v>
      </c>
      <c r="F139" s="1" t="n">
        <v>37070936</v>
      </c>
    </row>
    <row r="140" customFormat="false" ht="12.8" hidden="false" customHeight="false" outlineLevel="0" collapsed="false">
      <c r="A140" s="1" t="s">
        <v>34</v>
      </c>
      <c r="B140" s="1" t="n">
        <v>5</v>
      </c>
      <c r="C140" s="1" t="n">
        <v>30</v>
      </c>
      <c r="D140" s="1" t="n">
        <v>0</v>
      </c>
    </row>
    <row r="141" customFormat="false" ht="12.8" hidden="false" customHeight="false" outlineLevel="0" collapsed="false">
      <c r="A141" s="1" t="s">
        <v>7</v>
      </c>
      <c r="B141" s="1" t="n">
        <v>5</v>
      </c>
      <c r="C141" s="1" t="n">
        <v>30</v>
      </c>
      <c r="D141" s="1" t="n">
        <v>4972873977</v>
      </c>
      <c r="E141" s="1" t="n">
        <v>171478413</v>
      </c>
      <c r="F141" s="1" t="n">
        <v>1081163</v>
      </c>
    </row>
    <row r="142" customFormat="false" ht="12.8" hidden="false" customHeight="false" outlineLevel="0" collapsed="false">
      <c r="A142" s="1" t="s">
        <v>8</v>
      </c>
      <c r="B142" s="1" t="n">
        <v>30</v>
      </c>
      <c r="C142" s="1" t="n">
        <v>195440</v>
      </c>
    </row>
    <row r="143" customFormat="false" ht="12.8" hidden="false" customHeight="false" outlineLevel="0" collapsed="false">
      <c r="A143" s="1" t="s">
        <v>33</v>
      </c>
      <c r="B143" s="1" t="n">
        <v>5</v>
      </c>
      <c r="C143" s="1" t="n">
        <v>31</v>
      </c>
      <c r="D143" s="1" t="n">
        <v>5144352390</v>
      </c>
      <c r="E143" s="1" t="n">
        <v>171478413</v>
      </c>
      <c r="F143" s="1" t="n">
        <v>38347540</v>
      </c>
    </row>
    <row r="144" customFormat="false" ht="12.8" hidden="false" customHeight="false" outlineLevel="0" collapsed="false">
      <c r="A144" s="1" t="s">
        <v>34</v>
      </c>
      <c r="B144" s="1" t="n">
        <v>5</v>
      </c>
      <c r="C144" s="1" t="n">
        <v>31</v>
      </c>
      <c r="D144" s="1" t="n">
        <v>0</v>
      </c>
    </row>
    <row r="145" customFormat="false" ht="12.8" hidden="false" customHeight="false" outlineLevel="0" collapsed="false">
      <c r="A145" s="1" t="s">
        <v>7</v>
      </c>
      <c r="B145" s="1" t="n">
        <v>5</v>
      </c>
      <c r="C145" s="1" t="n">
        <v>31</v>
      </c>
      <c r="D145" s="1" t="n">
        <v>5144352390</v>
      </c>
      <c r="E145" s="1" t="n">
        <v>98527610</v>
      </c>
      <c r="F145" s="1" t="n">
        <v>1081824</v>
      </c>
    </row>
    <row r="146" customFormat="false" ht="12.8" hidden="false" customHeight="false" outlineLevel="0" collapsed="false">
      <c r="A146" s="1" t="s">
        <v>8</v>
      </c>
      <c r="B146" s="1" t="n">
        <v>31</v>
      </c>
      <c r="C146" s="1" t="n">
        <v>110714</v>
      </c>
    </row>
    <row r="148" customFormat="false" ht="12.8" hidden="false" customHeight="false" outlineLevel="0" collapsed="false">
      <c r="A148" s="1" t="s">
        <v>35</v>
      </c>
      <c r="B148" s="1" t="n">
        <v>39540063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/>
  <cols>
    <col collapsed="false" hidden="false" max="1" min="1" style="1" width="26.162962962963"/>
    <col collapsed="false" hidden="false" max="2" min="2" style="1" width="10.1666666666667"/>
    <col collapsed="false" hidden="false" max="3" min="3" style="1" width="9.16666666666667"/>
    <col collapsed="false" hidden="false" max="4" min="4" style="1" width="11.162962962963"/>
    <col collapsed="false" hidden="false" max="5" min="5" style="1" width="10.1666666666667"/>
    <col collapsed="false" hidden="false" max="6" min="6" style="1" width="9.16666666666667"/>
    <col collapsed="false" hidden="false" max="1025" min="7" style="1" width="10.5296296296296"/>
  </cols>
  <sheetData>
    <row r="1" customFormat="false" ht="12.8" hidden="false" customHeight="false" outlineLevel="0" collapsed="false">
      <c r="B1" s="2" t="s">
        <v>9</v>
      </c>
      <c r="C1" s="2" t="s">
        <v>10</v>
      </c>
    </row>
    <row r="2" customFormat="false" ht="12.8" hidden="false" customHeight="false" outlineLevel="0" collapsed="false">
      <c r="A2" s="2" t="s">
        <v>11</v>
      </c>
      <c r="B2" s="6" t="s">
        <v>36</v>
      </c>
      <c r="G2" s="7" t="s">
        <v>13</v>
      </c>
      <c r="H2" s="7" t="s">
        <v>10</v>
      </c>
    </row>
    <row r="3" customFormat="false" ht="12.8" hidden="false" customHeight="false" outlineLevel="0" collapsed="false">
      <c r="A3" s="2" t="s">
        <v>14</v>
      </c>
      <c r="B3" s="1" t="n">
        <v>2</v>
      </c>
      <c r="F3" s="1" t="s">
        <v>15</v>
      </c>
      <c r="G3" s="8" t="n">
        <f aca="false">G4+G6</f>
        <v>12483.5586684915</v>
      </c>
      <c r="H3" s="9" t="n">
        <f aca="false">H4+H6</f>
        <v>12535.846</v>
      </c>
      <c r="I3" s="10" t="n">
        <f aca="false">G3/H3</f>
        <v>0.995828974645307</v>
      </c>
      <c r="J3" s="10" t="n">
        <f aca="false">I3-1</f>
        <v>-0.0041710253546926</v>
      </c>
    </row>
    <row r="4" customFormat="false" ht="12.8" hidden="false" customHeight="false" outlineLevel="0" collapsed="false">
      <c r="A4" s="7" t="s">
        <v>16</v>
      </c>
      <c r="B4" s="1" t="n">
        <f aca="false">B3*450</f>
        <v>900</v>
      </c>
      <c r="C4" s="5" t="n">
        <f aca="false">B6*(B6/B7)/H4</f>
        <v>900.746751369746</v>
      </c>
      <c r="F4" s="1" t="s">
        <v>17</v>
      </c>
      <c r="G4" s="3" t="n">
        <f aca="false">B6/B7*G5</f>
        <v>8316.89200182481</v>
      </c>
      <c r="H4" s="11" t="n">
        <f aca="false">SUMIF($A$23:$A$146,"read",$F$23:$F$146)/1000</f>
        <v>8309.997</v>
      </c>
      <c r="I4" s="10" t="n">
        <f aca="false">G4/H4</f>
        <v>1.00082972374416</v>
      </c>
      <c r="J4" s="10" t="n">
        <f aca="false">I4-1</f>
        <v>0.000829723744161681</v>
      </c>
    </row>
    <row r="5" customFormat="false" ht="12.8" hidden="false" customHeight="false" outlineLevel="0" collapsed="false">
      <c r="A5" s="7" t="s">
        <v>18</v>
      </c>
      <c r="B5" s="1" t="n">
        <v>120</v>
      </c>
      <c r="C5" s="5" t="n">
        <f aca="false">B6/H6</f>
        <v>118.319419364014</v>
      </c>
      <c r="F5" s="1" t="s">
        <v>19</v>
      </c>
      <c r="G5" s="3" t="n">
        <f aca="false">B6/B4</f>
        <v>555.555555555556</v>
      </c>
      <c r="H5" s="3" t="n">
        <f aca="false">H4/CEILING(B6/B7,1)</f>
        <v>553.9998</v>
      </c>
      <c r="I5" s="10" t="n">
        <f aca="false">G5/H5</f>
        <v>1.00280822403827</v>
      </c>
      <c r="J5" s="10" t="n">
        <f aca="false">I5-1</f>
        <v>0.00280822403826875</v>
      </c>
    </row>
    <row r="6" customFormat="false" ht="12.8" hidden="false" customHeight="false" outlineLevel="0" collapsed="false">
      <c r="A6" s="7" t="s">
        <v>20</v>
      </c>
      <c r="B6" s="1" t="n">
        <f aca="false">B15*1000</f>
        <v>500000</v>
      </c>
      <c r="F6" s="1" t="s">
        <v>21</v>
      </c>
      <c r="G6" s="3" t="n">
        <f aca="false">B6/B5</f>
        <v>4166.66666666667</v>
      </c>
      <c r="H6" s="11" t="n">
        <f aca="false">SUMIF($A$23:$A$146,"network",$C$23:$C$146)/1000</f>
        <v>4225.849</v>
      </c>
      <c r="I6" s="10" t="n">
        <f aca="false">G6/H6</f>
        <v>0.985995161366785</v>
      </c>
      <c r="J6" s="10" t="n">
        <f aca="false">I6-1</f>
        <v>-0.014004838633215</v>
      </c>
    </row>
    <row r="7" customFormat="false" ht="12.8" hidden="false" customHeight="false" outlineLevel="0" collapsed="false">
      <c r="A7" s="7" t="s">
        <v>22</v>
      </c>
      <c r="B7" s="3" t="n">
        <f aca="false">B17*100/1024/1024</f>
        <v>33399.2286682129</v>
      </c>
      <c r="H7" s="5"/>
      <c r="I7" s="10"/>
      <c r="J7" s="10"/>
    </row>
    <row r="8" customFormat="false" ht="12.8" hidden="false" customHeight="false" outlineLevel="0" collapsed="false">
      <c r="A8" s="7" t="s">
        <v>23</v>
      </c>
      <c r="B8" s="12" t="n">
        <f aca="false">B7/B6</f>
        <v>0.0667984573364258</v>
      </c>
    </row>
    <row r="14" customFormat="false" ht="12.8" hidden="false" customHeight="false" outlineLevel="0" collapsed="false">
      <c r="A14" s="2" t="s">
        <v>37</v>
      </c>
      <c r="B14" s="2"/>
      <c r="C14" s="2"/>
      <c r="D14" s="2"/>
      <c r="E14" s="2"/>
    </row>
    <row r="15" customFormat="false" ht="12.8" hidden="false" customHeight="false" outlineLevel="0" collapsed="false">
      <c r="A15" s="2" t="s">
        <v>25</v>
      </c>
      <c r="B15" s="2" t="n">
        <v>500</v>
      </c>
      <c r="C15" s="2" t="n">
        <v>0</v>
      </c>
      <c r="D15" s="2" t="s">
        <v>26</v>
      </c>
      <c r="E15" s="2" t="s">
        <v>27</v>
      </c>
    </row>
    <row r="16" customFormat="false" ht="12.8" hidden="false" customHeight="false" outlineLevel="0" collapsed="false">
      <c r="A16" s="1" t="s">
        <v>28</v>
      </c>
      <c r="B16" s="1" t="n">
        <v>112</v>
      </c>
    </row>
    <row r="17" customFormat="false" ht="12.8" hidden="false" customHeight="false" outlineLevel="0" collapsed="false">
      <c r="A17" s="1" t="s">
        <v>29</v>
      </c>
      <c r="B17" s="1" t="n">
        <v>350216296</v>
      </c>
      <c r="C17" s="1" t="n">
        <v>6043</v>
      </c>
    </row>
    <row r="18" customFormat="false" ht="12.8" hidden="false" customHeight="false" outlineLevel="0" collapsed="false">
      <c r="A18" s="1" t="s">
        <v>30</v>
      </c>
      <c r="B18" s="1" t="n">
        <v>2</v>
      </c>
      <c r="C18" s="1" t="s">
        <v>31</v>
      </c>
    </row>
    <row r="20" customFormat="false" ht="12.8" hidden="false" customHeight="false" outlineLevel="0" collapsed="false">
      <c r="A20" s="1" t="s">
        <v>32</v>
      </c>
      <c r="B20" s="1" t="n">
        <v>5</v>
      </c>
      <c r="C20" s="1" t="n">
        <v>1</v>
      </c>
      <c r="D20" s="1" t="n">
        <v>5242880000</v>
      </c>
      <c r="E20" s="1" t="n">
        <v>0</v>
      </c>
    </row>
    <row r="23" customFormat="false" ht="12.8" hidden="false" customHeight="false" outlineLevel="0" collapsed="false">
      <c r="A23" s="1" t="s">
        <v>33</v>
      </c>
      <c r="B23" s="1" t="n">
        <v>5</v>
      </c>
      <c r="C23" s="1" t="n">
        <v>1</v>
      </c>
      <c r="D23" s="1" t="n">
        <v>0</v>
      </c>
      <c r="E23" s="1" t="n">
        <v>350216296</v>
      </c>
      <c r="F23" s="1" t="n">
        <v>27</v>
      </c>
    </row>
    <row r="24" customFormat="false" ht="12.8" hidden="false" customHeight="false" outlineLevel="0" collapsed="false">
      <c r="A24" s="1" t="s">
        <v>34</v>
      </c>
      <c r="B24" s="1" t="n">
        <v>5</v>
      </c>
      <c r="C24" s="1" t="n">
        <v>1</v>
      </c>
      <c r="D24" s="1" t="n">
        <v>0</v>
      </c>
    </row>
    <row r="25" customFormat="false" ht="12.8" hidden="false" customHeight="false" outlineLevel="0" collapsed="false">
      <c r="A25" s="1" t="s">
        <v>7</v>
      </c>
      <c r="B25" s="1" t="n">
        <v>5</v>
      </c>
      <c r="C25" s="1" t="n">
        <v>1</v>
      </c>
      <c r="D25" s="1" t="n">
        <v>0</v>
      </c>
      <c r="E25" s="1" t="n">
        <v>350216296</v>
      </c>
      <c r="F25" s="1" t="n">
        <v>578524</v>
      </c>
    </row>
    <row r="26" customFormat="false" ht="12.8" hidden="false" customHeight="false" outlineLevel="0" collapsed="false">
      <c r="A26" s="1" t="s">
        <v>8</v>
      </c>
      <c r="B26" s="1" t="n">
        <v>1</v>
      </c>
      <c r="C26" s="1" t="n">
        <v>282308</v>
      </c>
    </row>
    <row r="27" customFormat="false" ht="12.8" hidden="false" customHeight="false" outlineLevel="0" collapsed="false">
      <c r="A27" s="1" t="s">
        <v>33</v>
      </c>
      <c r="B27" s="1" t="n">
        <v>5</v>
      </c>
      <c r="C27" s="1" t="n">
        <v>2</v>
      </c>
      <c r="D27" s="1" t="n">
        <v>350216296</v>
      </c>
      <c r="E27" s="1" t="n">
        <v>350216296</v>
      </c>
      <c r="F27" s="1" t="n">
        <v>860860</v>
      </c>
    </row>
    <row r="28" customFormat="false" ht="12.8" hidden="false" customHeight="false" outlineLevel="0" collapsed="false">
      <c r="A28" s="1" t="s">
        <v>34</v>
      </c>
      <c r="B28" s="1" t="n">
        <v>5</v>
      </c>
      <c r="C28" s="1" t="n">
        <v>2</v>
      </c>
      <c r="D28" s="1" t="n">
        <v>0</v>
      </c>
    </row>
    <row r="29" customFormat="false" ht="12.8" hidden="false" customHeight="false" outlineLevel="0" collapsed="false">
      <c r="A29" s="1" t="s">
        <v>7</v>
      </c>
      <c r="B29" s="1" t="n">
        <v>5</v>
      </c>
      <c r="C29" s="1" t="n">
        <v>2</v>
      </c>
      <c r="D29" s="1" t="n">
        <v>350216296</v>
      </c>
      <c r="E29" s="1" t="n">
        <v>350216296</v>
      </c>
      <c r="F29" s="1" t="n">
        <v>559526</v>
      </c>
    </row>
    <row r="30" customFormat="false" ht="12.8" hidden="false" customHeight="false" outlineLevel="0" collapsed="false">
      <c r="A30" s="1" t="s">
        <v>8</v>
      </c>
      <c r="B30" s="1" t="n">
        <v>2</v>
      </c>
      <c r="C30" s="1" t="n">
        <v>282109</v>
      </c>
    </row>
    <row r="31" customFormat="false" ht="12.8" hidden="false" customHeight="false" outlineLevel="0" collapsed="false">
      <c r="A31" s="1" t="s">
        <v>33</v>
      </c>
      <c r="B31" s="1" t="n">
        <v>5</v>
      </c>
      <c r="C31" s="1" t="n">
        <v>3</v>
      </c>
      <c r="D31" s="1" t="n">
        <v>700432592</v>
      </c>
      <c r="E31" s="1" t="n">
        <v>350216296</v>
      </c>
      <c r="F31" s="1" t="n">
        <v>1702497</v>
      </c>
    </row>
    <row r="32" customFormat="false" ht="12.8" hidden="false" customHeight="false" outlineLevel="0" collapsed="false">
      <c r="A32" s="1" t="s">
        <v>34</v>
      </c>
      <c r="B32" s="1" t="n">
        <v>5</v>
      </c>
      <c r="C32" s="1" t="n">
        <v>3</v>
      </c>
      <c r="D32" s="1" t="n">
        <v>0</v>
      </c>
    </row>
    <row r="33" customFormat="false" ht="12.8" hidden="false" customHeight="false" outlineLevel="0" collapsed="false">
      <c r="A33" s="1" t="s">
        <v>7</v>
      </c>
      <c r="B33" s="1" t="n">
        <v>5</v>
      </c>
      <c r="C33" s="1" t="n">
        <v>3</v>
      </c>
      <c r="D33" s="1" t="n">
        <v>700432592</v>
      </c>
      <c r="E33" s="1" t="n">
        <v>350216296</v>
      </c>
      <c r="F33" s="1" t="n">
        <v>553856</v>
      </c>
    </row>
    <row r="34" customFormat="false" ht="12.8" hidden="false" customHeight="false" outlineLevel="0" collapsed="false">
      <c r="A34" s="1" t="s">
        <v>8</v>
      </c>
      <c r="B34" s="1" t="n">
        <v>3</v>
      </c>
      <c r="C34" s="1" t="n">
        <v>282192</v>
      </c>
    </row>
    <row r="35" customFormat="false" ht="12.8" hidden="false" customHeight="false" outlineLevel="0" collapsed="false">
      <c r="A35" s="1" t="s">
        <v>33</v>
      </c>
      <c r="B35" s="1" t="n">
        <v>5</v>
      </c>
      <c r="C35" s="1" t="n">
        <v>4</v>
      </c>
      <c r="D35" s="1" t="n">
        <v>1050648888</v>
      </c>
      <c r="E35" s="1" t="n">
        <v>350216296</v>
      </c>
      <c r="F35" s="1" t="n">
        <v>2538546</v>
      </c>
    </row>
    <row r="36" customFormat="false" ht="12.8" hidden="false" customHeight="false" outlineLevel="0" collapsed="false">
      <c r="A36" s="1" t="s">
        <v>34</v>
      </c>
      <c r="B36" s="1" t="n">
        <v>5</v>
      </c>
      <c r="C36" s="1" t="n">
        <v>4</v>
      </c>
      <c r="D36" s="1" t="n">
        <v>0</v>
      </c>
    </row>
    <row r="37" customFormat="false" ht="12.8" hidden="false" customHeight="false" outlineLevel="0" collapsed="false">
      <c r="A37" s="1" t="s">
        <v>7</v>
      </c>
      <c r="B37" s="1" t="n">
        <v>5</v>
      </c>
      <c r="C37" s="1" t="n">
        <v>4</v>
      </c>
      <c r="D37" s="1" t="n">
        <v>1050648888</v>
      </c>
      <c r="E37" s="1" t="n">
        <v>350216296</v>
      </c>
      <c r="F37" s="1" t="n">
        <v>551671</v>
      </c>
    </row>
    <row r="38" customFormat="false" ht="12.8" hidden="false" customHeight="false" outlineLevel="0" collapsed="false">
      <c r="A38" s="1" t="s">
        <v>8</v>
      </c>
      <c r="B38" s="1" t="n">
        <v>4</v>
      </c>
      <c r="C38" s="1" t="n">
        <v>282101</v>
      </c>
    </row>
    <row r="39" customFormat="false" ht="12.8" hidden="false" customHeight="false" outlineLevel="0" collapsed="false">
      <c r="A39" s="1" t="s">
        <v>33</v>
      </c>
      <c r="B39" s="1" t="n">
        <v>5</v>
      </c>
      <c r="C39" s="1" t="n">
        <v>5</v>
      </c>
      <c r="D39" s="1" t="n">
        <v>1400865184</v>
      </c>
      <c r="E39" s="1" t="n">
        <v>350216296</v>
      </c>
      <c r="F39" s="1" t="n">
        <v>3372319</v>
      </c>
    </row>
    <row r="40" customFormat="false" ht="12.8" hidden="false" customHeight="false" outlineLevel="0" collapsed="false">
      <c r="A40" s="1" t="s">
        <v>34</v>
      </c>
      <c r="B40" s="1" t="n">
        <v>5</v>
      </c>
      <c r="C40" s="1" t="n">
        <v>5</v>
      </c>
      <c r="D40" s="1" t="n">
        <v>0</v>
      </c>
    </row>
    <row r="41" customFormat="false" ht="12.8" hidden="false" customHeight="false" outlineLevel="0" collapsed="false">
      <c r="A41" s="1" t="s">
        <v>7</v>
      </c>
      <c r="B41" s="1" t="n">
        <v>5</v>
      </c>
      <c r="C41" s="1" t="n">
        <v>5</v>
      </c>
      <c r="D41" s="1" t="n">
        <v>1400865184</v>
      </c>
      <c r="E41" s="1" t="n">
        <v>350216296</v>
      </c>
      <c r="F41" s="1" t="n">
        <v>553148</v>
      </c>
    </row>
    <row r="42" customFormat="false" ht="12.8" hidden="false" customHeight="false" outlineLevel="0" collapsed="false">
      <c r="A42" s="1" t="s">
        <v>8</v>
      </c>
      <c r="B42" s="1" t="n">
        <v>5</v>
      </c>
      <c r="C42" s="1" t="n">
        <v>282233</v>
      </c>
    </row>
    <row r="43" customFormat="false" ht="12.8" hidden="false" customHeight="false" outlineLevel="0" collapsed="false">
      <c r="A43" s="1" t="s">
        <v>33</v>
      </c>
      <c r="B43" s="1" t="n">
        <v>5</v>
      </c>
      <c r="C43" s="1" t="n">
        <v>6</v>
      </c>
      <c r="D43" s="1" t="n">
        <v>1751081480</v>
      </c>
      <c r="E43" s="1" t="n">
        <v>350216296</v>
      </c>
      <c r="F43" s="1" t="n">
        <v>4207700</v>
      </c>
    </row>
    <row r="44" customFormat="false" ht="12.8" hidden="false" customHeight="false" outlineLevel="0" collapsed="false">
      <c r="A44" s="1" t="s">
        <v>34</v>
      </c>
      <c r="B44" s="1" t="n">
        <v>5</v>
      </c>
      <c r="C44" s="1" t="n">
        <v>6</v>
      </c>
      <c r="D44" s="1" t="n">
        <v>0</v>
      </c>
    </row>
    <row r="45" customFormat="false" ht="12.8" hidden="false" customHeight="false" outlineLevel="0" collapsed="false">
      <c r="A45" s="1" t="s">
        <v>7</v>
      </c>
      <c r="B45" s="1" t="n">
        <v>5</v>
      </c>
      <c r="C45" s="1" t="n">
        <v>6</v>
      </c>
      <c r="D45" s="1" t="n">
        <v>1751081480</v>
      </c>
      <c r="E45" s="1" t="n">
        <v>350216296</v>
      </c>
      <c r="F45" s="1" t="n">
        <v>551507</v>
      </c>
    </row>
    <row r="46" customFormat="false" ht="12.8" hidden="false" customHeight="false" outlineLevel="0" collapsed="false">
      <c r="A46" s="1" t="s">
        <v>8</v>
      </c>
      <c r="B46" s="1" t="n">
        <v>6</v>
      </c>
      <c r="C46" s="1" t="n">
        <v>282352</v>
      </c>
    </row>
    <row r="47" customFormat="false" ht="12.8" hidden="false" customHeight="false" outlineLevel="0" collapsed="false">
      <c r="A47" s="1" t="s">
        <v>33</v>
      </c>
      <c r="B47" s="1" t="n">
        <v>5</v>
      </c>
      <c r="C47" s="1" t="n">
        <v>7</v>
      </c>
      <c r="D47" s="1" t="n">
        <v>2101297776</v>
      </c>
      <c r="E47" s="1" t="n">
        <v>350216296</v>
      </c>
      <c r="F47" s="1" t="n">
        <v>5041560</v>
      </c>
    </row>
    <row r="48" customFormat="false" ht="12.8" hidden="false" customHeight="false" outlineLevel="0" collapsed="false">
      <c r="A48" s="1" t="s">
        <v>34</v>
      </c>
      <c r="B48" s="1" t="n">
        <v>5</v>
      </c>
      <c r="C48" s="1" t="n">
        <v>7</v>
      </c>
      <c r="D48" s="1" t="n">
        <v>0</v>
      </c>
    </row>
    <row r="49" customFormat="false" ht="12.8" hidden="false" customHeight="false" outlineLevel="0" collapsed="false">
      <c r="A49" s="1" t="s">
        <v>7</v>
      </c>
      <c r="B49" s="1" t="n">
        <v>5</v>
      </c>
      <c r="C49" s="1" t="n">
        <v>7</v>
      </c>
      <c r="D49" s="1" t="n">
        <v>2101297776</v>
      </c>
      <c r="E49" s="1" t="n">
        <v>350216296</v>
      </c>
      <c r="F49" s="1" t="n">
        <v>552714</v>
      </c>
    </row>
    <row r="50" customFormat="false" ht="12.8" hidden="false" customHeight="false" outlineLevel="0" collapsed="false">
      <c r="A50" s="1" t="s">
        <v>8</v>
      </c>
      <c r="B50" s="1" t="n">
        <v>7</v>
      </c>
      <c r="C50" s="1" t="n">
        <v>282233</v>
      </c>
    </row>
    <row r="51" customFormat="false" ht="12.8" hidden="false" customHeight="false" outlineLevel="0" collapsed="false">
      <c r="A51" s="1" t="s">
        <v>33</v>
      </c>
      <c r="B51" s="1" t="n">
        <v>5</v>
      </c>
      <c r="C51" s="1" t="n">
        <v>8</v>
      </c>
      <c r="D51" s="1" t="n">
        <v>2451514072</v>
      </c>
      <c r="E51" s="1" t="n">
        <v>350216296</v>
      </c>
      <c r="F51" s="1" t="n">
        <v>5876508</v>
      </c>
    </row>
    <row r="52" customFormat="false" ht="12.8" hidden="false" customHeight="false" outlineLevel="0" collapsed="false">
      <c r="A52" s="1" t="s">
        <v>34</v>
      </c>
      <c r="B52" s="1" t="n">
        <v>5</v>
      </c>
      <c r="C52" s="1" t="n">
        <v>8</v>
      </c>
      <c r="D52" s="1" t="n">
        <v>0</v>
      </c>
    </row>
    <row r="53" customFormat="false" ht="12.8" hidden="false" customHeight="false" outlineLevel="0" collapsed="false">
      <c r="A53" s="1" t="s">
        <v>7</v>
      </c>
      <c r="B53" s="1" t="n">
        <v>5</v>
      </c>
      <c r="C53" s="1" t="n">
        <v>8</v>
      </c>
      <c r="D53" s="1" t="n">
        <v>2451514072</v>
      </c>
      <c r="E53" s="1" t="n">
        <v>350216296</v>
      </c>
      <c r="F53" s="1" t="n">
        <v>551461</v>
      </c>
    </row>
    <row r="54" customFormat="false" ht="12.8" hidden="false" customHeight="false" outlineLevel="0" collapsed="false">
      <c r="A54" s="1" t="s">
        <v>8</v>
      </c>
      <c r="B54" s="1" t="n">
        <v>8</v>
      </c>
      <c r="C54" s="1" t="n">
        <v>282224</v>
      </c>
    </row>
    <row r="55" customFormat="false" ht="12.8" hidden="false" customHeight="false" outlineLevel="0" collapsed="false">
      <c r="A55" s="1" t="s">
        <v>33</v>
      </c>
      <c r="B55" s="1" t="n">
        <v>5</v>
      </c>
      <c r="C55" s="1" t="n">
        <v>9</v>
      </c>
      <c r="D55" s="1" t="n">
        <v>2801730368</v>
      </c>
      <c r="E55" s="1" t="n">
        <v>350216296</v>
      </c>
      <c r="F55" s="1" t="n">
        <v>6710195</v>
      </c>
    </row>
    <row r="56" customFormat="false" ht="12.8" hidden="false" customHeight="false" outlineLevel="0" collapsed="false">
      <c r="A56" s="1" t="s">
        <v>34</v>
      </c>
      <c r="B56" s="1" t="n">
        <v>5</v>
      </c>
      <c r="C56" s="1" t="n">
        <v>9</v>
      </c>
      <c r="D56" s="1" t="n">
        <v>0</v>
      </c>
    </row>
    <row r="57" customFormat="false" ht="12.8" hidden="false" customHeight="false" outlineLevel="0" collapsed="false">
      <c r="A57" s="1" t="s">
        <v>7</v>
      </c>
      <c r="B57" s="1" t="n">
        <v>5</v>
      </c>
      <c r="C57" s="1" t="n">
        <v>9</v>
      </c>
      <c r="D57" s="1" t="n">
        <v>2801730368</v>
      </c>
      <c r="E57" s="1" t="n">
        <v>350216296</v>
      </c>
      <c r="F57" s="1" t="n">
        <v>551493</v>
      </c>
    </row>
    <row r="58" customFormat="false" ht="12.8" hidden="false" customHeight="false" outlineLevel="0" collapsed="false">
      <c r="A58" s="1" t="s">
        <v>8</v>
      </c>
      <c r="B58" s="1" t="n">
        <v>9</v>
      </c>
      <c r="C58" s="1" t="n">
        <v>282243</v>
      </c>
    </row>
    <row r="59" customFormat="false" ht="12.8" hidden="false" customHeight="false" outlineLevel="0" collapsed="false">
      <c r="A59" s="1" t="s">
        <v>33</v>
      </c>
      <c r="B59" s="1" t="n">
        <v>5</v>
      </c>
      <c r="C59" s="1" t="n">
        <v>10</v>
      </c>
      <c r="D59" s="1" t="n">
        <v>3151946664</v>
      </c>
      <c r="E59" s="1" t="n">
        <v>350216296</v>
      </c>
      <c r="F59" s="1" t="n">
        <v>7543932</v>
      </c>
    </row>
    <row r="60" customFormat="false" ht="12.8" hidden="false" customHeight="false" outlineLevel="0" collapsed="false">
      <c r="A60" s="1" t="s">
        <v>34</v>
      </c>
      <c r="B60" s="1" t="n">
        <v>5</v>
      </c>
      <c r="C60" s="1" t="n">
        <v>10</v>
      </c>
      <c r="D60" s="1" t="n">
        <v>0</v>
      </c>
    </row>
    <row r="61" customFormat="false" ht="12.8" hidden="false" customHeight="false" outlineLevel="0" collapsed="false">
      <c r="A61" s="1" t="s">
        <v>7</v>
      </c>
      <c r="B61" s="1" t="n">
        <v>5</v>
      </c>
      <c r="C61" s="1" t="n">
        <v>10</v>
      </c>
      <c r="D61" s="1" t="n">
        <v>3151946664</v>
      </c>
      <c r="E61" s="1" t="n">
        <v>350216296</v>
      </c>
      <c r="F61" s="1" t="n">
        <v>552138</v>
      </c>
    </row>
    <row r="62" customFormat="false" ht="12.8" hidden="false" customHeight="false" outlineLevel="0" collapsed="false">
      <c r="A62" s="1" t="s">
        <v>8</v>
      </c>
      <c r="B62" s="1" t="n">
        <v>10</v>
      </c>
      <c r="C62" s="1" t="n">
        <v>282422</v>
      </c>
    </row>
    <row r="63" customFormat="false" ht="12.8" hidden="false" customHeight="false" outlineLevel="0" collapsed="false">
      <c r="A63" s="1" t="s">
        <v>33</v>
      </c>
      <c r="B63" s="1" t="n">
        <v>5</v>
      </c>
      <c r="C63" s="1" t="n">
        <v>11</v>
      </c>
      <c r="D63" s="1" t="n">
        <v>3502162960</v>
      </c>
      <c r="E63" s="1" t="n">
        <v>350216296</v>
      </c>
      <c r="F63" s="1" t="n">
        <v>8378493</v>
      </c>
    </row>
    <row r="64" customFormat="false" ht="12.8" hidden="false" customHeight="false" outlineLevel="0" collapsed="false">
      <c r="A64" s="1" t="s">
        <v>34</v>
      </c>
      <c r="B64" s="1" t="n">
        <v>5</v>
      </c>
      <c r="C64" s="1" t="n">
        <v>11</v>
      </c>
      <c r="D64" s="1" t="n">
        <v>0</v>
      </c>
    </row>
    <row r="65" customFormat="false" ht="12.8" hidden="false" customHeight="false" outlineLevel="0" collapsed="false">
      <c r="A65" s="1" t="s">
        <v>7</v>
      </c>
      <c r="B65" s="1" t="n">
        <v>5</v>
      </c>
      <c r="C65" s="1" t="n">
        <v>11</v>
      </c>
      <c r="D65" s="1" t="n">
        <v>3502162960</v>
      </c>
      <c r="E65" s="1" t="n">
        <v>350216296</v>
      </c>
      <c r="F65" s="1" t="n">
        <v>550771</v>
      </c>
    </row>
    <row r="66" customFormat="false" ht="12.8" hidden="false" customHeight="false" outlineLevel="0" collapsed="false">
      <c r="A66" s="1" t="s">
        <v>8</v>
      </c>
      <c r="B66" s="1" t="n">
        <v>11</v>
      </c>
      <c r="C66" s="1" t="n">
        <v>282312</v>
      </c>
    </row>
    <row r="67" customFormat="false" ht="12.8" hidden="false" customHeight="false" outlineLevel="0" collapsed="false">
      <c r="A67" s="1" t="s">
        <v>33</v>
      </c>
      <c r="B67" s="1" t="n">
        <v>5</v>
      </c>
      <c r="C67" s="1" t="n">
        <v>12</v>
      </c>
      <c r="D67" s="1" t="n">
        <v>3852379256</v>
      </c>
      <c r="E67" s="1" t="n">
        <v>350216296</v>
      </c>
      <c r="F67" s="1" t="n">
        <v>9211576</v>
      </c>
    </row>
    <row r="68" customFormat="false" ht="12.8" hidden="false" customHeight="false" outlineLevel="0" collapsed="false">
      <c r="A68" s="1" t="s">
        <v>34</v>
      </c>
      <c r="B68" s="1" t="n">
        <v>5</v>
      </c>
      <c r="C68" s="1" t="n">
        <v>12</v>
      </c>
      <c r="D68" s="1" t="n">
        <v>0</v>
      </c>
    </row>
    <row r="69" customFormat="false" ht="12.8" hidden="false" customHeight="false" outlineLevel="0" collapsed="false">
      <c r="A69" s="1" t="s">
        <v>7</v>
      </c>
      <c r="B69" s="1" t="n">
        <v>5</v>
      </c>
      <c r="C69" s="1" t="n">
        <v>12</v>
      </c>
      <c r="D69" s="1" t="n">
        <v>3852379256</v>
      </c>
      <c r="E69" s="1" t="n">
        <v>350216296</v>
      </c>
      <c r="F69" s="1" t="n">
        <v>551322</v>
      </c>
    </row>
    <row r="70" customFormat="false" ht="12.8" hidden="false" customHeight="false" outlineLevel="0" collapsed="false">
      <c r="A70" s="1" t="s">
        <v>8</v>
      </c>
      <c r="B70" s="1" t="n">
        <v>12</v>
      </c>
      <c r="C70" s="1" t="n">
        <v>282449</v>
      </c>
    </row>
    <row r="71" customFormat="false" ht="12.8" hidden="false" customHeight="false" outlineLevel="0" collapsed="false">
      <c r="A71" s="1" t="s">
        <v>33</v>
      </c>
      <c r="B71" s="1" t="n">
        <v>5</v>
      </c>
      <c r="C71" s="1" t="n">
        <v>13</v>
      </c>
      <c r="D71" s="1" t="n">
        <v>4202595552</v>
      </c>
      <c r="E71" s="1" t="n">
        <v>350216296</v>
      </c>
      <c r="F71" s="1" t="n">
        <v>10045348</v>
      </c>
    </row>
    <row r="72" customFormat="false" ht="12.8" hidden="false" customHeight="false" outlineLevel="0" collapsed="false">
      <c r="A72" s="1" t="s">
        <v>34</v>
      </c>
      <c r="B72" s="1" t="n">
        <v>5</v>
      </c>
      <c r="C72" s="1" t="n">
        <v>13</v>
      </c>
      <c r="D72" s="1" t="n">
        <v>0</v>
      </c>
    </row>
    <row r="73" customFormat="false" ht="12.8" hidden="false" customHeight="false" outlineLevel="0" collapsed="false">
      <c r="A73" s="1" t="s">
        <v>7</v>
      </c>
      <c r="B73" s="1" t="n">
        <v>5</v>
      </c>
      <c r="C73" s="1" t="n">
        <v>13</v>
      </c>
      <c r="D73" s="1" t="n">
        <v>4202595552</v>
      </c>
      <c r="E73" s="1" t="n">
        <v>350216296</v>
      </c>
      <c r="F73" s="1" t="n">
        <v>549540</v>
      </c>
    </row>
    <row r="74" customFormat="false" ht="12.8" hidden="false" customHeight="false" outlineLevel="0" collapsed="false">
      <c r="A74" s="1" t="s">
        <v>8</v>
      </c>
      <c r="B74" s="1" t="n">
        <v>13</v>
      </c>
      <c r="C74" s="1" t="n">
        <v>282419</v>
      </c>
    </row>
    <row r="75" customFormat="false" ht="12.8" hidden="false" customHeight="false" outlineLevel="0" collapsed="false">
      <c r="A75" s="1" t="s">
        <v>33</v>
      </c>
      <c r="B75" s="1" t="n">
        <v>5</v>
      </c>
      <c r="C75" s="1" t="n">
        <v>14</v>
      </c>
      <c r="D75" s="1" t="n">
        <v>4552811848</v>
      </c>
      <c r="E75" s="1" t="n">
        <v>350216296</v>
      </c>
      <c r="F75" s="1" t="n">
        <v>10877308</v>
      </c>
    </row>
    <row r="76" customFormat="false" ht="12.8" hidden="false" customHeight="false" outlineLevel="0" collapsed="false">
      <c r="A76" s="1" t="s">
        <v>34</v>
      </c>
      <c r="B76" s="1" t="n">
        <v>5</v>
      </c>
      <c r="C76" s="1" t="n">
        <v>14</v>
      </c>
      <c r="D76" s="1" t="n">
        <v>0</v>
      </c>
    </row>
    <row r="77" customFormat="false" ht="12.8" hidden="false" customHeight="false" outlineLevel="0" collapsed="false">
      <c r="A77" s="1" t="s">
        <v>7</v>
      </c>
      <c r="B77" s="1" t="n">
        <v>5</v>
      </c>
      <c r="C77" s="1" t="n">
        <v>14</v>
      </c>
      <c r="D77" s="1" t="n">
        <v>4552811848</v>
      </c>
      <c r="E77" s="1" t="n">
        <v>350216296</v>
      </c>
      <c r="F77" s="1" t="n">
        <v>551092</v>
      </c>
    </row>
    <row r="78" customFormat="false" ht="12.8" hidden="false" customHeight="false" outlineLevel="0" collapsed="false">
      <c r="A78" s="1" t="s">
        <v>8</v>
      </c>
      <c r="B78" s="1" t="n">
        <v>14</v>
      </c>
      <c r="C78" s="1" t="n">
        <v>282349</v>
      </c>
    </row>
    <row r="79" customFormat="false" ht="12.8" hidden="false" customHeight="false" outlineLevel="0" collapsed="false">
      <c r="A79" s="1" t="s">
        <v>33</v>
      </c>
      <c r="B79" s="1" t="n">
        <v>5</v>
      </c>
      <c r="C79" s="1" t="n">
        <v>15</v>
      </c>
      <c r="D79" s="1" t="n">
        <v>4903028144</v>
      </c>
      <c r="E79" s="1" t="n">
        <v>350216296</v>
      </c>
      <c r="F79" s="1" t="n">
        <v>11710750</v>
      </c>
    </row>
    <row r="80" customFormat="false" ht="12.8" hidden="false" customHeight="false" outlineLevel="0" collapsed="false">
      <c r="A80" s="1" t="s">
        <v>34</v>
      </c>
      <c r="B80" s="1" t="n">
        <v>5</v>
      </c>
      <c r="C80" s="1" t="n">
        <v>15</v>
      </c>
      <c r="D80" s="1" t="n">
        <v>0</v>
      </c>
    </row>
    <row r="81" customFormat="false" ht="12.8" hidden="false" customHeight="false" outlineLevel="0" collapsed="false">
      <c r="A81" s="1" t="s">
        <v>7</v>
      </c>
      <c r="B81" s="1" t="n">
        <v>5</v>
      </c>
      <c r="C81" s="1" t="n">
        <v>15</v>
      </c>
      <c r="D81" s="1" t="n">
        <v>4903028144</v>
      </c>
      <c r="E81" s="1" t="n">
        <v>339851856</v>
      </c>
      <c r="F81" s="1" t="n">
        <v>551234</v>
      </c>
    </row>
    <row r="82" customFormat="false" ht="12.8" hidden="false" customHeight="false" outlineLevel="0" collapsed="false">
      <c r="A82" s="1" t="s">
        <v>8</v>
      </c>
      <c r="B82" s="1" t="n">
        <v>15</v>
      </c>
      <c r="C82" s="1" t="n">
        <v>273903</v>
      </c>
    </row>
    <row r="84" customFormat="false" ht="12.8" hidden="false" customHeight="false" outlineLevel="0" collapsed="false">
      <c r="A84" s="1" t="s">
        <v>35</v>
      </c>
      <c r="B84" s="1" t="n">
        <v>12535862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/>
  <cols>
    <col collapsed="false" hidden="false" max="1" min="1" style="1" width="26.162962962963"/>
    <col collapsed="false" hidden="false" max="2" min="2" style="1" width="10.1666666666667"/>
    <col collapsed="false" hidden="false" max="3" min="3" style="1" width="9.16666666666667"/>
    <col collapsed="false" hidden="false" max="4" min="4" style="1" width="11.162962962963"/>
    <col collapsed="false" hidden="false" max="5" min="5" style="1" width="10.1666666666667"/>
    <col collapsed="false" hidden="false" max="6" min="6" style="1" width="8.16666666666667"/>
    <col collapsed="false" hidden="false" max="1025" min="7" style="1" width="10.5296296296296"/>
  </cols>
  <sheetData>
    <row r="1" customFormat="false" ht="12.8" hidden="false" customHeight="false" outlineLevel="0" collapsed="false">
      <c r="B1" s="2" t="s">
        <v>9</v>
      </c>
      <c r="C1" s="2" t="s">
        <v>10</v>
      </c>
    </row>
    <row r="2" customFormat="false" ht="12.8" hidden="false" customHeight="false" outlineLevel="0" collapsed="false">
      <c r="A2" s="2" t="s">
        <v>11</v>
      </c>
      <c r="B2" s="6" t="s">
        <v>38</v>
      </c>
      <c r="G2" s="7" t="s">
        <v>13</v>
      </c>
      <c r="H2" s="7" t="s">
        <v>10</v>
      </c>
    </row>
    <row r="3" customFormat="false" ht="12.8" hidden="false" customHeight="false" outlineLevel="0" collapsed="false">
      <c r="A3" s="2" t="s">
        <v>14</v>
      </c>
      <c r="B3" s="1" t="n">
        <v>4</v>
      </c>
      <c r="F3" s="1" t="s">
        <v>15</v>
      </c>
      <c r="G3" s="8" t="n">
        <f aca="false">G4+G6</f>
        <v>4141.45933480659</v>
      </c>
      <c r="H3" s="9" t="n">
        <f aca="false">H4+H6</f>
        <v>4527.953</v>
      </c>
      <c r="I3" s="10" t="n">
        <f aca="false">G3/H3</f>
        <v>0.914642739181831</v>
      </c>
      <c r="J3" s="10" t="n">
        <f aca="false">I3-1</f>
        <v>-0.0853572608181691</v>
      </c>
    </row>
    <row r="4" customFormat="false" ht="12.8" hidden="false" customHeight="false" outlineLevel="0" collapsed="false">
      <c r="A4" s="7" t="s">
        <v>16</v>
      </c>
      <c r="B4" s="1" t="n">
        <f aca="false">B3*450</f>
        <v>1800</v>
      </c>
      <c r="C4" s="5" t="n">
        <f aca="false">B6*(B6/B7)/H4</f>
        <v>1529.81785390641</v>
      </c>
      <c r="F4" s="1" t="s">
        <v>17</v>
      </c>
      <c r="G4" s="3" t="n">
        <f aca="false">B6/B7*G5</f>
        <v>2058.12600147325</v>
      </c>
      <c r="H4" s="11" t="n">
        <f aca="false">SUMIF($A$23:$A$146,"read",$F$23:$F$146)/1000</f>
        <v>2421.613</v>
      </c>
      <c r="I4" s="10" t="n">
        <f aca="false">G4/H4</f>
        <v>0.849898807725782</v>
      </c>
      <c r="J4" s="10" t="n">
        <f aca="false">I4-1</f>
        <v>-0.150101192274218</v>
      </c>
    </row>
    <row r="5" customFormat="false" ht="12.8" hidden="false" customHeight="false" outlineLevel="0" collapsed="false">
      <c r="A5" s="7" t="s">
        <v>18</v>
      </c>
      <c r="B5" s="1" t="n">
        <v>240</v>
      </c>
      <c r="C5" s="5" t="n">
        <f aca="false">B6/H6</f>
        <v>237.378580855892</v>
      </c>
      <c r="F5" s="1" t="s">
        <v>19</v>
      </c>
      <c r="G5" s="3" t="n">
        <f aca="false">B6/B4</f>
        <v>277.777777777778</v>
      </c>
      <c r="H5" s="3" t="n">
        <f aca="false">H4/CEILING(B6/B7,1)</f>
        <v>302.701625</v>
      </c>
      <c r="I5" s="10" t="n">
        <f aca="false">G5/H5</f>
        <v>0.917661997281244</v>
      </c>
      <c r="J5" s="10" t="n">
        <f aca="false">I5-1</f>
        <v>-0.0823380027187564</v>
      </c>
    </row>
    <row r="6" customFormat="false" ht="12.8" hidden="false" customHeight="false" outlineLevel="0" collapsed="false">
      <c r="A6" s="7" t="s">
        <v>20</v>
      </c>
      <c r="B6" s="1" t="n">
        <f aca="false">B15*1000</f>
        <v>500000</v>
      </c>
      <c r="F6" s="1" t="s">
        <v>21</v>
      </c>
      <c r="G6" s="3" t="n">
        <f aca="false">B6/B5</f>
        <v>2083.33333333333</v>
      </c>
      <c r="H6" s="11" t="n">
        <f aca="false">SUMIF($A$23:$A$146,"network",$C$23:$C$146)/1000</f>
        <v>2106.34</v>
      </c>
      <c r="I6" s="10" t="n">
        <f aca="false">G6/H6</f>
        <v>0.989077420232884</v>
      </c>
      <c r="J6" s="10" t="n">
        <f aca="false">I6-1</f>
        <v>-0.0109225797671157</v>
      </c>
    </row>
    <row r="7" customFormat="false" ht="12.8" hidden="false" customHeight="false" outlineLevel="0" collapsed="false">
      <c r="A7" s="7" t="s">
        <v>22</v>
      </c>
      <c r="B7" s="3" t="n">
        <f aca="false">B17*100/1024/1024</f>
        <v>67483.1807136536</v>
      </c>
      <c r="H7" s="5"/>
      <c r="I7" s="10"/>
      <c r="J7" s="10"/>
    </row>
    <row r="8" customFormat="false" ht="12.8" hidden="false" customHeight="false" outlineLevel="0" collapsed="false">
      <c r="A8" s="7" t="s">
        <v>23</v>
      </c>
      <c r="B8" s="12" t="n">
        <f aca="false">B7/B6</f>
        <v>0.134966361427307</v>
      </c>
    </row>
    <row r="14" customFormat="false" ht="12.8" hidden="false" customHeight="false" outlineLevel="0" collapsed="false">
      <c r="A14" s="2" t="s">
        <v>39</v>
      </c>
      <c r="B14" s="2"/>
      <c r="C14" s="2"/>
      <c r="D14" s="2"/>
      <c r="E14" s="2"/>
    </row>
    <row r="15" customFormat="false" ht="12.8" hidden="false" customHeight="false" outlineLevel="0" collapsed="false">
      <c r="A15" s="2" t="s">
        <v>25</v>
      </c>
      <c r="B15" s="2" t="n">
        <v>500</v>
      </c>
      <c r="C15" s="2" t="n">
        <v>0</v>
      </c>
      <c r="D15" s="2" t="s">
        <v>26</v>
      </c>
      <c r="E15" s="2" t="s">
        <v>27</v>
      </c>
    </row>
    <row r="16" customFormat="false" ht="12.8" hidden="false" customHeight="false" outlineLevel="0" collapsed="false">
      <c r="A16" s="1" t="s">
        <v>28</v>
      </c>
      <c r="B16" s="1" t="n">
        <v>112</v>
      </c>
    </row>
    <row r="17" customFormat="false" ht="12.8" hidden="false" customHeight="false" outlineLevel="0" collapsed="false">
      <c r="A17" s="1" t="s">
        <v>29</v>
      </c>
      <c r="B17" s="1" t="n">
        <v>707612437</v>
      </c>
      <c r="C17" s="1" t="n">
        <v>12194</v>
      </c>
    </row>
    <row r="18" customFormat="false" ht="12.8" hidden="false" customHeight="false" outlineLevel="0" collapsed="false">
      <c r="A18" s="1" t="s">
        <v>30</v>
      </c>
      <c r="B18" s="1" t="n">
        <v>4</v>
      </c>
      <c r="C18" s="1" t="s">
        <v>31</v>
      </c>
    </row>
    <row r="20" customFormat="false" ht="12.8" hidden="false" customHeight="false" outlineLevel="0" collapsed="false">
      <c r="A20" s="1" t="s">
        <v>32</v>
      </c>
      <c r="B20" s="1" t="n">
        <v>5</v>
      </c>
      <c r="C20" s="1" t="n">
        <v>1</v>
      </c>
      <c r="D20" s="1" t="n">
        <v>5242880000</v>
      </c>
      <c r="E20" s="1" t="n">
        <v>0</v>
      </c>
    </row>
    <row r="23" customFormat="false" ht="12.8" hidden="false" customHeight="false" outlineLevel="0" collapsed="false">
      <c r="A23" s="1" t="s">
        <v>33</v>
      </c>
      <c r="B23" s="1" t="n">
        <v>5</v>
      </c>
      <c r="C23" s="1" t="n">
        <v>1</v>
      </c>
      <c r="D23" s="1" t="n">
        <v>0</v>
      </c>
      <c r="E23" s="1" t="n">
        <v>707612437</v>
      </c>
      <c r="F23" s="1" t="n">
        <v>28</v>
      </c>
    </row>
    <row r="24" customFormat="false" ht="12.8" hidden="false" customHeight="false" outlineLevel="0" collapsed="false">
      <c r="A24" s="1" t="s">
        <v>34</v>
      </c>
      <c r="B24" s="1" t="n">
        <v>5</v>
      </c>
      <c r="C24" s="1" t="n">
        <v>1</v>
      </c>
      <c r="D24" s="1" t="n">
        <v>0</v>
      </c>
    </row>
    <row r="25" customFormat="false" ht="12.8" hidden="false" customHeight="false" outlineLevel="0" collapsed="false">
      <c r="A25" s="1" t="s">
        <v>7</v>
      </c>
      <c r="B25" s="1" t="n">
        <v>5</v>
      </c>
      <c r="C25" s="1" t="n">
        <v>1</v>
      </c>
      <c r="D25" s="1" t="n">
        <v>0</v>
      </c>
      <c r="E25" s="1" t="n">
        <v>707612437</v>
      </c>
      <c r="F25" s="1" t="n">
        <v>335218</v>
      </c>
    </row>
    <row r="26" customFormat="false" ht="12.8" hidden="false" customHeight="false" outlineLevel="0" collapsed="false">
      <c r="A26" s="1" t="s">
        <v>8</v>
      </c>
      <c r="B26" s="1" t="n">
        <v>1</v>
      </c>
      <c r="C26" s="1" t="n">
        <v>284332</v>
      </c>
    </row>
    <row r="27" customFormat="false" ht="12.8" hidden="false" customHeight="false" outlineLevel="0" collapsed="false">
      <c r="A27" s="1" t="s">
        <v>33</v>
      </c>
      <c r="B27" s="1" t="n">
        <v>5</v>
      </c>
      <c r="C27" s="1" t="n">
        <v>2</v>
      </c>
      <c r="D27" s="1" t="n">
        <v>707612437</v>
      </c>
      <c r="E27" s="1" t="n">
        <v>707612437</v>
      </c>
      <c r="F27" s="1" t="n">
        <v>619579</v>
      </c>
    </row>
    <row r="28" customFormat="false" ht="12.8" hidden="false" customHeight="false" outlineLevel="0" collapsed="false">
      <c r="A28" s="1" t="s">
        <v>34</v>
      </c>
      <c r="B28" s="1" t="n">
        <v>5</v>
      </c>
      <c r="C28" s="1" t="n">
        <v>2</v>
      </c>
      <c r="D28" s="1" t="n">
        <v>0</v>
      </c>
    </row>
    <row r="29" customFormat="false" ht="12.8" hidden="false" customHeight="false" outlineLevel="0" collapsed="false">
      <c r="A29" s="1" t="s">
        <v>7</v>
      </c>
      <c r="B29" s="1" t="n">
        <v>5</v>
      </c>
      <c r="C29" s="1" t="n">
        <v>2</v>
      </c>
      <c r="D29" s="1" t="n">
        <v>707612437</v>
      </c>
      <c r="E29" s="1" t="n">
        <v>707612437</v>
      </c>
      <c r="F29" s="1" t="n">
        <v>320061</v>
      </c>
    </row>
    <row r="30" customFormat="false" ht="12.8" hidden="false" customHeight="false" outlineLevel="0" collapsed="false">
      <c r="A30" s="1" t="s">
        <v>8</v>
      </c>
      <c r="B30" s="1" t="n">
        <v>2</v>
      </c>
      <c r="C30" s="1" t="n">
        <v>284359</v>
      </c>
    </row>
    <row r="31" customFormat="false" ht="12.8" hidden="false" customHeight="false" outlineLevel="0" collapsed="false">
      <c r="A31" s="1" t="s">
        <v>33</v>
      </c>
      <c r="B31" s="1" t="n">
        <v>5</v>
      </c>
      <c r="C31" s="1" t="n">
        <v>3</v>
      </c>
      <c r="D31" s="1" t="n">
        <v>1415224874</v>
      </c>
      <c r="E31" s="1" t="n">
        <v>707612437</v>
      </c>
      <c r="F31" s="1" t="n">
        <v>1224000</v>
      </c>
    </row>
    <row r="32" customFormat="false" ht="12.8" hidden="false" customHeight="false" outlineLevel="0" collapsed="false">
      <c r="A32" s="1" t="s">
        <v>34</v>
      </c>
      <c r="B32" s="1" t="n">
        <v>5</v>
      </c>
      <c r="C32" s="1" t="n">
        <v>3</v>
      </c>
      <c r="D32" s="1" t="n">
        <v>0</v>
      </c>
    </row>
    <row r="33" customFormat="false" ht="12.8" hidden="false" customHeight="false" outlineLevel="0" collapsed="false">
      <c r="A33" s="1" t="s">
        <v>7</v>
      </c>
      <c r="B33" s="1" t="n">
        <v>5</v>
      </c>
      <c r="C33" s="1" t="n">
        <v>3</v>
      </c>
      <c r="D33" s="1" t="n">
        <v>1415224874</v>
      </c>
      <c r="E33" s="1" t="n">
        <v>707612437</v>
      </c>
      <c r="F33" s="1" t="n">
        <v>337496</v>
      </c>
    </row>
    <row r="34" customFormat="false" ht="12.8" hidden="false" customHeight="false" outlineLevel="0" collapsed="false">
      <c r="A34" s="1" t="s">
        <v>8</v>
      </c>
      <c r="B34" s="1" t="n">
        <v>3</v>
      </c>
      <c r="C34" s="1" t="n">
        <v>284313</v>
      </c>
    </row>
    <row r="35" customFormat="false" ht="12.8" hidden="false" customHeight="false" outlineLevel="0" collapsed="false">
      <c r="A35" s="1" t="s">
        <v>33</v>
      </c>
      <c r="B35" s="1" t="n">
        <v>5</v>
      </c>
      <c r="C35" s="1" t="n">
        <v>4</v>
      </c>
      <c r="D35" s="1" t="n">
        <v>2122837311</v>
      </c>
      <c r="E35" s="1" t="n">
        <v>707612437</v>
      </c>
      <c r="F35" s="1" t="n">
        <v>1845810</v>
      </c>
    </row>
    <row r="36" customFormat="false" ht="12.8" hidden="false" customHeight="false" outlineLevel="0" collapsed="false">
      <c r="A36" s="1" t="s">
        <v>34</v>
      </c>
      <c r="B36" s="1" t="n">
        <v>5</v>
      </c>
      <c r="C36" s="1" t="n">
        <v>4</v>
      </c>
      <c r="D36" s="1" t="n">
        <v>0</v>
      </c>
    </row>
    <row r="37" customFormat="false" ht="12.8" hidden="false" customHeight="false" outlineLevel="0" collapsed="false">
      <c r="A37" s="1" t="s">
        <v>7</v>
      </c>
      <c r="B37" s="1" t="n">
        <v>5</v>
      </c>
      <c r="C37" s="1" t="n">
        <v>4</v>
      </c>
      <c r="D37" s="1" t="n">
        <v>2122837311</v>
      </c>
      <c r="E37" s="1" t="n">
        <v>707612437</v>
      </c>
      <c r="F37" s="1" t="n">
        <v>296863</v>
      </c>
    </row>
    <row r="38" customFormat="false" ht="12.8" hidden="false" customHeight="false" outlineLevel="0" collapsed="false">
      <c r="A38" s="1" t="s">
        <v>8</v>
      </c>
      <c r="B38" s="1" t="n">
        <v>4</v>
      </c>
      <c r="C38" s="1" t="n">
        <v>284393</v>
      </c>
    </row>
    <row r="39" customFormat="false" ht="12.8" hidden="false" customHeight="false" outlineLevel="0" collapsed="false">
      <c r="A39" s="1" t="s">
        <v>33</v>
      </c>
      <c r="B39" s="1" t="n">
        <v>5</v>
      </c>
      <c r="C39" s="1" t="n">
        <v>5</v>
      </c>
      <c r="D39" s="1" t="n">
        <v>2830449748</v>
      </c>
      <c r="E39" s="1" t="n">
        <v>707612437</v>
      </c>
      <c r="F39" s="1" t="n">
        <v>2427067</v>
      </c>
    </row>
    <row r="40" customFormat="false" ht="12.8" hidden="false" customHeight="false" outlineLevel="0" collapsed="false">
      <c r="A40" s="1" t="s">
        <v>34</v>
      </c>
      <c r="B40" s="1" t="n">
        <v>5</v>
      </c>
      <c r="C40" s="1" t="n">
        <v>5</v>
      </c>
      <c r="D40" s="1" t="n">
        <v>0</v>
      </c>
    </row>
    <row r="41" customFormat="false" ht="12.8" hidden="false" customHeight="false" outlineLevel="0" collapsed="false">
      <c r="A41" s="1" t="s">
        <v>7</v>
      </c>
      <c r="B41" s="1" t="n">
        <v>5</v>
      </c>
      <c r="C41" s="1" t="n">
        <v>5</v>
      </c>
      <c r="D41" s="1" t="n">
        <v>2830449748</v>
      </c>
      <c r="E41" s="1" t="n">
        <v>707612437</v>
      </c>
      <c r="F41" s="1" t="n">
        <v>286552</v>
      </c>
    </row>
    <row r="42" customFormat="false" ht="12.8" hidden="false" customHeight="false" outlineLevel="0" collapsed="false">
      <c r="A42" s="1" t="s">
        <v>8</v>
      </c>
      <c r="B42" s="1" t="n">
        <v>5</v>
      </c>
      <c r="C42" s="1" t="n">
        <v>284456</v>
      </c>
    </row>
    <row r="43" customFormat="false" ht="12.8" hidden="false" customHeight="false" outlineLevel="0" collapsed="false">
      <c r="A43" s="1" t="s">
        <v>33</v>
      </c>
      <c r="B43" s="1" t="n">
        <v>5</v>
      </c>
      <c r="C43" s="1" t="n">
        <v>6</v>
      </c>
      <c r="D43" s="1" t="n">
        <v>3538062185</v>
      </c>
      <c r="E43" s="1" t="n">
        <v>707612437</v>
      </c>
      <c r="F43" s="1" t="n">
        <v>2998076</v>
      </c>
    </row>
    <row r="44" customFormat="false" ht="12.8" hidden="false" customHeight="false" outlineLevel="0" collapsed="false">
      <c r="A44" s="1" t="s">
        <v>34</v>
      </c>
      <c r="B44" s="1" t="n">
        <v>5</v>
      </c>
      <c r="C44" s="1" t="n">
        <v>6</v>
      </c>
      <c r="D44" s="1" t="n">
        <v>0</v>
      </c>
    </row>
    <row r="45" customFormat="false" ht="12.8" hidden="false" customHeight="false" outlineLevel="0" collapsed="false">
      <c r="A45" s="1" t="s">
        <v>7</v>
      </c>
      <c r="B45" s="1" t="n">
        <v>5</v>
      </c>
      <c r="C45" s="1" t="n">
        <v>6</v>
      </c>
      <c r="D45" s="1" t="n">
        <v>3538062185</v>
      </c>
      <c r="E45" s="1" t="n">
        <v>707612437</v>
      </c>
      <c r="F45" s="1" t="n">
        <v>284747</v>
      </c>
    </row>
    <row r="46" customFormat="false" ht="12.8" hidden="false" customHeight="false" outlineLevel="0" collapsed="false">
      <c r="A46" s="1" t="s">
        <v>8</v>
      </c>
      <c r="B46" s="1" t="n">
        <v>6</v>
      </c>
      <c r="C46" s="1" t="n">
        <v>284311</v>
      </c>
    </row>
    <row r="47" customFormat="false" ht="12.8" hidden="false" customHeight="false" outlineLevel="0" collapsed="false">
      <c r="A47" s="1" t="s">
        <v>33</v>
      </c>
      <c r="B47" s="1" t="n">
        <v>5</v>
      </c>
      <c r="C47" s="1" t="n">
        <v>7</v>
      </c>
      <c r="D47" s="1" t="n">
        <v>4245674622</v>
      </c>
      <c r="E47" s="1" t="n">
        <v>707612437</v>
      </c>
      <c r="F47" s="1" t="n">
        <v>3567134</v>
      </c>
    </row>
    <row r="48" customFormat="false" ht="12.8" hidden="false" customHeight="false" outlineLevel="0" collapsed="false">
      <c r="A48" s="1" t="s">
        <v>34</v>
      </c>
      <c r="B48" s="1" t="n">
        <v>5</v>
      </c>
      <c r="C48" s="1" t="n">
        <v>7</v>
      </c>
      <c r="D48" s="1" t="n">
        <v>0</v>
      </c>
    </row>
    <row r="49" customFormat="false" ht="12.8" hidden="false" customHeight="false" outlineLevel="0" collapsed="false">
      <c r="A49" s="1" t="s">
        <v>7</v>
      </c>
      <c r="B49" s="1" t="n">
        <v>5</v>
      </c>
      <c r="C49" s="1" t="n">
        <v>7</v>
      </c>
      <c r="D49" s="1" t="n">
        <v>4245674622</v>
      </c>
      <c r="E49" s="1" t="n">
        <v>707612437</v>
      </c>
      <c r="F49" s="1" t="n">
        <v>283477</v>
      </c>
    </row>
    <row r="50" customFormat="false" ht="12.8" hidden="false" customHeight="false" outlineLevel="0" collapsed="false">
      <c r="A50" s="1" t="s">
        <v>8</v>
      </c>
      <c r="B50" s="1" t="n">
        <v>7</v>
      </c>
      <c r="C50" s="1" t="n">
        <v>284300</v>
      </c>
    </row>
    <row r="51" customFormat="false" ht="12.8" hidden="false" customHeight="false" outlineLevel="0" collapsed="false">
      <c r="A51" s="1" t="s">
        <v>33</v>
      </c>
      <c r="B51" s="1" t="n">
        <v>5</v>
      </c>
      <c r="C51" s="1" t="n">
        <v>8</v>
      </c>
      <c r="D51" s="1" t="n">
        <v>4953287059</v>
      </c>
      <c r="E51" s="1" t="n">
        <v>707612437</v>
      </c>
      <c r="F51" s="1" t="n">
        <v>4134912</v>
      </c>
    </row>
    <row r="52" customFormat="false" ht="12.8" hidden="false" customHeight="false" outlineLevel="0" collapsed="false">
      <c r="A52" s="1" t="s">
        <v>34</v>
      </c>
      <c r="B52" s="1" t="n">
        <v>5</v>
      </c>
      <c r="C52" s="1" t="n">
        <v>8</v>
      </c>
      <c r="D52" s="1" t="n">
        <v>0</v>
      </c>
    </row>
    <row r="53" customFormat="false" ht="12.8" hidden="false" customHeight="false" outlineLevel="0" collapsed="false">
      <c r="A53" s="1" t="s">
        <v>7</v>
      </c>
      <c r="B53" s="1" t="n">
        <v>5</v>
      </c>
      <c r="C53" s="1" t="n">
        <v>8</v>
      </c>
      <c r="D53" s="1" t="n">
        <v>4953287059</v>
      </c>
      <c r="E53" s="1" t="n">
        <v>289592920</v>
      </c>
      <c r="F53" s="1" t="n">
        <v>277199</v>
      </c>
    </row>
    <row r="54" customFormat="false" ht="12.8" hidden="false" customHeight="false" outlineLevel="0" collapsed="false">
      <c r="A54" s="1" t="s">
        <v>8</v>
      </c>
      <c r="B54" s="1" t="n">
        <v>8</v>
      </c>
      <c r="C54" s="1" t="n">
        <v>115876</v>
      </c>
    </row>
    <row r="56" customFormat="false" ht="12.8" hidden="false" customHeight="false" outlineLevel="0" collapsed="false">
      <c r="A56" s="1" t="s">
        <v>35</v>
      </c>
      <c r="B56" s="1" t="n">
        <v>4527959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2.8"/>
  <cols>
    <col collapsed="false" hidden="false" max="1" min="1" style="1" width="26.162962962963"/>
    <col collapsed="false" hidden="false" max="2" min="2" style="1" width="11.162962962963"/>
    <col collapsed="false" hidden="false" max="3" min="3" style="1" width="9.16666666666667"/>
    <col collapsed="false" hidden="false" max="5" min="4" style="1" width="11.162962962963"/>
    <col collapsed="false" hidden="false" max="6" min="6" style="1" width="10.0037037037037"/>
    <col collapsed="false" hidden="false" max="1025" min="7" style="1" width="10.5296296296296"/>
  </cols>
  <sheetData>
    <row r="1" customFormat="false" ht="12.8" hidden="false" customHeight="false" outlineLevel="0" collapsed="false">
      <c r="B1" s="2" t="s">
        <v>9</v>
      </c>
      <c r="C1" s="2" t="s">
        <v>10</v>
      </c>
    </row>
    <row r="2" customFormat="false" ht="12.8" hidden="false" customHeight="false" outlineLevel="0" collapsed="false">
      <c r="A2" s="2" t="s">
        <v>11</v>
      </c>
      <c r="B2" s="6" t="s">
        <v>40</v>
      </c>
      <c r="G2" s="7" t="s">
        <v>13</v>
      </c>
      <c r="H2" s="7" t="s">
        <v>10</v>
      </c>
    </row>
    <row r="3" customFormat="false" ht="12.8" hidden="false" customHeight="false" outlineLevel="0" collapsed="false">
      <c r="A3" s="2" t="s">
        <v>14</v>
      </c>
      <c r="B3" s="1" t="n">
        <v>8</v>
      </c>
      <c r="F3" s="1" t="s">
        <v>15</v>
      </c>
      <c r="G3" s="8" t="n">
        <f aca="false">G4+G6</f>
        <v>913.074470254033</v>
      </c>
      <c r="H3" s="9" t="n">
        <f aca="false">H4+H6</f>
        <v>1435.228</v>
      </c>
      <c r="I3" s="10"/>
      <c r="J3" s="10"/>
    </row>
    <row r="4" customFormat="false" ht="12.8" hidden="false" customHeight="false" outlineLevel="0" collapsed="false">
      <c r="A4" s="7" t="s">
        <v>16</v>
      </c>
      <c r="B4" s="1" t="n">
        <f aca="false">B3*450</f>
        <v>3600</v>
      </c>
      <c r="C4" s="5" t="n">
        <f aca="false">B6*(B6/B7)/H4</f>
        <v>1914.89163990843</v>
      </c>
      <c r="F4" s="1" t="s">
        <v>17</v>
      </c>
      <c r="G4" s="3" t="n">
        <f aca="false">B6/B7*G5</f>
        <v>513.074470254033</v>
      </c>
      <c r="H4" s="11" t="n">
        <f aca="false">SUMIF($A$23:$A$146,"read",$F$23:$F$146)/1000</f>
        <v>964.581</v>
      </c>
      <c r="I4" s="10"/>
      <c r="J4" s="10"/>
    </row>
    <row r="5" customFormat="false" ht="12.8" hidden="false" customHeight="false" outlineLevel="0" collapsed="false">
      <c r="A5" s="7" t="s">
        <v>18</v>
      </c>
      <c r="B5" s="1" t="n">
        <f aca="false">10000/8</f>
        <v>1250</v>
      </c>
      <c r="C5" s="5" t="n">
        <f aca="false">B6/H6</f>
        <v>1062.36733687881</v>
      </c>
      <c r="F5" s="1" t="s">
        <v>19</v>
      </c>
      <c r="G5" s="3" t="n">
        <f aca="false">B6/B4</f>
        <v>138.888888888889</v>
      </c>
      <c r="H5" s="3" t="n">
        <f aca="false">H4/CEILING(B6/B7,1)</f>
        <v>241.14525</v>
      </c>
      <c r="I5" s="10"/>
      <c r="J5" s="10"/>
    </row>
    <row r="6" customFormat="false" ht="12.8" hidden="false" customHeight="false" outlineLevel="0" collapsed="false">
      <c r="A6" s="7" t="s">
        <v>20</v>
      </c>
      <c r="B6" s="1" t="n">
        <f aca="false">B15*1000</f>
        <v>500000</v>
      </c>
      <c r="F6" s="1" t="s">
        <v>21</v>
      </c>
      <c r="G6" s="3" t="n">
        <f aca="false">B6/B5</f>
        <v>400</v>
      </c>
      <c r="H6" s="11" t="n">
        <f aca="false">SUMIF($A$23:$A$146,"network",$C$23:$C$146)/1000</f>
        <v>470.647</v>
      </c>
      <c r="I6" s="10"/>
      <c r="J6" s="10"/>
    </row>
    <row r="7" customFormat="false" ht="12.8" hidden="false" customHeight="false" outlineLevel="0" collapsed="false">
      <c r="A7" s="7" t="s">
        <v>22</v>
      </c>
      <c r="B7" s="3" t="n">
        <f aca="false">B17*100/1024/1024</f>
        <v>135349.639225006</v>
      </c>
      <c r="H7" s="5"/>
      <c r="I7" s="10"/>
      <c r="J7" s="10"/>
    </row>
    <row r="8" customFormat="false" ht="12.8" hidden="false" customHeight="false" outlineLevel="0" collapsed="false">
      <c r="A8" s="7" t="s">
        <v>23</v>
      </c>
      <c r="B8" s="12" t="n">
        <f aca="false">B7/B6</f>
        <v>0.270699278450012</v>
      </c>
    </row>
    <row r="14" customFormat="false" ht="12.8" hidden="false" customHeight="false" outlineLevel="0" collapsed="false">
      <c r="A14" s="1" t="s">
        <v>41</v>
      </c>
    </row>
    <row r="15" customFormat="false" ht="12.8" hidden="false" customHeight="false" outlineLevel="0" collapsed="false">
      <c r="A15" s="1" t="s">
        <v>25</v>
      </c>
      <c r="B15" s="1" t="n">
        <v>500</v>
      </c>
      <c r="C15" s="1" t="n">
        <v>0</v>
      </c>
      <c r="D15" s="1" t="s">
        <v>27</v>
      </c>
    </row>
    <row r="16" customFormat="false" ht="12.8" hidden="false" customHeight="false" outlineLevel="0" collapsed="false">
      <c r="A16" s="1" t="s">
        <v>28</v>
      </c>
      <c r="B16" s="1" t="n">
        <v>112</v>
      </c>
    </row>
    <row r="17" customFormat="false" ht="12.8" hidden="false" customHeight="false" outlineLevel="0" collapsed="false">
      <c r="A17" s="1" t="s">
        <v>29</v>
      </c>
      <c r="B17" s="1" t="n">
        <v>1419243833</v>
      </c>
      <c r="C17" s="1" t="n">
        <v>24549</v>
      </c>
    </row>
    <row r="18" customFormat="false" ht="12.8" hidden="false" customHeight="false" outlineLevel="0" collapsed="false">
      <c r="A18" s="1" t="s">
        <v>30</v>
      </c>
      <c r="B18" s="1" t="n">
        <v>8</v>
      </c>
    </row>
    <row r="20" customFormat="false" ht="12.8" hidden="false" customHeight="false" outlineLevel="0" collapsed="false">
      <c r="A20" s="1" t="s">
        <v>32</v>
      </c>
      <c r="B20" s="1" t="n">
        <v>5</v>
      </c>
      <c r="C20" s="1" t="n">
        <v>1</v>
      </c>
      <c r="D20" s="1" t="n">
        <v>5242880000</v>
      </c>
      <c r="E20" s="1" t="n">
        <v>0</v>
      </c>
    </row>
    <row r="23" customFormat="false" ht="12.8" hidden="false" customHeight="false" outlineLevel="0" collapsed="false">
      <c r="A23" s="1" t="s">
        <v>33</v>
      </c>
      <c r="B23" s="1" t="n">
        <v>5</v>
      </c>
      <c r="C23" s="1" t="n">
        <v>1</v>
      </c>
      <c r="D23" s="1" t="n">
        <v>0</v>
      </c>
      <c r="E23" s="1" t="n">
        <v>1419243833</v>
      </c>
      <c r="F23" s="1" t="n">
        <v>11</v>
      </c>
    </row>
    <row r="24" customFormat="false" ht="12.8" hidden="false" customHeight="false" outlineLevel="0" collapsed="false">
      <c r="A24" s="1" t="s">
        <v>34</v>
      </c>
      <c r="B24" s="1" t="n">
        <v>5</v>
      </c>
      <c r="C24" s="1" t="n">
        <v>1</v>
      </c>
      <c r="D24" s="1" t="n">
        <v>0</v>
      </c>
    </row>
    <row r="25" customFormat="false" ht="12.8" hidden="false" customHeight="false" outlineLevel="0" collapsed="false">
      <c r="A25" s="1" t="s">
        <v>7</v>
      </c>
      <c r="B25" s="1" t="n">
        <v>5</v>
      </c>
      <c r="C25" s="1" t="n">
        <v>1</v>
      </c>
      <c r="D25" s="1" t="n">
        <v>0</v>
      </c>
      <c r="E25" s="1" t="n">
        <v>1419243833</v>
      </c>
      <c r="F25" s="1" t="n">
        <v>294735</v>
      </c>
    </row>
    <row r="26" customFormat="false" ht="12.8" hidden="false" customHeight="false" outlineLevel="0" collapsed="false">
      <c r="A26" s="1" t="s">
        <v>8</v>
      </c>
      <c r="B26" s="1" t="n">
        <v>1</v>
      </c>
      <c r="C26" s="1" t="n">
        <v>126241</v>
      </c>
    </row>
    <row r="27" customFormat="false" ht="12.8" hidden="false" customHeight="false" outlineLevel="0" collapsed="false">
      <c r="A27" s="1" t="s">
        <v>33</v>
      </c>
      <c r="B27" s="1" t="n">
        <v>5</v>
      </c>
      <c r="C27" s="1" t="n">
        <v>2</v>
      </c>
      <c r="D27" s="1" t="n">
        <v>1419243833</v>
      </c>
      <c r="E27" s="1" t="n">
        <v>1419243833</v>
      </c>
      <c r="F27" s="1" t="n">
        <v>420988</v>
      </c>
    </row>
    <row r="28" customFormat="false" ht="12.8" hidden="false" customHeight="false" outlineLevel="0" collapsed="false">
      <c r="A28" s="1" t="s">
        <v>34</v>
      </c>
      <c r="B28" s="1" t="n">
        <v>5</v>
      </c>
      <c r="C28" s="1" t="n">
        <v>2</v>
      </c>
      <c r="D28" s="1" t="n">
        <v>0</v>
      </c>
    </row>
    <row r="29" customFormat="false" ht="12.8" hidden="false" customHeight="false" outlineLevel="0" collapsed="false">
      <c r="A29" s="1" t="s">
        <v>7</v>
      </c>
      <c r="B29" s="1" t="n">
        <v>5</v>
      </c>
      <c r="C29" s="1" t="n">
        <v>2</v>
      </c>
      <c r="D29" s="1" t="n">
        <v>1419243833</v>
      </c>
      <c r="E29" s="1" t="n">
        <v>1419243833</v>
      </c>
      <c r="F29" s="1" t="n">
        <v>272599</v>
      </c>
    </row>
    <row r="30" customFormat="false" ht="12.8" hidden="false" customHeight="false" outlineLevel="0" collapsed="false">
      <c r="A30" s="1" t="s">
        <v>8</v>
      </c>
      <c r="B30" s="1" t="n">
        <v>2</v>
      </c>
      <c r="C30" s="1" t="n">
        <v>126025</v>
      </c>
    </row>
    <row r="31" customFormat="false" ht="12.8" hidden="false" customHeight="false" outlineLevel="0" collapsed="false">
      <c r="A31" s="1" t="s">
        <v>33</v>
      </c>
      <c r="B31" s="1" t="n">
        <v>5</v>
      </c>
      <c r="C31" s="1" t="n">
        <v>3</v>
      </c>
      <c r="D31" s="1" t="n">
        <v>2838487666</v>
      </c>
      <c r="E31" s="1" t="n">
        <v>1419243833</v>
      </c>
      <c r="F31" s="1" t="n">
        <v>819613</v>
      </c>
    </row>
    <row r="32" customFormat="false" ht="12.8" hidden="false" customHeight="false" outlineLevel="0" collapsed="false">
      <c r="A32" s="1" t="s">
        <v>34</v>
      </c>
      <c r="B32" s="1" t="n">
        <v>5</v>
      </c>
      <c r="C32" s="1" t="n">
        <v>3</v>
      </c>
      <c r="D32" s="1" t="n">
        <v>0</v>
      </c>
    </row>
    <row r="33" customFormat="false" ht="12.8" hidden="false" customHeight="false" outlineLevel="0" collapsed="false">
      <c r="A33" s="1" t="s">
        <v>7</v>
      </c>
      <c r="B33" s="1" t="n">
        <v>5</v>
      </c>
      <c r="C33" s="1" t="n">
        <v>3</v>
      </c>
      <c r="D33" s="1" t="n">
        <v>2838487666</v>
      </c>
      <c r="E33" s="1" t="n">
        <v>1419243833</v>
      </c>
      <c r="F33" s="1" t="n">
        <v>223728</v>
      </c>
    </row>
    <row r="34" customFormat="false" ht="12.8" hidden="false" customHeight="false" outlineLevel="0" collapsed="false">
      <c r="A34" s="1" t="s">
        <v>8</v>
      </c>
      <c r="B34" s="1" t="n">
        <v>3</v>
      </c>
      <c r="C34" s="1" t="n">
        <v>126550</v>
      </c>
    </row>
    <row r="35" customFormat="false" ht="12.8" hidden="false" customHeight="false" outlineLevel="0" collapsed="false">
      <c r="A35" s="1" t="s">
        <v>33</v>
      </c>
      <c r="B35" s="1" t="n">
        <v>5</v>
      </c>
      <c r="C35" s="1" t="n">
        <v>4</v>
      </c>
      <c r="D35" s="1" t="n">
        <v>4257731499</v>
      </c>
      <c r="E35" s="1" t="n">
        <v>1419243833</v>
      </c>
      <c r="F35" s="1" t="n">
        <v>1169892</v>
      </c>
    </row>
    <row r="36" customFormat="false" ht="12.8" hidden="false" customHeight="false" outlineLevel="0" collapsed="false">
      <c r="A36" s="1" t="s">
        <v>34</v>
      </c>
      <c r="B36" s="1" t="n">
        <v>5</v>
      </c>
      <c r="C36" s="1" t="n">
        <v>4</v>
      </c>
      <c r="D36" s="1" t="n">
        <v>0</v>
      </c>
    </row>
    <row r="37" customFormat="false" ht="12.8" hidden="false" customHeight="false" outlineLevel="0" collapsed="false">
      <c r="A37" s="1" t="s">
        <v>7</v>
      </c>
      <c r="B37" s="1" t="n">
        <v>5</v>
      </c>
      <c r="C37" s="1" t="n">
        <v>4</v>
      </c>
      <c r="D37" s="1" t="n">
        <v>4257731499</v>
      </c>
      <c r="E37" s="1" t="n">
        <v>985148501</v>
      </c>
      <c r="F37" s="1" t="n">
        <v>173519</v>
      </c>
    </row>
    <row r="38" customFormat="false" ht="12.8" hidden="false" customHeight="false" outlineLevel="0" collapsed="false">
      <c r="A38" s="1" t="s">
        <v>8</v>
      </c>
      <c r="B38" s="1" t="n">
        <v>4</v>
      </c>
      <c r="C38" s="1" t="n">
        <v>91831</v>
      </c>
    </row>
    <row r="40" customFormat="false" ht="12.8" hidden="false" customHeight="false" outlineLevel="0" collapsed="false">
      <c r="A40" s="1" t="s">
        <v>35</v>
      </c>
      <c r="B40" s="1" t="n">
        <v>1435232</v>
      </c>
    </row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</TotalTime>
  <Application>LibreOffice/4.4.5.2$Linux_X86_64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2015-09-10T20:53:38Z</dcterms:created>
  <dc:creator>David Terei</dc:creator>
  <dc:language>en-US</dc:language>
  <dcterms:modified xsi:type="dcterms:W3CDTF">2015-09-11T18:19:15Z</dcterms:modified>
  <cp:revision>14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