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<sst xmlns="http://schemas.openxmlformats.org/spreadsheetml/2006/main" count="77" uniqueCount="29">
  <si>
    <t>Simple Model</t>
  </si>
  <si>
    <t>Linear Scan</t>
  </si>
  <si>
    <t>Sort</t>
  </si>
  <si>
    <t>RPC</t>
  </si>
  <si>
    <t>Write</t>
  </si>
  <si>
    <t>All</t>
  </si>
  <si>
    <t>Predicted</t>
  </si>
  <si>
    <t>First</t>
  </si>
  <si>
    <t>Observed</t>
  </si>
  <si>
    <t>Total</t>
  </si>
  <si>
    <t>Write Overlapped</t>
  </si>
  <si>
    <t>- branch</t>
  </si>
  <si>
    <t>- pushed</t>
  </si>
  <si>
    <t>- popped</t>
  </si>
  <si>
    <t>*no write to disk</t>
  </si>
  <si>
    <t>Model</t>
  </si>
  <si>
    <t>Time</t>
  </si>
  <si>
    <t>b</t>
  </si>
  <si>
    <t>p</t>
  </si>
  <si>
    <t>sum</t>
  </si>
  <si>
    <t>t diff</t>
  </si>
  <si>
    <t>linear</t>
  </si>
  <si>
    <t>linear b</t>
  </si>
  <si>
    <t>linear p</t>
  </si>
  <si>
    <t>Time – 0.2*b</t>
  </si>
  <si>
    <t>t diff'</t>
  </si>
  <si>
    <t>* changed implementation to not overlap read + write</t>
  </si>
  <si>
    <t>6 – First Record</t>
  </si>
  <si>
    <t>* why alternating 4.0 vs 4.2?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</si>
</sst>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"/>
    <numFmt numFmtId="167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8"/>
  <cols>
    <col collapsed="false" hidden="false" max="1" min="1" style="0" width="17.0612244897959"/>
    <col collapsed="false" hidden="false" max="6" min="2" style="0" width="11.5204081632653"/>
    <col collapsed="false" hidden="false" max="7" min="7" style="0" width="14.9489795918367"/>
    <col collapsed="false" hidden="false" max="9" min="8" style="0" width="11.5204081632653"/>
    <col collapsed="false" hidden="false" max="10" min="10" style="0" width="14.5255102040816"/>
    <col collapsed="false" hidden="false" max="1025" min="11" style="0" width="11.5204081632653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2" t="s">
        <v>5</v>
      </c>
      <c r="B2" s="0" t="n">
        <v>73.5</v>
      </c>
      <c r="C2" s="0" t="n">
        <v>0</v>
      </c>
      <c r="D2" s="0" t="n">
        <v>0.8</v>
      </c>
      <c r="E2" s="0" t="n">
        <v>7.3</v>
      </c>
      <c r="G2" s="0" t="s">
        <v>6</v>
      </c>
      <c r="H2" s="0" t="n">
        <f aca="false">SUM(B2:E2)</f>
        <v>81.6</v>
      </c>
    </row>
    <row r="3" customFormat="false" ht="12.8" hidden="false" customHeight="false" outlineLevel="0" collapsed="false">
      <c r="A3" s="2" t="s">
        <v>7</v>
      </c>
      <c r="B3" s="0" t="n">
        <v>4</v>
      </c>
      <c r="C3" s="0" t="n">
        <v>0</v>
      </c>
      <c r="D3" s="0" t="n">
        <v>0</v>
      </c>
      <c r="E3" s="0" t="n">
        <v>0</v>
      </c>
      <c r="G3" s="0" t="s">
        <v>6</v>
      </c>
      <c r="H3" s="0" t="n">
        <v>7.3</v>
      </c>
    </row>
    <row r="4" customFormat="false" ht="12.8" hidden="false" customHeight="false" outlineLevel="0" collapsed="false">
      <c r="A4" s="2"/>
    </row>
    <row r="5" customFormat="false" ht="12.8" hidden="false" customHeight="false" outlineLevel="0" collapsed="false">
      <c r="A5" s="1" t="n">
        <v>1</v>
      </c>
      <c r="B5" s="0" t="s">
        <v>1</v>
      </c>
      <c r="C5" s="0" t="s">
        <v>2</v>
      </c>
      <c r="D5" s="0" t="s">
        <v>3</v>
      </c>
      <c r="E5" s="0" t="s">
        <v>4</v>
      </c>
    </row>
    <row r="6" customFormat="false" ht="12.8" hidden="false" customHeight="false" outlineLevel="0" collapsed="false">
      <c r="A6" s="0" t="n">
        <v>1</v>
      </c>
      <c r="B6" s="0" t="n">
        <v>7.8</v>
      </c>
      <c r="C6" s="0" t="n">
        <v>1.2</v>
      </c>
      <c r="D6" s="0" t="n">
        <v>0.8</v>
      </c>
      <c r="E6" s="0" t="n">
        <v>1.6</v>
      </c>
    </row>
    <row r="7" customFormat="false" ht="12.8" hidden="false" customHeight="false" outlineLevel="0" collapsed="false">
      <c r="A7" s="0" t="n">
        <v>2</v>
      </c>
      <c r="B7" s="0" t="n">
        <v>7.6</v>
      </c>
      <c r="C7" s="0" t="n">
        <v>1.2</v>
      </c>
      <c r="D7" s="0" t="n">
        <v>1</v>
      </c>
      <c r="E7" s="0" t="n">
        <v>1.6</v>
      </c>
    </row>
    <row r="8" customFormat="false" ht="12.8" hidden="false" customHeight="false" outlineLevel="0" collapsed="false">
      <c r="A8" s="0" t="n">
        <v>3</v>
      </c>
      <c r="B8" s="0" t="n">
        <v>7.4</v>
      </c>
      <c r="C8" s="0" t="n">
        <v>1.2</v>
      </c>
      <c r="D8" s="0" t="n">
        <v>1</v>
      </c>
      <c r="E8" s="0" t="n">
        <v>1.6</v>
      </c>
    </row>
    <row r="9" customFormat="false" ht="12.8" hidden="false" customHeight="false" outlineLevel="0" collapsed="false">
      <c r="A9" s="0" t="n">
        <v>4</v>
      </c>
      <c r="B9" s="0" t="n">
        <v>7.2</v>
      </c>
      <c r="C9" s="0" t="n">
        <v>1.2</v>
      </c>
      <c r="D9" s="0" t="n">
        <v>1</v>
      </c>
      <c r="E9" s="0" t="n">
        <v>1.6</v>
      </c>
    </row>
    <row r="10" customFormat="false" ht="12.8" hidden="false" customHeight="false" outlineLevel="0" collapsed="false">
      <c r="A10" s="0" t="n">
        <v>5</v>
      </c>
      <c r="B10" s="0" t="n">
        <v>7</v>
      </c>
      <c r="C10" s="0" t="n">
        <v>1.2</v>
      </c>
      <c r="D10" s="0" t="n">
        <v>1</v>
      </c>
      <c r="E10" s="0" t="n">
        <v>1.6</v>
      </c>
    </row>
    <row r="11" customFormat="false" ht="12.8" hidden="false" customHeight="false" outlineLevel="0" collapsed="false">
      <c r="A11" s="0" t="n">
        <v>6</v>
      </c>
      <c r="B11" s="0" t="n">
        <v>6.7</v>
      </c>
      <c r="C11" s="0" t="n">
        <v>1.2</v>
      </c>
      <c r="D11" s="0" t="n">
        <v>1</v>
      </c>
      <c r="E11" s="0" t="n">
        <v>1.6</v>
      </c>
    </row>
    <row r="12" customFormat="false" ht="12.8" hidden="false" customHeight="false" outlineLevel="0" collapsed="false">
      <c r="A12" s="0" t="n">
        <v>7</v>
      </c>
      <c r="B12" s="0" t="n">
        <v>6.4</v>
      </c>
      <c r="C12" s="0" t="n">
        <v>1.2</v>
      </c>
      <c r="D12" s="0" t="n">
        <v>1</v>
      </c>
      <c r="E12" s="0" t="n">
        <v>1.6</v>
      </c>
    </row>
    <row r="13" customFormat="false" ht="12.8" hidden="false" customHeight="false" outlineLevel="0" collapsed="false">
      <c r="A13" s="0" t="n">
        <v>8</v>
      </c>
      <c r="B13" s="0" t="n">
        <v>5.9</v>
      </c>
      <c r="C13" s="0" t="n">
        <v>1.2</v>
      </c>
      <c r="D13" s="0" t="n">
        <v>1</v>
      </c>
      <c r="E13" s="0" t="n">
        <v>1.6</v>
      </c>
    </row>
    <row r="14" customFormat="false" ht="12.8" hidden="false" customHeight="false" outlineLevel="0" collapsed="false">
      <c r="A14" s="0" t="n">
        <v>9</v>
      </c>
      <c r="B14" s="0" t="n">
        <v>5.2</v>
      </c>
      <c r="C14" s="0" t="n">
        <v>1.2</v>
      </c>
      <c r="D14" s="0" t="n">
        <v>1</v>
      </c>
      <c r="E14" s="0" t="n">
        <v>1.6</v>
      </c>
      <c r="G14" s="0" t="s">
        <v>8</v>
      </c>
      <c r="H14" s="0" t="n">
        <v>90</v>
      </c>
    </row>
    <row r="15" customFormat="false" ht="12.8" hidden="false" customHeight="false" outlineLevel="0" collapsed="false">
      <c r="A15" s="0" t="n">
        <v>10</v>
      </c>
      <c r="B15" s="0" t="n">
        <v>4</v>
      </c>
      <c r="C15" s="0" t="n">
        <v>1.2</v>
      </c>
      <c r="D15" s="0" t="n">
        <v>1</v>
      </c>
      <c r="E15" s="0" t="n">
        <v>1.6</v>
      </c>
      <c r="G15" s="0" t="s">
        <v>5</v>
      </c>
      <c r="H15" s="0" t="n">
        <f aca="false">SUM(B16:E16)</f>
        <v>103</v>
      </c>
    </row>
    <row r="16" customFormat="false" ht="12.8" hidden="false" customHeight="false" outlineLevel="0" collapsed="false">
      <c r="A16" s="3" t="s">
        <v>9</v>
      </c>
      <c r="B16" s="0" t="n">
        <f aca="false">SUM(B6:B15)</f>
        <v>65.2</v>
      </c>
      <c r="C16" s="0" t="n">
        <f aca="false">SUM(C6:C15)</f>
        <v>12</v>
      </c>
      <c r="D16" s="0" t="n">
        <f aca="false">SUM(D6:D15)</f>
        <v>9.8</v>
      </c>
      <c r="E16" s="0" t="n">
        <f aca="false">SUM(E6:E15)</f>
        <v>16</v>
      </c>
      <c r="G16" s="0" t="s">
        <v>10</v>
      </c>
      <c r="H16" s="0" t="n">
        <f aca="false">SUM(B16:D16)</f>
        <v>87</v>
      </c>
    </row>
    <row r="19" customFormat="false" ht="12.8" hidden="false" customHeight="false" outlineLevel="0" collapsed="false">
      <c r="A19" s="1" t="n">
        <v>2</v>
      </c>
      <c r="B19" s="0" t="s">
        <v>1</v>
      </c>
      <c r="C19" s="0" t="s">
        <v>2</v>
      </c>
      <c r="D19" s="0" t="s">
        <v>3</v>
      </c>
      <c r="E19" s="0" t="s">
        <v>4</v>
      </c>
    </row>
    <row r="20" customFormat="false" ht="12.8" hidden="false" customHeight="false" outlineLevel="0" collapsed="false">
      <c r="A20" s="0" t="n">
        <v>1</v>
      </c>
      <c r="B20" s="0" t="n">
        <v>7.8</v>
      </c>
      <c r="C20" s="0" t="n">
        <v>1.2</v>
      </c>
      <c r="D20" s="0" t="n">
        <v>0.9</v>
      </c>
      <c r="E20" s="0" t="n">
        <v>1.6</v>
      </c>
    </row>
    <row r="21" customFormat="false" ht="12.8" hidden="false" customHeight="false" outlineLevel="0" collapsed="false">
      <c r="A21" s="0" t="n">
        <v>2</v>
      </c>
      <c r="B21" s="0" t="n">
        <v>7.6</v>
      </c>
      <c r="C21" s="0" t="n">
        <v>1.2</v>
      </c>
      <c r="D21" s="0" t="n">
        <v>1</v>
      </c>
      <c r="E21" s="0" t="n">
        <v>1.6</v>
      </c>
    </row>
    <row r="22" customFormat="false" ht="12.8" hidden="false" customHeight="false" outlineLevel="0" collapsed="false">
      <c r="A22" s="0" t="n">
        <v>3</v>
      </c>
      <c r="B22" s="0" t="n">
        <v>7.4</v>
      </c>
      <c r="C22" s="0" t="n">
        <v>1.2</v>
      </c>
      <c r="D22" s="0" t="n">
        <v>1</v>
      </c>
      <c r="E22" s="0" t="n">
        <v>1.6</v>
      </c>
    </row>
    <row r="23" customFormat="false" ht="12.8" hidden="false" customHeight="false" outlineLevel="0" collapsed="false">
      <c r="A23" s="0" t="n">
        <v>4</v>
      </c>
      <c r="B23" s="0" t="n">
        <v>7.2</v>
      </c>
      <c r="C23" s="0" t="n">
        <v>1.2</v>
      </c>
      <c r="D23" s="0" t="n">
        <v>1</v>
      </c>
      <c r="E23" s="0" t="n">
        <v>1.6</v>
      </c>
    </row>
    <row r="24" customFormat="false" ht="12.8" hidden="false" customHeight="false" outlineLevel="0" collapsed="false">
      <c r="A24" s="0" t="n">
        <v>5</v>
      </c>
      <c r="B24" s="0" t="n">
        <v>7</v>
      </c>
      <c r="C24" s="0" t="n">
        <v>1.2</v>
      </c>
      <c r="D24" s="0" t="n">
        <v>1</v>
      </c>
      <c r="E24" s="0" t="n">
        <v>1.6</v>
      </c>
    </row>
    <row r="25" customFormat="false" ht="12.8" hidden="false" customHeight="false" outlineLevel="0" collapsed="false">
      <c r="A25" s="0" t="n">
        <v>6</v>
      </c>
      <c r="B25" s="0" t="n">
        <v>6.7</v>
      </c>
      <c r="C25" s="0" t="n">
        <v>1.2</v>
      </c>
      <c r="D25" s="0" t="n">
        <v>1</v>
      </c>
      <c r="E25" s="0" t="n">
        <v>1.6</v>
      </c>
    </row>
    <row r="26" customFormat="false" ht="12.8" hidden="false" customHeight="false" outlineLevel="0" collapsed="false">
      <c r="A26" s="0" t="n">
        <v>7</v>
      </c>
      <c r="B26" s="0" t="n">
        <v>6.4</v>
      </c>
      <c r="C26" s="0" t="n">
        <v>1.2</v>
      </c>
      <c r="D26" s="0" t="n">
        <v>1</v>
      </c>
      <c r="E26" s="0" t="n">
        <v>1.6</v>
      </c>
    </row>
    <row r="27" customFormat="false" ht="12.8" hidden="false" customHeight="false" outlineLevel="0" collapsed="false">
      <c r="A27" s="0" t="n">
        <v>8</v>
      </c>
      <c r="B27" s="0" t="n">
        <v>5.9</v>
      </c>
      <c r="C27" s="0" t="n">
        <v>1.2</v>
      </c>
      <c r="D27" s="0" t="n">
        <v>1</v>
      </c>
      <c r="E27" s="0" t="n">
        <v>1.6</v>
      </c>
    </row>
    <row r="28" customFormat="false" ht="12.8" hidden="false" customHeight="false" outlineLevel="0" collapsed="false">
      <c r="A28" s="0" t="n">
        <v>9</v>
      </c>
      <c r="B28" s="0" t="n">
        <v>5.2</v>
      </c>
      <c r="C28" s="0" t="n">
        <v>1.2</v>
      </c>
      <c r="D28" s="0" t="n">
        <v>1</v>
      </c>
      <c r="E28" s="0" t="n">
        <v>1.6</v>
      </c>
      <c r="G28" s="0" t="s">
        <v>8</v>
      </c>
      <c r="H28" s="4" t="n">
        <v>90</v>
      </c>
    </row>
    <row r="29" customFormat="false" ht="12.8" hidden="false" customHeight="false" outlineLevel="0" collapsed="false">
      <c r="A29" s="0" t="n">
        <v>10</v>
      </c>
      <c r="B29" s="0" t="n">
        <v>4</v>
      </c>
      <c r="C29" s="0" t="n">
        <v>1.2</v>
      </c>
      <c r="D29" s="0" t="n">
        <v>1</v>
      </c>
      <c r="E29" s="0" t="n">
        <v>1.6</v>
      </c>
      <c r="G29" s="0" t="s">
        <v>5</v>
      </c>
      <c r="H29" s="4" t="n">
        <f aca="false">SUM(B30:E30)</f>
        <v>103.1</v>
      </c>
    </row>
    <row r="30" customFormat="false" ht="12.8" hidden="false" customHeight="false" outlineLevel="0" collapsed="false">
      <c r="A30" s="3" t="s">
        <v>9</v>
      </c>
      <c r="B30" s="0" t="n">
        <f aca="false">SUM(B20:B29)</f>
        <v>65.2</v>
      </c>
      <c r="C30" s="0" t="n">
        <f aca="false">SUM(C20:C29)</f>
        <v>12</v>
      </c>
      <c r="D30" s="0" t="n">
        <f aca="false">SUM(D20:D29)</f>
        <v>9.9</v>
      </c>
      <c r="E30" s="0" t="n">
        <f aca="false">SUM(E20:E29)</f>
        <v>16</v>
      </c>
      <c r="G30" s="0" t="s">
        <v>10</v>
      </c>
      <c r="H30" s="4" t="n">
        <f aca="false">SUM(B30:D30)</f>
        <v>87.1</v>
      </c>
    </row>
    <row r="31" customFormat="false" ht="12.8" hidden="false" customHeight="false" outlineLevel="0" collapsed="false">
      <c r="A31" s="3"/>
    </row>
    <row r="33" customFormat="false" ht="12.8" hidden="false" customHeight="false" outlineLevel="0" collapsed="false">
      <c r="A33" s="1" t="n">
        <v>3</v>
      </c>
      <c r="B33" s="0" t="s">
        <v>1</v>
      </c>
      <c r="C33" s="0" t="s">
        <v>2</v>
      </c>
      <c r="D33" s="0" t="s">
        <v>3</v>
      </c>
      <c r="E33" s="0" t="s">
        <v>4</v>
      </c>
    </row>
    <row r="34" customFormat="false" ht="12.8" hidden="false" customHeight="false" outlineLevel="0" collapsed="false">
      <c r="A34" s="0" t="n">
        <v>1</v>
      </c>
      <c r="B34" s="0" t="n">
        <v>7.8</v>
      </c>
      <c r="C34" s="0" t="n">
        <v>1.2</v>
      </c>
      <c r="D34" s="0" t="n">
        <v>0.8</v>
      </c>
      <c r="E34" s="0" t="n">
        <v>1.6</v>
      </c>
    </row>
    <row r="35" customFormat="false" ht="12.8" hidden="false" customHeight="false" outlineLevel="0" collapsed="false">
      <c r="A35" s="0" t="n">
        <v>2</v>
      </c>
      <c r="B35" s="0" t="n">
        <v>7.7</v>
      </c>
      <c r="C35" s="0" t="n">
        <v>1.2</v>
      </c>
      <c r="D35" s="0" t="n">
        <v>0.9</v>
      </c>
      <c r="E35" s="0" t="n">
        <v>1.6</v>
      </c>
    </row>
    <row r="36" customFormat="false" ht="12.8" hidden="false" customHeight="false" outlineLevel="0" collapsed="false">
      <c r="A36" s="0" t="n">
        <v>3</v>
      </c>
      <c r="B36" s="0" t="n">
        <v>7.5</v>
      </c>
      <c r="C36" s="0" t="n">
        <v>1.2</v>
      </c>
      <c r="D36" s="0" t="n">
        <v>1</v>
      </c>
      <c r="E36" s="0" t="n">
        <v>1.6</v>
      </c>
    </row>
    <row r="37" customFormat="false" ht="12.8" hidden="false" customHeight="false" outlineLevel="0" collapsed="false">
      <c r="A37" s="0" t="n">
        <v>4</v>
      </c>
      <c r="B37" s="0" t="n">
        <v>7.3</v>
      </c>
      <c r="C37" s="0" t="n">
        <v>1.2</v>
      </c>
      <c r="D37" s="0" t="n">
        <v>1</v>
      </c>
      <c r="E37" s="0" t="n">
        <v>1.6</v>
      </c>
    </row>
    <row r="38" customFormat="false" ht="12.8" hidden="false" customHeight="false" outlineLevel="0" collapsed="false">
      <c r="A38" s="0" t="n">
        <v>5</v>
      </c>
      <c r="B38" s="0" t="n">
        <v>7</v>
      </c>
      <c r="C38" s="0" t="n">
        <v>1.2</v>
      </c>
      <c r="D38" s="0" t="n">
        <v>1</v>
      </c>
      <c r="E38" s="0" t="n">
        <v>1.6</v>
      </c>
    </row>
    <row r="39" customFormat="false" ht="12.8" hidden="false" customHeight="false" outlineLevel="0" collapsed="false">
      <c r="A39" s="0" t="n">
        <v>6</v>
      </c>
      <c r="B39" s="0" t="n">
        <v>6.7</v>
      </c>
      <c r="C39" s="0" t="n">
        <v>1.2</v>
      </c>
      <c r="D39" s="0" t="n">
        <v>1</v>
      </c>
      <c r="E39" s="0" t="n">
        <v>1.6</v>
      </c>
    </row>
    <row r="40" customFormat="false" ht="12.8" hidden="false" customHeight="false" outlineLevel="0" collapsed="false">
      <c r="A40" s="0" t="n">
        <v>7</v>
      </c>
      <c r="B40" s="0" t="n">
        <v>6.4</v>
      </c>
      <c r="C40" s="0" t="n">
        <v>1.2</v>
      </c>
      <c r="D40" s="0" t="n">
        <v>1</v>
      </c>
      <c r="E40" s="0" t="n">
        <v>1.6</v>
      </c>
    </row>
    <row r="41" customFormat="false" ht="12.8" hidden="false" customHeight="false" outlineLevel="0" collapsed="false">
      <c r="A41" s="0" t="n">
        <v>8</v>
      </c>
      <c r="B41" s="0" t="n">
        <v>5.9</v>
      </c>
      <c r="C41" s="0" t="n">
        <v>1.2</v>
      </c>
      <c r="D41" s="0" t="n">
        <v>1</v>
      </c>
      <c r="E41" s="0" t="n">
        <v>1.6</v>
      </c>
    </row>
    <row r="42" customFormat="false" ht="12.8" hidden="false" customHeight="false" outlineLevel="0" collapsed="false">
      <c r="A42" s="0" t="n">
        <v>9</v>
      </c>
      <c r="B42" s="0" t="n">
        <v>5.2</v>
      </c>
      <c r="C42" s="0" t="n">
        <v>1.2</v>
      </c>
      <c r="D42" s="0" t="n">
        <v>1</v>
      </c>
      <c r="E42" s="0" t="n">
        <v>1.6</v>
      </c>
      <c r="G42" s="0" t="s">
        <v>8</v>
      </c>
      <c r="H42" s="4" t="n">
        <v>90</v>
      </c>
    </row>
    <row r="43" customFormat="false" ht="12.8" hidden="false" customHeight="false" outlineLevel="0" collapsed="false">
      <c r="A43" s="0" t="n">
        <v>10</v>
      </c>
      <c r="B43" s="0" t="n">
        <v>4</v>
      </c>
      <c r="C43" s="0" t="n">
        <v>1.2</v>
      </c>
      <c r="D43" s="0" t="n">
        <v>1</v>
      </c>
      <c r="E43" s="0" t="n">
        <v>1.6</v>
      </c>
      <c r="G43" s="0" t="s">
        <v>5</v>
      </c>
      <c r="H43" s="4" t="n">
        <f aca="false">SUM(B44:E44)</f>
        <v>103.2</v>
      </c>
    </row>
    <row r="44" customFormat="false" ht="12.8" hidden="false" customHeight="false" outlineLevel="0" collapsed="false">
      <c r="A44" s="3" t="s">
        <v>9</v>
      </c>
      <c r="B44" s="0" t="n">
        <f aca="false">SUM(B34:B43)</f>
        <v>65.5</v>
      </c>
      <c r="C44" s="0" t="n">
        <f aca="false">SUM(C34:C43)</f>
        <v>12</v>
      </c>
      <c r="D44" s="0" t="n">
        <f aca="false">SUM(D34:D43)</f>
        <v>9.7</v>
      </c>
      <c r="E44" s="0" t="n">
        <f aca="false">SUM(E34:E43)</f>
        <v>16</v>
      </c>
      <c r="G44" s="0" t="s">
        <v>10</v>
      </c>
      <c r="H44" s="4" t="n">
        <f aca="false">SUM(B44:D44)</f>
        <v>87.2</v>
      </c>
    </row>
    <row r="45" customFormat="false" ht="12.8" hidden="false" customHeight="false" outlineLevel="0" collapsed="false">
      <c r="A45" s="3"/>
    </row>
    <row r="47" customFormat="false" ht="12.8" hidden="false" customHeight="false" outlineLevel="0" collapsed="false">
      <c r="A47" s="1" t="n">
        <v>4</v>
      </c>
      <c r="B47" s="0" t="s">
        <v>1</v>
      </c>
      <c r="C47" s="0" t="s">
        <v>11</v>
      </c>
      <c r="D47" s="0" t="s">
        <v>12</v>
      </c>
      <c r="E47" s="0" t="s">
        <v>13</v>
      </c>
      <c r="F47" s="0" t="s">
        <v>2</v>
      </c>
      <c r="G47" s="0" t="s">
        <v>3</v>
      </c>
      <c r="H47" s="0" t="s">
        <v>4</v>
      </c>
      <c r="J47" s="0" t="s">
        <v>14</v>
      </c>
    </row>
    <row r="48" customFormat="false" ht="12.8" hidden="false" customHeight="false" outlineLevel="0" collapsed="false">
      <c r="A48" s="0" t="n">
        <v>1</v>
      </c>
      <c r="B48" s="0" t="n">
        <v>8.1</v>
      </c>
      <c r="C48" s="5" t="n">
        <v>10485700</v>
      </c>
      <c r="D48" s="5" t="n">
        <v>3463518</v>
      </c>
      <c r="E48" s="5" t="n">
        <v>2414948</v>
      </c>
      <c r="F48" s="0" t="n">
        <v>1.2</v>
      </c>
      <c r="G48" s="0" t="n">
        <v>0.8</v>
      </c>
      <c r="H48" s="0" t="n">
        <v>0</v>
      </c>
    </row>
    <row r="49" customFormat="false" ht="12.8" hidden="false" customHeight="false" outlineLevel="0" collapsed="false">
      <c r="A49" s="0" t="n">
        <v>2</v>
      </c>
      <c r="B49" s="0" t="n">
        <v>7.6</v>
      </c>
      <c r="C49" s="5" t="n">
        <v>9437130</v>
      </c>
      <c r="D49" s="5" t="n">
        <v>3353016</v>
      </c>
      <c r="E49" s="5" t="n">
        <v>2304446</v>
      </c>
      <c r="F49" s="0" t="n">
        <v>1.2</v>
      </c>
      <c r="G49" s="0" t="n">
        <v>0.9</v>
      </c>
      <c r="H49" s="0" t="n">
        <v>0</v>
      </c>
    </row>
    <row r="50" customFormat="false" ht="12.8" hidden="false" customHeight="false" outlineLevel="0" collapsed="false">
      <c r="A50" s="0" t="n">
        <v>3</v>
      </c>
      <c r="B50" s="0" t="n">
        <v>7.8</v>
      </c>
      <c r="C50" s="5" t="n">
        <v>8388560</v>
      </c>
      <c r="D50" s="5" t="n">
        <v>3228313</v>
      </c>
      <c r="E50" s="5" t="n">
        <v>2179743</v>
      </c>
      <c r="F50" s="0" t="n">
        <v>1.2</v>
      </c>
      <c r="G50" s="0" t="n">
        <v>0.9</v>
      </c>
      <c r="H50" s="0" t="n">
        <v>0</v>
      </c>
    </row>
    <row r="51" customFormat="false" ht="12.8" hidden="false" customHeight="false" outlineLevel="0" collapsed="false">
      <c r="A51" s="0" t="n">
        <v>4</v>
      </c>
      <c r="B51" s="0" t="n">
        <v>7.2</v>
      </c>
      <c r="C51" s="5" t="n">
        <v>7339990</v>
      </c>
      <c r="D51" s="5" t="n">
        <v>3088609</v>
      </c>
      <c r="E51" s="5" t="n">
        <v>2040039</v>
      </c>
      <c r="F51" s="0" t="n">
        <v>1.2</v>
      </c>
      <c r="G51" s="0" t="n">
        <v>0.9</v>
      </c>
      <c r="H51" s="0" t="n">
        <v>0</v>
      </c>
    </row>
    <row r="52" customFormat="false" ht="12.8" hidden="false" customHeight="false" outlineLevel="0" collapsed="false">
      <c r="A52" s="0" t="n">
        <v>5</v>
      </c>
      <c r="B52" s="0" t="n">
        <v>7.3</v>
      </c>
      <c r="C52" s="5" t="n">
        <v>6291420</v>
      </c>
      <c r="D52" s="5" t="n">
        <v>2925519</v>
      </c>
      <c r="E52" s="5" t="n">
        <v>1876949</v>
      </c>
      <c r="F52" s="0" t="n">
        <v>1.2</v>
      </c>
      <c r="G52" s="0" t="n">
        <v>0.9</v>
      </c>
      <c r="H52" s="0" t="n">
        <v>0</v>
      </c>
    </row>
    <row r="53" customFormat="false" ht="12.8" hidden="false" customHeight="false" outlineLevel="0" collapsed="false">
      <c r="A53" s="0" t="n">
        <v>6</v>
      </c>
      <c r="B53" s="0" t="n">
        <v>6.7</v>
      </c>
      <c r="C53" s="5" t="n">
        <v>5242850</v>
      </c>
      <c r="D53" s="5" t="n">
        <v>2735156</v>
      </c>
      <c r="E53" s="5" t="n">
        <v>1686586</v>
      </c>
      <c r="F53" s="0" t="n">
        <v>1.2</v>
      </c>
      <c r="G53" s="0" t="n">
        <v>0.9</v>
      </c>
      <c r="H53" s="0" t="n">
        <v>0</v>
      </c>
    </row>
    <row r="54" customFormat="false" ht="12.8" hidden="false" customHeight="false" outlineLevel="0" collapsed="false">
      <c r="A54" s="0" t="n">
        <v>7</v>
      </c>
      <c r="B54" s="0" t="n">
        <v>6.6</v>
      </c>
      <c r="C54" s="5" t="n">
        <v>4194280</v>
      </c>
      <c r="D54" s="5" t="n">
        <v>2503215</v>
      </c>
      <c r="E54" s="5" t="n">
        <v>1454645</v>
      </c>
      <c r="F54" s="0" t="n">
        <v>1.2</v>
      </c>
      <c r="G54" s="0" t="n">
        <v>0.9</v>
      </c>
      <c r="H54" s="0" t="n">
        <v>0</v>
      </c>
    </row>
    <row r="55" customFormat="false" ht="12.8" hidden="false" customHeight="false" outlineLevel="0" collapsed="false">
      <c r="A55" s="0" t="n">
        <v>8</v>
      </c>
      <c r="B55" s="0" t="n">
        <v>5.8</v>
      </c>
      <c r="C55" s="5" t="n">
        <v>3145710</v>
      </c>
      <c r="D55" s="5" t="n">
        <v>2199890</v>
      </c>
      <c r="E55" s="5" t="n">
        <v>1151320</v>
      </c>
      <c r="F55" s="0" t="n">
        <v>1.2</v>
      </c>
      <c r="G55" s="0" t="n">
        <v>0.9</v>
      </c>
      <c r="H55" s="0" t="n">
        <v>0</v>
      </c>
    </row>
    <row r="56" customFormat="false" ht="12.8" hidden="false" customHeight="false" outlineLevel="0" collapsed="false">
      <c r="A56" s="0" t="n">
        <v>9</v>
      </c>
      <c r="B56" s="0" t="n">
        <v>5.5</v>
      </c>
      <c r="C56" s="5" t="n">
        <v>2097140</v>
      </c>
      <c r="D56" s="5" t="n">
        <v>1775721</v>
      </c>
      <c r="E56" s="5" t="n">
        <v>727151</v>
      </c>
      <c r="F56" s="0" t="n">
        <v>1.2</v>
      </c>
      <c r="G56" s="0" t="n">
        <v>0.9</v>
      </c>
      <c r="H56" s="0" t="n">
        <v>0</v>
      </c>
      <c r="J56" s="0" t="s">
        <v>8</v>
      </c>
      <c r="K56" s="4" t="n">
        <v>90</v>
      </c>
    </row>
    <row r="57" customFormat="false" ht="12.8" hidden="false" customHeight="false" outlineLevel="0" collapsed="false">
      <c r="A57" s="0" t="n">
        <v>10</v>
      </c>
      <c r="B57" s="0" t="n">
        <v>3.9</v>
      </c>
      <c r="C57" s="5" t="n">
        <v>1048570</v>
      </c>
      <c r="D57" s="5" t="n">
        <v>1048570</v>
      </c>
      <c r="E57" s="5" t="n">
        <v>0</v>
      </c>
      <c r="F57" s="0" t="n">
        <v>1.2</v>
      </c>
      <c r="G57" s="0" t="n">
        <v>0.9</v>
      </c>
      <c r="H57" s="0" t="n">
        <v>0</v>
      </c>
      <c r="J57" s="0" t="s">
        <v>5</v>
      </c>
      <c r="K57" s="4" t="n">
        <f aca="false">B58+F58+G58+H58</f>
        <v>87.4</v>
      </c>
    </row>
    <row r="58" customFormat="false" ht="12.8" hidden="false" customHeight="false" outlineLevel="0" collapsed="false">
      <c r="A58" s="3" t="s">
        <v>9</v>
      </c>
      <c r="B58" s="0" t="n">
        <f aca="false">SUM(B46:B57)</f>
        <v>66.5</v>
      </c>
      <c r="C58" s="5"/>
      <c r="D58" s="5"/>
      <c r="E58" s="5"/>
      <c r="F58" s="0" t="n">
        <f aca="false">SUM(F46:F57)</f>
        <v>12</v>
      </c>
      <c r="G58" s="0" t="n">
        <f aca="false">SUM(G46:G57)</f>
        <v>8.9</v>
      </c>
      <c r="H58" s="0" t="n">
        <f aca="false">SUM(H46:H57)</f>
        <v>0</v>
      </c>
      <c r="J58" s="0" t="s">
        <v>10</v>
      </c>
      <c r="K58" s="4" t="n">
        <f aca="false">B58+F58+G58</f>
        <v>87.4</v>
      </c>
    </row>
    <row r="61" customFormat="false" ht="12.8" hidden="false" customHeight="false" outlineLevel="0" collapsed="false">
      <c r="A61" s="6" t="s">
        <v>15</v>
      </c>
      <c r="B61" s="0" t="s">
        <v>16</v>
      </c>
      <c r="C61" s="0" t="s">
        <v>17</v>
      </c>
      <c r="D61" s="0" t="s">
        <v>18</v>
      </c>
      <c r="E61" s="0" t="s">
        <v>18</v>
      </c>
      <c r="F61" s="0" t="s">
        <v>19</v>
      </c>
      <c r="G61" s="0" t="s">
        <v>20</v>
      </c>
      <c r="H61" s="0" t="s">
        <v>21</v>
      </c>
      <c r="I61" s="0" t="s">
        <v>22</v>
      </c>
      <c r="J61" s="0" t="s">
        <v>23</v>
      </c>
      <c r="K61" s="0" t="s">
        <v>23</v>
      </c>
      <c r="M61" s="0" t="s">
        <v>24</v>
      </c>
      <c r="N61" s="0" t="s">
        <v>25</v>
      </c>
    </row>
    <row r="62" customFormat="false" ht="12.8" hidden="false" customHeight="false" outlineLevel="0" collapsed="false">
      <c r="A62" s="7" t="n">
        <f aca="false">$A$74+$C$74*C62+D62*$D$74+E62*$E$74</f>
        <v>7.78185223685591</v>
      </c>
      <c r="B62" s="0" t="n">
        <v>7.8</v>
      </c>
      <c r="C62" s="0" t="n">
        <f aca="false">C48/$C$57</f>
        <v>10</v>
      </c>
      <c r="D62" s="7" t="n">
        <f aca="false">D48/$C$57</f>
        <v>3.30308706142651</v>
      </c>
      <c r="E62" s="7" t="n">
        <f aca="false">E48/$C$57</f>
        <v>2.30308706142651</v>
      </c>
      <c r="F62" s="7" t="n">
        <f aca="false">C62-$C$71+D62-$D$71+E62-$E$71</f>
        <v>13.606174122853</v>
      </c>
      <c r="G62" s="0" t="n">
        <f aca="false">B62-$B$71</f>
        <v>3.8</v>
      </c>
      <c r="H62" s="0" t="n">
        <f aca="false">G62/F62</f>
        <v>0.27928497501862</v>
      </c>
      <c r="I62" s="0" t="n">
        <f aca="false">G62/(C62-$C$71)</f>
        <v>0.422222222222222</v>
      </c>
      <c r="J62" s="0" t="n">
        <f aca="false">G62/(D62-$D$71)</f>
        <v>1.64995933659856</v>
      </c>
      <c r="K62" s="0" t="n">
        <f aca="false">G62/(E62-$E$71)</f>
        <v>1.64995933659856</v>
      </c>
      <c r="M62" s="0" t="n">
        <f aca="false">B62-C62*0.2</f>
        <v>5.8</v>
      </c>
      <c r="N62" s="0" t="n">
        <f aca="false">M62-$M$71</f>
        <v>2</v>
      </c>
      <c r="O62" s="0" t="n">
        <f aca="false">N62/D62</f>
        <v>0.60549418250461</v>
      </c>
    </row>
    <row r="63" customFormat="false" ht="12.8" hidden="false" customHeight="false" outlineLevel="0" collapsed="false">
      <c r="A63" s="7" t="n">
        <f aca="false">$A$74+$C$74*C63+D63*$D$74+E63*$E$74</f>
        <v>7.51862212346338</v>
      </c>
      <c r="B63" s="0" t="n">
        <f aca="false">B49</f>
        <v>7.6</v>
      </c>
      <c r="C63" s="0" t="n">
        <f aca="false">C49/$C$57</f>
        <v>9</v>
      </c>
      <c r="D63" s="7" t="n">
        <f aca="false">D49/$C$57</f>
        <v>3.19770353910564</v>
      </c>
      <c r="E63" s="7" t="n">
        <f aca="false">E49/$C$57</f>
        <v>2.19770353910564</v>
      </c>
      <c r="F63" s="7" t="n">
        <f aca="false">C63-$C$71+D63-$D$71+E63-$E$71</f>
        <v>12.3954070782113</v>
      </c>
      <c r="G63" s="0" t="n">
        <f aca="false">B63-$B$71</f>
        <v>3.6</v>
      </c>
      <c r="H63" s="0" t="n">
        <f aca="false">G63/F63</f>
        <v>0.290430155079626</v>
      </c>
      <c r="I63" s="0" t="n">
        <f aca="false">G63/(C63-$C$71)</f>
        <v>0.45</v>
      </c>
      <c r="J63" s="0" t="n">
        <f aca="false">G63/(D63-$D$71)</f>
        <v>1.63807353264082</v>
      </c>
      <c r="K63" s="0" t="n">
        <f aca="false">G63/(E63-$E$71)</f>
        <v>1.63807353264082</v>
      </c>
      <c r="M63" s="0" t="n">
        <f aca="false">B63-C63*0.2</f>
        <v>5.8</v>
      </c>
      <c r="N63" s="0" t="n">
        <f aca="false">M63-$M$71</f>
        <v>2</v>
      </c>
      <c r="O63" s="0" t="n">
        <f aca="false">N63/D63</f>
        <v>0.625448849632689</v>
      </c>
    </row>
    <row r="64" customFormat="false" ht="12.8" hidden="false" customHeight="false" outlineLevel="0" collapsed="false">
      <c r="A64" s="7" t="n">
        <f aca="false">$A$74+$C$74*C64+D64*$D$74+E64*$E$74</f>
        <v>7.24726608619358</v>
      </c>
      <c r="B64" s="0" t="n">
        <v>7.4</v>
      </c>
      <c r="C64" s="0" t="n">
        <f aca="false">C50/$C$57</f>
        <v>8</v>
      </c>
      <c r="D64" s="7" t="n">
        <f aca="false">D50/$C$57</f>
        <v>3.07877681032263</v>
      </c>
      <c r="E64" s="7" t="n">
        <f aca="false">E50/$C$57</f>
        <v>2.07877681032263</v>
      </c>
      <c r="F64" s="7" t="n">
        <f aca="false">C64-$C$71+D64-$D$71+E64-$E$71</f>
        <v>11.1575536206453</v>
      </c>
      <c r="G64" s="0" t="n">
        <f aca="false">B64-$B$71</f>
        <v>3.4</v>
      </c>
      <c r="H64" s="0" t="n">
        <f aca="false">G64/F64</f>
        <v>0.304726297143563</v>
      </c>
      <c r="I64" s="0" t="n">
        <f aca="false">G64/(C64-$C$71)</f>
        <v>0.485714285714286</v>
      </c>
      <c r="J64" s="0" t="n">
        <f aca="false">G64/(D64-$D$71)</f>
        <v>1.63557722171834</v>
      </c>
      <c r="K64" s="0" t="n">
        <f aca="false">G64/(E64-$E$71)</f>
        <v>1.63557722171834</v>
      </c>
      <c r="M64" s="0" t="n">
        <f aca="false">B64-C64*0.2</f>
        <v>5.8</v>
      </c>
      <c r="N64" s="0" t="n">
        <f aca="false">M64-$M$71</f>
        <v>2</v>
      </c>
      <c r="O64" s="0" t="n">
        <f aca="false">N64/D64</f>
        <v>0.649608634602655</v>
      </c>
    </row>
    <row r="65" customFormat="false" ht="12.8" hidden="false" customHeight="false" outlineLevel="0" collapsed="false">
      <c r="A65" s="7" t="n">
        <f aca="false">$A$74+$C$74*C65+D65*$D$74+E65*$E$74</f>
        <v>6.96732635875526</v>
      </c>
      <c r="B65" s="0" t="n">
        <f aca="false">B51</f>
        <v>7.2</v>
      </c>
      <c r="C65" s="0" t="n">
        <f aca="false">C51/$C$57</f>
        <v>7</v>
      </c>
      <c r="D65" s="7" t="n">
        <f aca="false">D51/$C$57</f>
        <v>2.94554393125876</v>
      </c>
      <c r="E65" s="7" t="n">
        <f aca="false">E51/$C$57</f>
        <v>1.94554393125876</v>
      </c>
      <c r="F65" s="7" t="n">
        <f aca="false">C65-$C$71+D65-$D$71+E65-$E$71</f>
        <v>9.89108786251752</v>
      </c>
      <c r="G65" s="0" t="n">
        <f aca="false">B65-$B$71</f>
        <v>3.2</v>
      </c>
      <c r="H65" s="0" t="n">
        <f aca="false">G65/F65</f>
        <v>0.323523564291292</v>
      </c>
      <c r="I65" s="0" t="n">
        <f aca="false">G65/(C65-$C$71)</f>
        <v>0.533333333333333</v>
      </c>
      <c r="J65" s="0" t="n">
        <f aca="false">G65/(D65-$D$71)</f>
        <v>1.64478424186989</v>
      </c>
      <c r="K65" s="0" t="n">
        <f aca="false">G65/(E65-$E$71)</f>
        <v>1.64478424186989</v>
      </c>
      <c r="M65" s="0" t="n">
        <f aca="false">B65-C65*0.2</f>
        <v>5.8</v>
      </c>
      <c r="N65" s="0" t="n">
        <f aca="false">M65-$M$71</f>
        <v>2</v>
      </c>
      <c r="O65" s="0" t="n">
        <f aca="false">N65/D65</f>
        <v>0.678991740294742</v>
      </c>
    </row>
    <row r="66" customFormat="false" ht="12.8" hidden="false" customHeight="false" outlineLevel="0" collapsed="false">
      <c r="A66" s="7" t="n">
        <f aca="false">$A$74+$C$74*C66+D66*$D$74+E66*$E$74</f>
        <v>6.67400497820842</v>
      </c>
      <c r="B66" s="0" t="n">
        <v>7</v>
      </c>
      <c r="C66" s="0" t="n">
        <f aca="false">C52/$C$57</f>
        <v>6</v>
      </c>
      <c r="D66" s="7" t="n">
        <f aca="false">D52/$C$57</f>
        <v>2.79000829701403</v>
      </c>
      <c r="E66" s="7" t="n">
        <f aca="false">E52/$C$57</f>
        <v>1.79000829701403</v>
      </c>
      <c r="F66" s="7" t="n">
        <f aca="false">C66-$C$71+D66-$D$71+E66-$E$71</f>
        <v>8.58001659402806</v>
      </c>
      <c r="G66" s="0" t="n">
        <f aca="false">B66-$B$71</f>
        <v>3</v>
      </c>
      <c r="H66" s="0" t="n">
        <f aca="false">G66/F66</f>
        <v>0.349649673415327</v>
      </c>
      <c r="I66" s="0" t="n">
        <f aca="false">G66/(C66-$C$71)</f>
        <v>0.6</v>
      </c>
      <c r="J66" s="0" t="n">
        <f aca="false">G66/(D66-$D$71)</f>
        <v>1.67596988517003</v>
      </c>
      <c r="K66" s="0" t="n">
        <f aca="false">G66/(E66-$E$71)</f>
        <v>1.67596988517003</v>
      </c>
      <c r="M66" s="0" t="n">
        <f aca="false">B66-C66*0.2</f>
        <v>5.8</v>
      </c>
      <c r="N66" s="0" t="n">
        <f aca="false">M66-$M$71</f>
        <v>2</v>
      </c>
      <c r="O66" s="0" t="n">
        <f aca="false">N66/D66</f>
        <v>0.716843746357484</v>
      </c>
    </row>
    <row r="67" customFormat="false" ht="12.8" hidden="false" customHeight="false" outlineLevel="0" collapsed="false">
      <c r="A67" s="7" t="n">
        <f aca="false">$A$74+$C$74*C67+D67*$D$74+E67*$E$74</f>
        <v>6.36507777258552</v>
      </c>
      <c r="B67" s="0" t="n">
        <f aca="false">B53</f>
        <v>6.7</v>
      </c>
      <c r="C67" s="0" t="n">
        <f aca="false">C53/$C$57</f>
        <v>5</v>
      </c>
      <c r="D67" s="7" t="n">
        <f aca="false">D53/$C$57</f>
        <v>2.6084629543092</v>
      </c>
      <c r="E67" s="7" t="n">
        <f aca="false">E53/$C$57</f>
        <v>1.6084629543092</v>
      </c>
      <c r="F67" s="7" t="n">
        <f aca="false">C67-$C$71+D67-$D$71+E67-$E$71</f>
        <v>7.2169259086184</v>
      </c>
      <c r="G67" s="0" t="n">
        <f aca="false">B67-$B$71</f>
        <v>2.7</v>
      </c>
      <c r="H67" s="0" t="n">
        <f aca="false">G67/F67</f>
        <v>0.374120509783214</v>
      </c>
      <c r="I67" s="0" t="n">
        <f aca="false">G67/(C67-$C$71)</f>
        <v>0.675</v>
      </c>
      <c r="J67" s="0" t="n">
        <f aca="false">G67/(D67-$D$71)</f>
        <v>1.67862119097396</v>
      </c>
      <c r="K67" s="0" t="n">
        <f aca="false">G67/(E67-$E$71)</f>
        <v>1.67862119097396</v>
      </c>
      <c r="M67" s="0" t="n">
        <f aca="false">B67-C67*0.2</f>
        <v>5.7</v>
      </c>
      <c r="N67" s="0" t="n">
        <f aca="false">M67-$M$71</f>
        <v>1.9</v>
      </c>
      <c r="O67" s="0" t="n">
        <f aca="false">N67/D67</f>
        <v>0.728398307080109</v>
      </c>
    </row>
    <row r="68" customFormat="false" ht="12.8" hidden="false" customHeight="false" outlineLevel="0" collapsed="false">
      <c r="A68" s="7" t="n">
        <f aca="false">$A$74+$C$74*C68+D68*$D$74+E68*$E$74</f>
        <v>6.03235930839143</v>
      </c>
      <c r="B68" s="0" t="n">
        <v>6.4</v>
      </c>
      <c r="C68" s="0" t="n">
        <f aca="false">C54/$C$57</f>
        <v>4</v>
      </c>
      <c r="D68" s="7" t="n">
        <f aca="false">D54/$C$57</f>
        <v>2.38726551398571</v>
      </c>
      <c r="E68" s="7" t="n">
        <f aca="false">E54/$C$57</f>
        <v>1.38726551398571</v>
      </c>
      <c r="F68" s="7" t="n">
        <f aca="false">C68-$C$71+D68-$D$71+E68-$E$71</f>
        <v>5.77453102797143</v>
      </c>
      <c r="G68" s="0" t="n">
        <f aca="false">B68-$B$71</f>
        <v>2.4</v>
      </c>
      <c r="H68" s="0" t="n">
        <f aca="false">G68/F68</f>
        <v>0.415618166804294</v>
      </c>
      <c r="I68" s="0" t="n">
        <f aca="false">G68/(C68-$C$71)</f>
        <v>0.8</v>
      </c>
      <c r="J68" s="0" t="n">
        <f aca="false">G68/(D68-$D$71)</f>
        <v>1.73002210161243</v>
      </c>
      <c r="K68" s="0" t="n">
        <f aca="false">G68/(E68-$E$71)</f>
        <v>1.73002210161243</v>
      </c>
      <c r="M68" s="0" t="n">
        <f aca="false">B68-C68*0.2</f>
        <v>5.6</v>
      </c>
      <c r="N68" s="0" t="n">
        <f aca="false">M68-$M$71</f>
        <v>1.8</v>
      </c>
      <c r="O68" s="0" t="n">
        <f aca="false">N68/D68</f>
        <v>0.754000755029034</v>
      </c>
    </row>
    <row r="69" customFormat="false" ht="12.8" hidden="false" customHeight="false" outlineLevel="0" collapsed="false">
      <c r="A69" s="7" t="n">
        <f aca="false">$A$74+$C$74*C69+D69*$D$74+E69*$E$74</f>
        <v>5.65879435803046</v>
      </c>
      <c r="B69" s="0" t="n">
        <v>5.9</v>
      </c>
      <c r="C69" s="0" t="n">
        <f aca="false">C55/$C$57</f>
        <v>3</v>
      </c>
      <c r="D69" s="7" t="n">
        <f aca="false">D55/$C$57</f>
        <v>2.09799059671743</v>
      </c>
      <c r="E69" s="7" t="n">
        <f aca="false">E55/$C$57</f>
        <v>1.09799059671743</v>
      </c>
      <c r="F69" s="7" t="n">
        <f aca="false">C69-$C$71+D69-$D$71+E69-$E$71</f>
        <v>4.19598119343487</v>
      </c>
      <c r="G69" s="0" t="n">
        <f aca="false">B69-$B$71</f>
        <v>1.9</v>
      </c>
      <c r="H69" s="0" t="n">
        <f aca="false">G69/F69</f>
        <v>0.452814231620672</v>
      </c>
      <c r="I69" s="0" t="n">
        <f aca="false">G69/(C69-$C$71)</f>
        <v>0.95</v>
      </c>
      <c r="J69" s="0" t="n">
        <f aca="false">G69/(D69-$D$71)</f>
        <v>1.7304337629851</v>
      </c>
      <c r="K69" s="0" t="n">
        <f aca="false">G69/(E69-$E$71)</f>
        <v>1.7304337629851</v>
      </c>
      <c r="M69" s="0" t="n">
        <f aca="false">B69-C69*0.2</f>
        <v>5.3</v>
      </c>
      <c r="N69" s="0" t="n">
        <f aca="false">M69-$M$71</f>
        <v>1.5</v>
      </c>
      <c r="O69" s="0" t="n">
        <f aca="false">N69/D69</f>
        <v>0.714969839401063</v>
      </c>
    </row>
    <row r="70" customFormat="false" ht="12.8" hidden="false" customHeight="false" outlineLevel="0" collapsed="false">
      <c r="A70" s="7" t="n">
        <f aca="false">$A$74+$C$74*C70+D70*$D$74+E70*$E$74</f>
        <v>5.21608152054703</v>
      </c>
      <c r="B70" s="0" t="n">
        <v>5.2</v>
      </c>
      <c r="C70" s="0" t="n">
        <f aca="false">C56/$C$57</f>
        <v>2</v>
      </c>
      <c r="D70" s="7" t="n">
        <f aca="false">D56/$C$57</f>
        <v>1.69346920091172</v>
      </c>
      <c r="E70" s="7" t="n">
        <f aca="false">E56/$C$57</f>
        <v>0.693469200911718</v>
      </c>
      <c r="F70" s="7" t="n">
        <f aca="false">C70-$C$71+D70-$D$71+E70-$E$71</f>
        <v>2.38693840182344</v>
      </c>
      <c r="G70" s="0" t="n">
        <f aca="false">B70-$B$71</f>
        <v>1.2</v>
      </c>
      <c r="H70" s="0" t="n">
        <f aca="false">G70/F70</f>
        <v>0.502736056817927</v>
      </c>
      <c r="M70" s="0" t="n">
        <f aca="false">B70-C70*0.2</f>
        <v>4.8</v>
      </c>
      <c r="N70" s="0" t="n">
        <f aca="false">M70-$M$71</f>
        <v>1</v>
      </c>
      <c r="O70" s="0" t="n">
        <f aca="false">N70/D70</f>
        <v>0.590503800991259</v>
      </c>
    </row>
    <row r="71" customFormat="false" ht="12.8" hidden="false" customHeight="false" outlineLevel="0" collapsed="false">
      <c r="A71" s="7" t="n">
        <f aca="false">$A$74+$C$74*C71+D71*$D$74+E71*$E$74</f>
        <v>4.6</v>
      </c>
      <c r="B71" s="0" t="n">
        <v>4</v>
      </c>
      <c r="C71" s="0" t="n">
        <f aca="false">C57/$C$57</f>
        <v>1</v>
      </c>
      <c r="D71" s="7" t="n">
        <f aca="false">D57/$C$57</f>
        <v>1</v>
      </c>
      <c r="E71" s="7" t="n">
        <v>0</v>
      </c>
      <c r="F71" s="7"/>
      <c r="M71" s="0" t="n">
        <f aca="false">B71-C71*0.2</f>
        <v>3.8</v>
      </c>
      <c r="N71" s="0" t="n">
        <f aca="false">M71-$M$71</f>
        <v>0</v>
      </c>
    </row>
    <row r="72" customFormat="false" ht="12.8" hidden="false" customHeight="false" outlineLevel="0" collapsed="false">
      <c r="D72" s="7"/>
      <c r="E72" s="7"/>
    </row>
    <row r="74" customFormat="false" ht="12.8" hidden="false" customHeight="false" outlineLevel="0" collapsed="false">
      <c r="A74" s="0" t="n">
        <v>3.8</v>
      </c>
      <c r="C74" s="0" t="n">
        <v>0.2</v>
      </c>
      <c r="D74" s="0" t="n">
        <v>0.6</v>
      </c>
      <c r="E74" s="0" t="n">
        <v>0</v>
      </c>
    </row>
    <row r="76" customFormat="false" ht="12.8" hidden="false" customHeight="false" outlineLevel="0" collapsed="false">
      <c r="A76" s="1" t="n">
        <v>5</v>
      </c>
      <c r="B76" s="0" t="s">
        <v>1</v>
      </c>
      <c r="C76" s="0" t="s">
        <v>2</v>
      </c>
      <c r="D76" s="0" t="s">
        <v>3</v>
      </c>
      <c r="E76" s="0" t="s">
        <v>4</v>
      </c>
      <c r="J76" s="0" t="s">
        <v>26</v>
      </c>
    </row>
    <row r="77" customFormat="false" ht="12.8" hidden="false" customHeight="false" outlineLevel="0" collapsed="false">
      <c r="A77" s="0" t="n">
        <v>1</v>
      </c>
      <c r="B77" s="0" t="n">
        <v>8</v>
      </c>
      <c r="C77" s="0" t="n">
        <v>1.2</v>
      </c>
      <c r="D77" s="0" t="n">
        <v>0.9</v>
      </c>
      <c r="E77" s="0" t="n">
        <v>1.6</v>
      </c>
    </row>
    <row r="78" customFormat="false" ht="12.8" hidden="false" customHeight="false" outlineLevel="0" collapsed="false">
      <c r="A78" s="0" t="n">
        <v>2</v>
      </c>
      <c r="B78" s="0" t="n">
        <v>7.5</v>
      </c>
      <c r="C78" s="0" t="n">
        <v>1.2</v>
      </c>
      <c r="D78" s="0" t="n">
        <v>0.9</v>
      </c>
      <c r="E78" s="0" t="n">
        <v>1.6</v>
      </c>
    </row>
    <row r="79" customFormat="false" ht="12.8" hidden="false" customHeight="false" outlineLevel="0" collapsed="false">
      <c r="A79" s="0" t="n">
        <v>3</v>
      </c>
      <c r="B79" s="0" t="n">
        <v>7.8</v>
      </c>
      <c r="C79" s="0" t="n">
        <v>1.2</v>
      </c>
      <c r="D79" s="0" t="n">
        <v>0.9</v>
      </c>
      <c r="E79" s="0" t="n">
        <v>1.6</v>
      </c>
    </row>
    <row r="80" customFormat="false" ht="12.8" hidden="false" customHeight="false" outlineLevel="0" collapsed="false">
      <c r="A80" s="0" t="n">
        <v>4</v>
      </c>
      <c r="B80" s="0" t="n">
        <v>7.1</v>
      </c>
      <c r="C80" s="0" t="n">
        <v>1.2</v>
      </c>
      <c r="D80" s="0" t="n">
        <v>0.9</v>
      </c>
      <c r="E80" s="0" t="n">
        <v>1.6</v>
      </c>
    </row>
    <row r="81" customFormat="false" ht="12.8" hidden="false" customHeight="false" outlineLevel="0" collapsed="false">
      <c r="A81" s="0" t="n">
        <v>5</v>
      </c>
      <c r="B81" s="0" t="n">
        <v>7.3</v>
      </c>
      <c r="C81" s="0" t="n">
        <v>1.2</v>
      </c>
      <c r="D81" s="0" t="n">
        <v>0.9</v>
      </c>
      <c r="E81" s="0" t="n">
        <v>1.6</v>
      </c>
    </row>
    <row r="82" customFormat="false" ht="12.8" hidden="false" customHeight="false" outlineLevel="0" collapsed="false">
      <c r="A82" s="0" t="n">
        <v>6</v>
      </c>
      <c r="B82" s="0" t="n">
        <v>6.6</v>
      </c>
      <c r="C82" s="0" t="n">
        <v>1.2</v>
      </c>
      <c r="D82" s="0" t="n">
        <v>0.9</v>
      </c>
      <c r="E82" s="0" t="n">
        <v>1.6</v>
      </c>
    </row>
    <row r="83" customFormat="false" ht="12.8" hidden="false" customHeight="false" outlineLevel="0" collapsed="false">
      <c r="A83" s="0" t="n">
        <v>7</v>
      </c>
      <c r="B83" s="0" t="n">
        <v>6.6</v>
      </c>
      <c r="C83" s="0" t="n">
        <v>1.2</v>
      </c>
      <c r="D83" s="0" t="n">
        <v>0.9</v>
      </c>
      <c r="E83" s="0" t="n">
        <v>1.6</v>
      </c>
    </row>
    <row r="84" customFormat="false" ht="12.8" hidden="false" customHeight="false" outlineLevel="0" collapsed="false">
      <c r="A84" s="0" t="n">
        <v>8</v>
      </c>
      <c r="B84" s="0" t="n">
        <v>5.7</v>
      </c>
      <c r="C84" s="0" t="n">
        <v>1.2</v>
      </c>
      <c r="D84" s="0" t="n">
        <v>0.9</v>
      </c>
      <c r="E84" s="0" t="n">
        <v>1.6</v>
      </c>
    </row>
    <row r="85" customFormat="false" ht="12.8" hidden="false" customHeight="false" outlineLevel="0" collapsed="false">
      <c r="A85" s="0" t="n">
        <v>9</v>
      </c>
      <c r="B85" s="0" t="n">
        <v>5.5</v>
      </c>
      <c r="C85" s="0" t="n">
        <v>1.2</v>
      </c>
      <c r="D85" s="0" t="n">
        <v>0.9</v>
      </c>
      <c r="E85" s="0" t="n">
        <v>1.6</v>
      </c>
      <c r="G85" s="0" t="s">
        <v>8</v>
      </c>
      <c r="H85" s="0" t="n">
        <v>106</v>
      </c>
    </row>
    <row r="86" customFormat="false" ht="12.8" hidden="false" customHeight="false" outlineLevel="0" collapsed="false">
      <c r="A86" s="0" t="n">
        <v>10</v>
      </c>
      <c r="B86" s="0" t="n">
        <v>3.9</v>
      </c>
      <c r="C86" s="0" t="n">
        <v>1.2</v>
      </c>
      <c r="D86" s="0" t="n">
        <v>0.9</v>
      </c>
      <c r="E86" s="0" t="n">
        <v>1.6</v>
      </c>
      <c r="G86" s="0" t="s">
        <v>5</v>
      </c>
      <c r="H86" s="0" t="n">
        <f aca="false">B87+C87+D87+E87</f>
        <v>103</v>
      </c>
    </row>
    <row r="87" customFormat="false" ht="12.8" hidden="false" customHeight="false" outlineLevel="0" collapsed="false">
      <c r="A87" s="3" t="s">
        <v>9</v>
      </c>
      <c r="B87" s="0" t="n">
        <f aca="false">SUM(B75:B86)</f>
        <v>66</v>
      </c>
      <c r="C87" s="0" t="n">
        <f aca="false">SUM(C75:C86)</f>
        <v>12</v>
      </c>
      <c r="D87" s="0" t="n">
        <f aca="false">SUM(D75:D86)</f>
        <v>9</v>
      </c>
      <c r="E87" s="0" t="n">
        <f aca="false">SUM(E75:E86)</f>
        <v>16</v>
      </c>
      <c r="G87" s="0" t="s">
        <v>10</v>
      </c>
      <c r="H87" s="0" t="n">
        <f aca="false">B87+C87+D87</f>
        <v>87</v>
      </c>
    </row>
    <row r="90" customFormat="false" ht="12.8" hidden="false" customHeight="false" outlineLevel="0" collapsed="false">
      <c r="A90" s="1" t="s">
        <v>27</v>
      </c>
      <c r="B90" s="0" t="s">
        <v>1</v>
      </c>
      <c r="C90" s="0" t="s">
        <v>11</v>
      </c>
      <c r="D90" s="0" t="s">
        <v>12</v>
      </c>
      <c r="E90" s="0" t="s">
        <v>13</v>
      </c>
      <c r="F90" s="0" t="s">
        <v>2</v>
      </c>
      <c r="G90" s="0" t="s">
        <v>3</v>
      </c>
      <c r="H90" s="0" t="s">
        <v>4</v>
      </c>
      <c r="I90" s="0" t="s">
        <v>8</v>
      </c>
      <c r="K90" s="0" t="s">
        <v>28</v>
      </c>
    </row>
    <row r="91" customFormat="false" ht="12.8" hidden="false" customHeight="false" outlineLevel="0" collapsed="false">
      <c r="A91" s="0" t="n">
        <v>1</v>
      </c>
      <c r="B91" s="0" t="n">
        <v>4.2</v>
      </c>
      <c r="C91" s="0" t="n">
        <v>10485700</v>
      </c>
      <c r="D91" s="0" t="n">
        <v>18</v>
      </c>
      <c r="E91" s="0" t="n">
        <v>17</v>
      </c>
      <c r="F91" s="0" t="n">
        <v>0</v>
      </c>
      <c r="G91" s="0" t="n">
        <v>0</v>
      </c>
      <c r="H91" s="0" t="n">
        <v>0</v>
      </c>
      <c r="I91" s="0" t="n">
        <v>4.2</v>
      </c>
    </row>
    <row r="92" customFormat="false" ht="12.8" hidden="false" customHeight="false" outlineLevel="0" collapsed="false">
      <c r="A92" s="0" t="n">
        <v>2</v>
      </c>
      <c r="B92" s="0" t="n">
        <v>4.2</v>
      </c>
      <c r="I92" s="0" t="n">
        <v>4.2</v>
      </c>
    </row>
    <row r="93" customFormat="false" ht="12.8" hidden="false" customHeight="false" outlineLevel="0" collapsed="false">
      <c r="A93" s="0" t="n">
        <v>3</v>
      </c>
      <c r="B93" s="0" t="n">
        <v>3.8</v>
      </c>
      <c r="I93" s="0" t="n">
        <v>3.8</v>
      </c>
    </row>
    <row r="94" customFormat="false" ht="12.8" hidden="false" customHeight="false" outlineLevel="0" collapsed="false">
      <c r="A94" s="0" t="n">
        <v>4</v>
      </c>
      <c r="B94" s="0" t="n">
        <v>4.2</v>
      </c>
      <c r="I94" s="0" t="n">
        <v>4.2</v>
      </c>
    </row>
    <row r="95" customFormat="false" ht="12.8" hidden="false" customHeight="false" outlineLevel="0" collapsed="false">
      <c r="A95" s="0" t="n">
        <v>5</v>
      </c>
      <c r="B95" s="0" t="n">
        <v>4</v>
      </c>
      <c r="I95" s="0" t="n">
        <v>4</v>
      </c>
    </row>
    <row r="96" customFormat="false" ht="12.8" hidden="false" customHeight="false" outlineLevel="0" collapsed="false">
      <c r="A96" s="0" t="n">
        <v>6</v>
      </c>
      <c r="B96" s="0" t="n">
        <v>4.2</v>
      </c>
      <c r="I96" s="0" t="n">
        <v>4.2</v>
      </c>
    </row>
    <row r="97" customFormat="false" ht="12.8" hidden="false" customHeight="false" outlineLevel="0" collapsed="false">
      <c r="A97" s="0" t="n">
        <v>7</v>
      </c>
      <c r="B97" s="0" t="n">
        <v>4</v>
      </c>
      <c r="I97" s="0" t="n">
        <v>4</v>
      </c>
    </row>
    <row r="98" customFormat="false" ht="12.8" hidden="false" customHeight="false" outlineLevel="0" collapsed="false">
      <c r="A98" s="0" t="n">
        <v>8</v>
      </c>
      <c r="B98" s="0" t="n">
        <v>4.2</v>
      </c>
      <c r="I98" s="0" t="n">
        <v>4.2</v>
      </c>
    </row>
    <row r="99" customFormat="false" ht="12.8" hidden="false" customHeight="false" outlineLevel="0" collapsed="false">
      <c r="A99" s="0" t="n">
        <v>9</v>
      </c>
      <c r="B99" s="0" t="n">
        <v>4</v>
      </c>
      <c r="I99" s="0" t="n">
        <v>4</v>
      </c>
    </row>
    <row r="100" customFormat="false" ht="12.8" hidden="false" customHeight="false" outlineLevel="0" collapsed="false">
      <c r="A100" s="0" t="n">
        <v>10</v>
      </c>
      <c r="B100" s="0" t="n">
        <v>4.2</v>
      </c>
      <c r="I100" s="0" t="n">
        <v>4.2</v>
      </c>
    </row>
    <row r="101" customFormat="false" ht="12.8" hidden="false" customHeight="false" outlineLevel="0" collapsed="false">
      <c r="A101" s="0" t="n">
        <v>11</v>
      </c>
      <c r="B101" s="0" t="n">
        <v>4</v>
      </c>
      <c r="I101" s="0" t="n">
        <v>4</v>
      </c>
    </row>
    <row r="102" customFormat="false" ht="12.8" hidden="false" customHeight="false" outlineLevel="0" collapsed="false">
      <c r="A102" s="0" t="n">
        <v>12</v>
      </c>
      <c r="B102" s="0" t="n">
        <v>4.2</v>
      </c>
      <c r="I102" s="0" t="n">
        <v>4.2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2219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2015-06-29T15:18:13Z</dcterms:created>
  <dc:language>en-US</dc:language>
  <dcterms:modified xsi:type="dcterms:W3CDTF">2015-06-29T18:50:22Z</dcterms:modified>
  <cp:revision>9</cp:revision>
</cp:coreProperties>
</file>