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PQ Sort" sheetId="1" state="visible" r:id="rId2"/>
    <sheet name="Merge Sort" sheetId="2" state="visible" r:id="rId3"/>
    <sheet name="50G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<sst xmlns="http://schemas.openxmlformats.org/spreadsheetml/2006/main" count="110" uniqueCount="36">
  <si>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</si>
  <si>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</si>
  <si>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</si>
  <si>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</si>
  <si>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</si>
  <si>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</si>
  <si>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</si>
  <si>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</si>
  <si>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</si>
  <si>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0</t>
  </si>
  <si>
    <t>0.01</t>
  </si>
  <si>
    <t>1</t>
  </si>
  <si>
    <t>2.5</t>
  </si>
  <si>
    <t>5</t>
  </si>
  <si>
    <t>7.5</t>
  </si>
  <si>
    <t>10</t>
  </si>
  <si>
    <t>20</t>
  </si>
  <si>
    <t>30</t>
  </si>
  <si>
    <t>40</t>
  </si>
  <si>
    <t>50</t>
  </si>
  <si>
    <t>60</t>
  </si>
  <si>
    <t>70</t>
  </si>
  <si>
    <t>Network Model</t>
  </si>
  <si>
    <t>Total</t>
  </si>
  <si>
    <t>s</t>
  </si>
  <si>
    <t>Read</t>
  </si>
  <si>
    <t>First-Chunk</t>
  </si>
  <si>
    <t>Network</t>
  </si>
  <si>
    <t>Network-2G</t>
  </si>
  <si>
    <t>Observed</t>
  </si>
  <si>
    <t># 1</t>
  </si>
  <si>
    <t>50GB</t>
  </si>
  <si>
    <t>size</t>
  </si>
  <si>
    <t>read</t>
  </si>
  <si>
    <t>network</t>
  </si>
  <si>
    <t>cmd-read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</si>
</sst>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#,##0"/>
    <numFmt numFmtId="168" formatCode="#,###"/>
    <numFmt numFmtId="169" formatCode="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First Chunk Retrieval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'PQ Sort'!$B$5:$B$18</c:f>
              <c:strCache>
                <c:ptCount val="14"/>
                <c:pt idx="0">
                  <c:v>%</c:v>
                </c:pt>
                <c:pt idx="1">
                  <c:v>0</c:v>
                </c:pt>
                <c:pt idx="2">
                  <c:v>0.01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strCache>
            </c:strRef>
          </c:cat>
          <c:val>
            <c:numRef>
              <c:f>'PQ Sort'!$D$5:$D$18</c:f>
              <c:numCache>
                <c:formatCode>General</c:formatCode>
                <c:ptCount val="14"/>
                <c:pt idx="0">
                  <c:v/>
                </c:pt>
                <c:pt idx="1">
                  <c:v>29.5</c:v>
                </c:pt>
                <c:pt idx="2">
                  <c:v>29.5</c:v>
                </c:pt>
                <c:pt idx="3">
                  <c:v>30.6</c:v>
                </c:pt>
                <c:pt idx="4">
                  <c:v>33.7</c:v>
                </c:pt>
                <c:pt idx="5">
                  <c:v>40.4</c:v>
                </c:pt>
                <c:pt idx="6">
                  <c:v>47.7</c:v>
                </c:pt>
                <c:pt idx="7">
                  <c:v>57.4</c:v>
                </c:pt>
                <c:pt idx="8">
                  <c:v>96.4</c:v>
                </c:pt>
                <c:pt idx="9">
                  <c:v>126.4</c:v>
                </c:pt>
                <c:pt idx="10">
                  <c:v>150.6</c:v>
                </c:pt>
                <c:pt idx="11">
                  <c:v>167.8</c:v>
                </c:pt>
                <c:pt idx="12">
                  <c:v>181.8</c:v>
                </c:pt>
                <c:pt idx="13">
                  <c:v>191.1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'PQ Sort'!$B$5:$B$18</c:f>
              <c:strCache>
                <c:ptCount val="14"/>
                <c:pt idx="0">
                  <c:v>%</c:v>
                </c:pt>
                <c:pt idx="1">
                  <c:v>0</c:v>
                </c:pt>
                <c:pt idx="2">
                  <c:v>0.01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strCache>
            </c:strRef>
          </c:cat>
          <c:val>
            <c:numRef>
              <c:f>'PQ Sort'!$E$5:$E$18</c:f>
              <c:numCache>
                <c:formatCode>General</c:formatCode>
                <c:ptCount val="14"/>
                <c:pt idx="0">
                  <c:v/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9344363"/>
        <c:axId val="85418156"/>
      </c:lineChart>
      <c:catAx>
        <c:axId val="5934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Chunk Size (% of total file)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418156"/>
        <c:crosses val="autoZero"/>
        <c:auto val="1"/>
        <c:lblAlgn val="ctr"/>
        <c:lblOffset val="100"/>
      </c:catAx>
      <c:valAx>
        <c:axId val="85418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34436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Error Margin vs. Prediction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'PQ Sort'!$B$6:$B$12</c:f>
              <c:strCache>
                <c:ptCount val="7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strCache>
            </c:strRef>
          </c:cat>
          <c:val>
            <c:numRef>
              <c:f>'PQ Sort'!$F$6:$F$12</c:f>
              <c:numCache>
                <c:formatCode>General</c:formatCode>
                <c:ptCount val="7"/>
                <c:pt idx="0">
                  <c:v>-0.0923076923076923</c:v>
                </c:pt>
                <c:pt idx="1">
                  <c:v>-0.0923076923076923</c:v>
                </c:pt>
                <c:pt idx="2">
                  <c:v>-0.0584615384615384</c:v>
                </c:pt>
                <c:pt idx="3">
                  <c:v>0.036923076923077</c:v>
                </c:pt>
                <c:pt idx="4">
                  <c:v>0.243076923076923</c:v>
                </c:pt>
                <c:pt idx="5">
                  <c:v>0.467692307692308</c:v>
                </c:pt>
                <c:pt idx="6">
                  <c:v>0.766153846153846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887596"/>
        <c:axId val="30692376"/>
      </c:lineChart>
      <c:catAx>
        <c:axId val="7488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Chunk Size (% of total file)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692376"/>
        <c:crosses val="autoZero"/>
        <c:auto val="1"/>
        <c:lblAlgn val="ctr"/>
        <c:lblOffset val="100"/>
      </c:catAx>
      <c:valAx>
        <c:axId val="30692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8759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50G!$C$18,50G!$C$20,50G!$C$22,50G!$C$24,50G!$C$26,50G!$C$28,50G!$C$30,50G!$C$32,50G!$C$34,50G!$C$36,50G!$C$38,50G!$C$40,50G!$C$42,50G!$C$44,50G!$C$46,50G!$C$48,50G!$C$50,50G!$C$52,50G!$C$54,50G!$C$56,50G!$C$58,50G!$C$60,50G!$C$62,50G!$C$64,50G!$C$66</c:f>
              <c:numCache>
                <c:formatCode>General</c:formatCode>
                <c:ptCount val="25"/>
                <c:pt idx="0">
                  <c:v>191330</c:v>
                </c:pt>
                <c:pt idx="1">
                  <c:v>168088</c:v>
                </c:pt>
                <c:pt idx="2">
                  <c:v>168779</c:v>
                </c:pt>
                <c:pt idx="3">
                  <c:v>164360</c:v>
                </c:pt>
                <c:pt idx="4">
                  <c:v>162905</c:v>
                </c:pt>
                <c:pt idx="5">
                  <c:v>161475</c:v>
                </c:pt>
                <c:pt idx="6">
                  <c:v>158894</c:v>
                </c:pt>
                <c:pt idx="7">
                  <c:v>161105</c:v>
                </c:pt>
                <c:pt idx="8">
                  <c:v>161521</c:v>
                </c:pt>
                <c:pt idx="9">
                  <c:v>154980</c:v>
                </c:pt>
                <c:pt idx="10">
                  <c:v>153510</c:v>
                </c:pt>
                <c:pt idx="11">
                  <c:v>149168</c:v>
                </c:pt>
                <c:pt idx="12">
                  <c:v>149930</c:v>
                </c:pt>
                <c:pt idx="13">
                  <c:v>146401</c:v>
                </c:pt>
                <c:pt idx="14">
                  <c:v>146075</c:v>
                </c:pt>
                <c:pt idx="15">
                  <c:v>147882</c:v>
                </c:pt>
                <c:pt idx="16">
                  <c:v>141965</c:v>
                </c:pt>
                <c:pt idx="17">
                  <c:v>139077</c:v>
                </c:pt>
                <c:pt idx="18">
                  <c:v>136192</c:v>
                </c:pt>
                <c:pt idx="19">
                  <c:v>133463</c:v>
                </c:pt>
                <c:pt idx="20">
                  <c:v>130388</c:v>
                </c:pt>
                <c:pt idx="21">
                  <c:v>127841</c:v>
                </c:pt>
                <c:pt idx="22">
                  <c:v>131761</c:v>
                </c:pt>
                <c:pt idx="23">
                  <c:v>128637</c:v>
                </c:pt>
                <c:pt idx="24">
                  <c:v>128750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2757565"/>
        <c:axId val="40858318"/>
      </c:lineChart>
      <c:catAx>
        <c:axId val="327575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858318"/>
        <c:crosses val="autoZero"/>
        <c:auto val="1"/>
        <c:lblAlgn val="ctr"/>
        <c:lblOffset val="100"/>
      </c:catAx>
      <c:valAx>
        <c:axId val="40858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5756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23</xdr:row>
      <xdr:rowOff>109440</xdr:rowOff>
    </xdr:from>
    <xdr:to>
      <xdr:col>8</xdr:col>
      <xdr:colOff>98280</xdr:colOff>
      <xdr:row>43</xdr:row>
      <xdr:rowOff>97920</xdr:rowOff>
    </xdr:to>
    <xdr:graphicFrame>
      <xdr:nvGraphicFramePr>
        <xdr:cNvPr id="0" name=""/>
        <xdr:cNvGraphicFramePr/>
      </xdr:nvGraphicFramePr>
      <xdr:xfrm>
        <a:off x="840960" y="384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85680</xdr:colOff>
      <xdr:row>44</xdr:row>
      <xdr:rowOff>134280</xdr:rowOff>
    </xdr:from>
    <xdr:to>
      <xdr:col>8</xdr:col>
      <xdr:colOff>155520</xdr:colOff>
      <xdr:row>64</xdr:row>
      <xdr:rowOff>122760</xdr:rowOff>
    </xdr:to>
    <xdr:graphicFrame>
      <xdr:nvGraphicFramePr>
        <xdr:cNvPr id="1" name=""/>
        <xdr:cNvGraphicFramePr/>
      </xdr:nvGraphicFramePr>
      <xdr:xfrm>
        <a:off x="898200" y="728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20880</xdr:colOff>
      <xdr:row>3</xdr:row>
      <xdr:rowOff>19800</xdr:rowOff>
    </xdr:from>
    <xdr:to>
      <xdr:col>11</xdr:col>
      <xdr:colOff>90720</xdr:colOff>
      <xdr:row>23</xdr:row>
      <xdr:rowOff>8280</xdr:rowOff>
    </xdr:to>
    <xdr:graphicFrame>
      <xdr:nvGraphicFramePr>
        <xdr:cNvPr id="2" name=""/>
        <xdr:cNvGraphicFramePr/>
      </xdr:nvGraphicFramePr>
      <xdr:xfrm>
        <a:off x="3511800" y="50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307</v>
      </c>
    </row>
    <row r="2" customFormat="false" ht="12.8" hidden="false" customHeight="false" outlineLevel="0" collapsed="false">
      <c r="A2" s="0" t="s">
        <v>1</v>
      </c>
      <c r="B2" s="0" t="n">
        <v>10000</v>
      </c>
    </row>
    <row r="3" customFormat="false" ht="12.8" hidden="false" customHeight="false" outlineLevel="0" collapsed="false">
      <c r="A3" s="0" t="s">
        <v>2</v>
      </c>
      <c r="B3" s="0" t="n">
        <f aca="false">B2/B1</f>
        <v>32.5732899022801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customFormat="false" ht="12.8" hidden="false" customHeight="false" outlineLevel="0" collapsed="false">
      <c r="A6" s="0" t="n">
        <v>1</v>
      </c>
      <c r="B6" s="3" t="s">
        <v>9</v>
      </c>
      <c r="C6" s="0" t="n">
        <v>0</v>
      </c>
      <c r="D6" s="0" t="n">
        <v>29.5</v>
      </c>
      <c r="E6" s="0" t="n">
        <v>32.5</v>
      </c>
      <c r="F6" s="4" t="n">
        <f aca="false">(D6-E6)/E6</f>
        <v>-0.0923076923076923</v>
      </c>
    </row>
    <row r="7" customFormat="false" ht="12.8" hidden="false" customHeight="false" outlineLevel="0" collapsed="false">
      <c r="A7" s="0" t="n">
        <v>10485</v>
      </c>
      <c r="B7" s="3" t="s">
        <v>10</v>
      </c>
      <c r="C7" s="0" t="n">
        <v>1</v>
      </c>
      <c r="D7" s="0" t="n">
        <v>29.5</v>
      </c>
      <c r="E7" s="0" t="n">
        <v>32.5</v>
      </c>
      <c r="F7" s="4" t="n">
        <f aca="false">(D7-E7)/E7</f>
        <v>-0.0923076923076923</v>
      </c>
    </row>
    <row r="8" customFormat="false" ht="12.8" hidden="false" customHeight="false" outlineLevel="0" collapsed="false">
      <c r="A8" s="0" t="n">
        <v>1048576</v>
      </c>
      <c r="B8" s="3" t="s">
        <v>11</v>
      </c>
      <c r="C8" s="0" t="n">
        <f aca="false">A8*100/1024/1024</f>
        <v>100</v>
      </c>
      <c r="D8" s="0" t="n">
        <v>30.6</v>
      </c>
      <c r="E8" s="0" t="n">
        <v>32.5</v>
      </c>
      <c r="F8" s="4" t="n">
        <f aca="false">(D8-E8)/E8</f>
        <v>-0.0584615384615384</v>
      </c>
    </row>
    <row r="9" customFormat="false" ht="12.8" hidden="false" customHeight="false" outlineLevel="0" collapsed="false">
      <c r="A9" s="0" t="n">
        <v>2621440</v>
      </c>
      <c r="B9" s="3" t="s">
        <v>12</v>
      </c>
      <c r="C9" s="0" t="n">
        <f aca="false">A9*100/1024/1024</f>
        <v>250</v>
      </c>
      <c r="D9" s="0" t="n">
        <v>33.7</v>
      </c>
      <c r="E9" s="0" t="n">
        <v>32.5</v>
      </c>
      <c r="F9" s="4" t="n">
        <f aca="false">(D9-E9)/E9</f>
        <v>0.036923076923077</v>
      </c>
    </row>
    <row r="10" customFormat="false" ht="12.8" hidden="false" customHeight="false" outlineLevel="0" collapsed="false">
      <c r="A10" s="0" t="n">
        <v>5242880</v>
      </c>
      <c r="B10" s="3" t="s">
        <v>13</v>
      </c>
      <c r="C10" s="0" t="n">
        <f aca="false">A10*100/1024/1024</f>
        <v>500</v>
      </c>
      <c r="D10" s="0" t="n">
        <v>40.4</v>
      </c>
      <c r="E10" s="0" t="n">
        <v>32.5</v>
      </c>
      <c r="F10" s="4" t="n">
        <f aca="false">(D10-E10)/E10</f>
        <v>0.243076923076923</v>
      </c>
    </row>
    <row r="11" customFormat="false" ht="12.8" hidden="false" customHeight="false" outlineLevel="0" collapsed="false">
      <c r="A11" s="0" t="n">
        <v>7864320</v>
      </c>
      <c r="B11" s="3" t="s">
        <v>14</v>
      </c>
      <c r="C11" s="0" t="n">
        <f aca="false">A11*100/1024/1024</f>
        <v>750</v>
      </c>
      <c r="D11" s="0" t="n">
        <v>47.7</v>
      </c>
      <c r="E11" s="0" t="n">
        <v>32.5</v>
      </c>
      <c r="F11" s="4" t="n">
        <f aca="false">(D11-E11)/E11</f>
        <v>0.467692307692308</v>
      </c>
    </row>
    <row r="12" customFormat="false" ht="12.8" hidden="false" customHeight="false" outlineLevel="0" collapsed="false">
      <c r="B12" s="3" t="s">
        <v>15</v>
      </c>
      <c r="C12" s="0" t="n">
        <v>1000</v>
      </c>
      <c r="D12" s="0" t="n">
        <v>57.4</v>
      </c>
      <c r="E12" s="0" t="n">
        <v>32.5</v>
      </c>
      <c r="F12" s="4" t="n">
        <f aca="false">(D12-E12)/E12</f>
        <v>0.766153846153846</v>
      </c>
    </row>
    <row r="13" customFormat="false" ht="12.8" hidden="false" customHeight="false" outlineLevel="0" collapsed="false">
      <c r="B13" s="3" t="s">
        <v>16</v>
      </c>
      <c r="C13" s="0" t="n">
        <v>2000</v>
      </c>
      <c r="D13" s="0" t="n">
        <v>96.4</v>
      </c>
      <c r="E13" s="0" t="n">
        <v>32.5</v>
      </c>
      <c r="F13" s="4" t="n">
        <f aca="false">(D13-E13)/E13</f>
        <v>1.96615384615385</v>
      </c>
    </row>
    <row r="14" customFormat="false" ht="12.8" hidden="false" customHeight="false" outlineLevel="0" collapsed="false">
      <c r="B14" s="3" t="s">
        <v>17</v>
      </c>
      <c r="C14" s="0" t="n">
        <v>3000</v>
      </c>
      <c r="D14" s="0" t="n">
        <v>126.4</v>
      </c>
      <c r="E14" s="0" t="n">
        <v>32.5</v>
      </c>
      <c r="F14" s="4" t="n">
        <f aca="false">(D14-E14)/E14</f>
        <v>2.88923076923077</v>
      </c>
    </row>
    <row r="15" customFormat="false" ht="12.8" hidden="false" customHeight="false" outlineLevel="0" collapsed="false">
      <c r="B15" s="3" t="s">
        <v>18</v>
      </c>
      <c r="C15" s="0" t="n">
        <v>4000</v>
      </c>
      <c r="D15" s="0" t="n">
        <v>150.6</v>
      </c>
      <c r="E15" s="0" t="n">
        <v>32.5</v>
      </c>
      <c r="F15" s="4" t="n">
        <f aca="false">(D15-E15)/E15</f>
        <v>3.63384615384615</v>
      </c>
    </row>
    <row r="16" customFormat="false" ht="12.8" hidden="false" customHeight="false" outlineLevel="0" collapsed="false">
      <c r="B16" s="3" t="s">
        <v>19</v>
      </c>
      <c r="C16" s="0" t="n">
        <v>5000</v>
      </c>
      <c r="D16" s="0" t="n">
        <v>167.8</v>
      </c>
      <c r="E16" s="0" t="n">
        <v>32.5</v>
      </c>
      <c r="F16" s="4" t="n">
        <f aca="false">(D16-E16)/E16</f>
        <v>4.16307692307692</v>
      </c>
    </row>
    <row r="17" customFormat="false" ht="12.8" hidden="false" customHeight="false" outlineLevel="0" collapsed="false">
      <c r="B17" s="3" t="s">
        <v>20</v>
      </c>
      <c r="C17" s="0" t="n">
        <v>6000</v>
      </c>
      <c r="D17" s="0" t="n">
        <v>181.8</v>
      </c>
      <c r="E17" s="0" t="n">
        <v>32.5</v>
      </c>
      <c r="F17" s="4" t="n">
        <f aca="false">(D17-E17)/E17</f>
        <v>4.59384615384615</v>
      </c>
    </row>
    <row r="18" customFormat="false" ht="12.8" hidden="false" customHeight="false" outlineLevel="0" collapsed="false">
      <c r="B18" s="3" t="s">
        <v>21</v>
      </c>
      <c r="C18" s="0" t="n">
        <v>7000</v>
      </c>
      <c r="D18" s="0" t="n">
        <v>191.1</v>
      </c>
      <c r="E18" s="0" t="n">
        <v>32.5</v>
      </c>
      <c r="F18" s="4" t="n">
        <f aca="false">(D18-E18)/E18</f>
        <v>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307</v>
      </c>
    </row>
    <row r="2" customFormat="false" ht="12.8" hidden="false" customHeight="false" outlineLevel="0" collapsed="false">
      <c r="A2" s="0" t="s">
        <v>1</v>
      </c>
      <c r="B2" s="0" t="n">
        <v>10000</v>
      </c>
    </row>
    <row r="3" customFormat="false" ht="12.8" hidden="false" customHeight="false" outlineLevel="0" collapsed="false">
      <c r="A3" s="0" t="s">
        <v>2</v>
      </c>
      <c r="B3" s="0" t="n">
        <f aca="false">B2/B1</f>
        <v>32.5732899022801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customFormat="false" ht="12.8" hidden="false" customHeight="false" outlineLevel="0" collapsed="false">
      <c r="A6" s="0" t="n">
        <v>1</v>
      </c>
      <c r="B6" s="3" t="s">
        <v>9</v>
      </c>
      <c r="C6" s="0" t="n">
        <v>0</v>
      </c>
      <c r="D6" s="0" t="n">
        <v>31.4</v>
      </c>
      <c r="E6" s="0" t="n">
        <v>32.6</v>
      </c>
      <c r="F6" s="4" t="n">
        <f aca="false">(D6-E6)/E6</f>
        <v>-0.0368098159509203</v>
      </c>
    </row>
    <row r="7" customFormat="false" ht="12.8" hidden="false" customHeight="false" outlineLevel="0" collapsed="false">
      <c r="A7" s="0" t="n">
        <v>10485</v>
      </c>
      <c r="B7" s="3" t="s">
        <v>10</v>
      </c>
      <c r="C7" s="0" t="n">
        <v>1</v>
      </c>
      <c r="D7" s="0" t="n">
        <v>31.6</v>
      </c>
      <c r="E7" s="0" t="n">
        <v>32.6</v>
      </c>
      <c r="F7" s="4" t="n">
        <f aca="false">(D7-E7)/E7</f>
        <v>-0.0306748466257669</v>
      </c>
    </row>
    <row r="8" customFormat="false" ht="12.8" hidden="false" customHeight="false" outlineLevel="0" collapsed="false">
      <c r="A8" s="0" t="n">
        <v>1048576</v>
      </c>
      <c r="B8" s="3" t="s">
        <v>11</v>
      </c>
      <c r="C8" s="0" t="n">
        <f aca="false">A8*100/1024/1024</f>
        <v>100</v>
      </c>
      <c r="D8" s="0" t="n">
        <v>45.6</v>
      </c>
      <c r="E8" s="0" t="n">
        <v>32.6</v>
      </c>
      <c r="F8" s="4" t="n">
        <f aca="false">(D8-E8)/E8</f>
        <v>0.398773006134969</v>
      </c>
    </row>
    <row r="9" customFormat="false" ht="12.8" hidden="false" customHeight="false" outlineLevel="0" collapsed="false">
      <c r="A9" s="0" t="n">
        <v>2621440</v>
      </c>
      <c r="B9" s="3" t="s">
        <v>12</v>
      </c>
      <c r="C9" s="0" t="n">
        <f aca="false">A9*100/1024/1024</f>
        <v>250</v>
      </c>
      <c r="D9" s="0" t="n">
        <v>49.9</v>
      </c>
      <c r="E9" s="0" t="n">
        <v>32.6</v>
      </c>
      <c r="F9" s="4" t="n">
        <f aca="false">(D9-E9)/E9</f>
        <v>0.530674846625767</v>
      </c>
    </row>
    <row r="10" customFormat="false" ht="12.8" hidden="false" customHeight="false" outlineLevel="0" collapsed="false">
      <c r="A10" s="0" t="n">
        <v>5242880</v>
      </c>
      <c r="B10" s="3" t="s">
        <v>13</v>
      </c>
      <c r="C10" s="0" t="n">
        <f aca="false">A10*100/1024/1024</f>
        <v>500</v>
      </c>
      <c r="D10" s="0" t="n">
        <v>53.3</v>
      </c>
      <c r="E10" s="0" t="n">
        <v>32.6</v>
      </c>
      <c r="F10" s="4" t="n">
        <f aca="false">(D10-E10)/E10</f>
        <v>0.634969325153374</v>
      </c>
    </row>
    <row r="11" customFormat="false" ht="12.8" hidden="false" customHeight="false" outlineLevel="0" collapsed="false">
      <c r="A11" s="0" t="n">
        <v>7864320</v>
      </c>
      <c r="B11" s="3" t="s">
        <v>14</v>
      </c>
      <c r="C11" s="0" t="n">
        <f aca="false">A11*100/1024/1024</f>
        <v>750</v>
      </c>
      <c r="D11" s="0" t="n">
        <v>56</v>
      </c>
      <c r="E11" s="0" t="n">
        <v>32.6</v>
      </c>
      <c r="F11" s="4" t="n">
        <f aca="false">(D11-E11)/E11</f>
        <v>0.717791411042945</v>
      </c>
    </row>
    <row r="12" customFormat="false" ht="12.8" hidden="false" customHeight="false" outlineLevel="0" collapsed="false">
      <c r="B12" s="3" t="s">
        <v>15</v>
      </c>
      <c r="C12" s="0" t="n">
        <v>1000</v>
      </c>
      <c r="D12" s="0" t="n">
        <v>60.1</v>
      </c>
      <c r="E12" s="0" t="n">
        <v>32.6</v>
      </c>
      <c r="F12" s="4" t="n">
        <f aca="false">(D12-E12)/E12</f>
        <v>0.843558282208589</v>
      </c>
    </row>
    <row r="13" customFormat="false" ht="12.8" hidden="false" customHeight="false" outlineLevel="0" collapsed="false">
      <c r="B13" s="3" t="s">
        <v>16</v>
      </c>
      <c r="C13" s="0" t="n">
        <v>2000</v>
      </c>
      <c r="D13" s="0" t="n">
        <v>75.9</v>
      </c>
      <c r="E13" s="0" t="n">
        <v>32.6</v>
      </c>
      <c r="F13" s="4" t="n">
        <f aca="false">(D13-E13)/E13</f>
        <v>1.32822085889571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14.9234693877551"/>
    <col collapsed="false" hidden="false" max="1025" min="2" style="0" width="11.5204081632653"/>
  </cols>
  <sheetData>
    <row r="1" customFormat="false" ht="12.8" hidden="false" customHeight="false" outlineLevel="0" collapsed="false">
      <c r="A1" s="2" t="s">
        <v>0</v>
      </c>
      <c r="B1" s="0" t="n">
        <v>307</v>
      </c>
    </row>
    <row r="2" customFormat="false" ht="12.8" hidden="false" customHeight="false" outlineLevel="0" collapsed="false">
      <c r="A2" s="2" t="s">
        <v>22</v>
      </c>
      <c r="B2" s="0" t="n">
        <v>100</v>
      </c>
    </row>
    <row r="3" customFormat="false" ht="12.8" hidden="false" customHeight="false" outlineLevel="0" collapsed="false">
      <c r="A3" s="2" t="s">
        <v>1</v>
      </c>
      <c r="B3" s="0" t="n">
        <v>50000</v>
      </c>
    </row>
    <row r="4" customFormat="false" ht="12.8" hidden="false" customHeight="false" outlineLevel="0" collapsed="false">
      <c r="A4" s="2" t="s">
        <v>2</v>
      </c>
      <c r="B4" s="0" t="s">
        <v>23</v>
      </c>
      <c r="C4" s="5" t="n">
        <f aca="false">C5+C7</f>
        <v>4571.66123778502</v>
      </c>
      <c r="D4" s="0" t="s">
        <v>24</v>
      </c>
    </row>
    <row r="5" customFormat="false" ht="12.8" hidden="false" customHeight="false" outlineLevel="0" collapsed="false">
      <c r="B5" s="0" t="s">
        <v>25</v>
      </c>
      <c r="C5" s="6" t="n">
        <f aca="false">B3/2000*C6</f>
        <v>4071.66123778502</v>
      </c>
      <c r="D5" s="0" t="s">
        <v>24</v>
      </c>
    </row>
    <row r="6" customFormat="false" ht="12.8" hidden="false" customHeight="false" outlineLevel="0" collapsed="false">
      <c r="B6" s="0" t="s">
        <v>26</v>
      </c>
      <c r="C6" s="6" t="n">
        <f aca="false">B3/B1</f>
        <v>162.866449511401</v>
      </c>
    </row>
    <row r="7" customFormat="false" ht="12.8" hidden="false" customHeight="false" outlineLevel="0" collapsed="false">
      <c r="B7" s="0" t="s">
        <v>27</v>
      </c>
      <c r="C7" s="0" t="n">
        <f aca="false">B3/B2</f>
        <v>500</v>
      </c>
    </row>
    <row r="8" customFormat="false" ht="12.8" hidden="false" customHeight="false" outlineLevel="0" collapsed="false">
      <c r="B8" s="0" t="s">
        <v>28</v>
      </c>
      <c r="C8" s="0" t="n">
        <f aca="false">2000/B2</f>
        <v>20</v>
      </c>
    </row>
    <row r="10" customFormat="false" ht="12.8" hidden="false" customHeight="false" outlineLevel="0" collapsed="false">
      <c r="A10" s="2" t="s">
        <v>29</v>
      </c>
      <c r="B10" s="0" t="s">
        <v>23</v>
      </c>
      <c r="C10" s="5" t="n">
        <f aca="false">SUM(C11:C12)</f>
        <v>4425.561</v>
      </c>
      <c r="D10" s="0" t="s">
        <v>24</v>
      </c>
    </row>
    <row r="11" customFormat="false" ht="12.8" hidden="false" customHeight="false" outlineLevel="0" collapsed="false">
      <c r="B11" s="0" t="s">
        <v>25</v>
      </c>
      <c r="C11" s="7" t="n">
        <f aca="false">(C66+C64+C64+C62+C60+C58+C56+C54+C52+C50+C48+C46+C44+C42+C40+C38+C36+C34+C32+C30+C28+C26+C24+C22+C20+C18)/1000</f>
        <v>3873.114</v>
      </c>
    </row>
    <row r="12" customFormat="false" ht="12.8" hidden="false" customHeight="false" outlineLevel="0" collapsed="false">
      <c r="B12" s="0" t="s">
        <v>27</v>
      </c>
      <c r="C12" s="7" t="n">
        <f aca="false">(C67+C65+C63+C61+C59+C57+C55+C53+C51+C49+C47+C45+C43+C41+C39+C37+C35+C33+C31+C29+C27+C25+C23+C21+C19)/1000</f>
        <v>552.447</v>
      </c>
    </row>
    <row r="13" customFormat="false" ht="12.8" hidden="false" customHeight="false" outlineLevel="0" collapsed="false">
      <c r="C13" s="8" t="n">
        <f aca="false">SUM(C70:C71)</f>
        <v>0</v>
      </c>
    </row>
    <row r="14" customFormat="false" ht="12.8" hidden="false" customHeight="false" outlineLevel="0" collapsed="false">
      <c r="A14" s="2" t="s">
        <v>8</v>
      </c>
      <c r="B14" s="9" t="n">
        <f aca="false">C10/C4</f>
        <v>0.968042199501247</v>
      </c>
      <c r="C14" s="8"/>
    </row>
    <row r="15" customFormat="false" ht="12.8" hidden="false" customHeight="false" outlineLevel="0" collapsed="false">
      <c r="C15" s="8"/>
    </row>
    <row r="16" customFormat="false" ht="12.8" hidden="false" customHeight="false" outlineLevel="0" collapsed="false">
      <c r="A16" s="10" t="s">
        <v>30</v>
      </c>
      <c r="B16" s="10" t="s">
        <v>31</v>
      </c>
      <c r="C16" s="10" t="n">
        <v>20971520</v>
      </c>
    </row>
    <row r="17" customFormat="false" ht="12.8" hidden="false" customHeight="false" outlineLevel="0" collapsed="false">
      <c r="A17" s="0" t="s">
        <v>32</v>
      </c>
      <c r="B17" s="0" t="n">
        <v>0</v>
      </c>
      <c r="C17" s="6" t="n">
        <v>0</v>
      </c>
    </row>
    <row r="18" customFormat="false" ht="12.8" hidden="false" customHeight="false" outlineLevel="0" collapsed="false">
      <c r="A18" s="0" t="s">
        <v>33</v>
      </c>
      <c r="B18" s="0" t="n">
        <v>0</v>
      </c>
      <c r="C18" s="6" t="n">
        <v>191330</v>
      </c>
    </row>
    <row r="19" customFormat="false" ht="12.8" hidden="false" customHeight="false" outlineLevel="0" collapsed="false">
      <c r="A19" s="0" t="s">
        <v>34</v>
      </c>
      <c r="B19" s="0" t="n">
        <v>0</v>
      </c>
      <c r="C19" s="6" t="n">
        <v>22908</v>
      </c>
    </row>
    <row r="20" customFormat="false" ht="12.8" hidden="false" customHeight="false" outlineLevel="0" collapsed="false">
      <c r="A20" s="0" t="s">
        <v>33</v>
      </c>
      <c r="B20" s="0" t="n">
        <v>1</v>
      </c>
      <c r="C20" s="6" t="n">
        <v>168088</v>
      </c>
    </row>
    <row r="21" customFormat="false" ht="12.8" hidden="false" customHeight="false" outlineLevel="0" collapsed="false">
      <c r="A21" s="0" t="s">
        <v>34</v>
      </c>
      <c r="B21" s="0" t="n">
        <v>1</v>
      </c>
      <c r="C21" s="6" t="n">
        <v>21973</v>
      </c>
    </row>
    <row r="22" customFormat="false" ht="12.8" hidden="false" customHeight="false" outlineLevel="0" collapsed="false">
      <c r="A22" s="0" t="s">
        <v>33</v>
      </c>
      <c r="B22" s="0" t="n">
        <v>2</v>
      </c>
      <c r="C22" s="6" t="n">
        <v>168779</v>
      </c>
    </row>
    <row r="23" customFormat="false" ht="12.8" hidden="false" customHeight="false" outlineLevel="0" collapsed="false">
      <c r="A23" s="0" t="s">
        <v>34</v>
      </c>
      <c r="B23" s="0" t="n">
        <v>2</v>
      </c>
      <c r="C23" s="6" t="n">
        <v>22022</v>
      </c>
    </row>
    <row r="24" customFormat="false" ht="12.8" hidden="false" customHeight="false" outlineLevel="0" collapsed="false">
      <c r="A24" s="0" t="s">
        <v>33</v>
      </c>
      <c r="B24" s="0" t="n">
        <v>3</v>
      </c>
      <c r="C24" s="6" t="n">
        <v>164360</v>
      </c>
    </row>
    <row r="25" customFormat="false" ht="12.8" hidden="false" customHeight="false" outlineLevel="0" collapsed="false">
      <c r="A25" s="0" t="s">
        <v>34</v>
      </c>
      <c r="B25" s="0" t="n">
        <v>3</v>
      </c>
      <c r="C25" s="6" t="n">
        <v>22039</v>
      </c>
    </row>
    <row r="26" customFormat="false" ht="12.8" hidden="false" customHeight="false" outlineLevel="0" collapsed="false">
      <c r="A26" s="0" t="s">
        <v>33</v>
      </c>
      <c r="B26" s="0" t="n">
        <v>4</v>
      </c>
      <c r="C26" s="6" t="n">
        <v>162905</v>
      </c>
    </row>
    <row r="27" customFormat="false" ht="12.8" hidden="false" customHeight="false" outlineLevel="0" collapsed="false">
      <c r="A27" s="0" t="s">
        <v>34</v>
      </c>
      <c r="B27" s="0" t="n">
        <v>4</v>
      </c>
      <c r="C27" s="6" t="n">
        <v>22101</v>
      </c>
    </row>
    <row r="28" customFormat="false" ht="12.8" hidden="false" customHeight="false" outlineLevel="0" collapsed="false">
      <c r="A28" s="0" t="s">
        <v>33</v>
      </c>
      <c r="B28" s="0" t="n">
        <v>5</v>
      </c>
      <c r="C28" s="6" t="n">
        <v>161475</v>
      </c>
    </row>
    <row r="29" customFormat="false" ht="12.8" hidden="false" customHeight="false" outlineLevel="0" collapsed="false">
      <c r="A29" s="0" t="s">
        <v>34</v>
      </c>
      <c r="B29" s="0" t="n">
        <v>5</v>
      </c>
      <c r="C29" s="6" t="n">
        <v>22046</v>
      </c>
    </row>
    <row r="30" customFormat="false" ht="12.8" hidden="false" customHeight="false" outlineLevel="0" collapsed="false">
      <c r="A30" s="0" t="s">
        <v>33</v>
      </c>
      <c r="B30" s="0" t="n">
        <v>6</v>
      </c>
      <c r="C30" s="6" t="n">
        <v>158894</v>
      </c>
    </row>
    <row r="31" customFormat="false" ht="12.8" hidden="false" customHeight="false" outlineLevel="0" collapsed="false">
      <c r="A31" s="0" t="s">
        <v>34</v>
      </c>
      <c r="B31" s="0" t="n">
        <v>6</v>
      </c>
      <c r="C31" s="6" t="n">
        <v>22215</v>
      </c>
    </row>
    <row r="32" customFormat="false" ht="12.8" hidden="false" customHeight="false" outlineLevel="0" collapsed="false">
      <c r="A32" s="0" t="s">
        <v>33</v>
      </c>
      <c r="B32" s="0" t="n">
        <v>7</v>
      </c>
      <c r="C32" s="6" t="n">
        <v>161105</v>
      </c>
    </row>
    <row r="33" customFormat="false" ht="12.8" hidden="false" customHeight="false" outlineLevel="0" collapsed="false">
      <c r="A33" s="0" t="s">
        <v>34</v>
      </c>
      <c r="B33" s="0" t="n">
        <v>7</v>
      </c>
      <c r="C33" s="6" t="n">
        <v>22025</v>
      </c>
    </row>
    <row r="34" customFormat="false" ht="12.8" hidden="false" customHeight="false" outlineLevel="0" collapsed="false">
      <c r="A34" s="0" t="s">
        <v>33</v>
      </c>
      <c r="B34" s="0" t="n">
        <v>8</v>
      </c>
      <c r="C34" s="6" t="n">
        <v>161521</v>
      </c>
    </row>
    <row r="35" customFormat="false" ht="12.8" hidden="false" customHeight="false" outlineLevel="0" collapsed="false">
      <c r="A35" s="0" t="s">
        <v>34</v>
      </c>
      <c r="B35" s="0" t="n">
        <v>8</v>
      </c>
      <c r="C35" s="6" t="n">
        <v>22162</v>
      </c>
    </row>
    <row r="36" customFormat="false" ht="12.8" hidden="false" customHeight="false" outlineLevel="0" collapsed="false">
      <c r="A36" s="0" t="s">
        <v>33</v>
      </c>
      <c r="B36" s="0" t="n">
        <v>9</v>
      </c>
      <c r="C36" s="6" t="n">
        <v>154980</v>
      </c>
    </row>
    <row r="37" customFormat="false" ht="12.8" hidden="false" customHeight="false" outlineLevel="0" collapsed="false">
      <c r="A37" s="0" t="s">
        <v>34</v>
      </c>
      <c r="B37" s="0" t="n">
        <v>9</v>
      </c>
      <c r="C37" s="6" t="n">
        <v>22067</v>
      </c>
    </row>
    <row r="38" customFormat="false" ht="12.8" hidden="false" customHeight="false" outlineLevel="0" collapsed="false">
      <c r="A38" s="0" t="s">
        <v>33</v>
      </c>
      <c r="B38" s="0" t="n">
        <v>10</v>
      </c>
      <c r="C38" s="6" t="n">
        <v>153510</v>
      </c>
    </row>
    <row r="39" customFormat="false" ht="12.8" hidden="false" customHeight="false" outlineLevel="0" collapsed="false">
      <c r="A39" s="0" t="s">
        <v>34</v>
      </c>
      <c r="B39" s="0" t="n">
        <v>10</v>
      </c>
      <c r="C39" s="6" t="n">
        <v>22111</v>
      </c>
    </row>
    <row r="40" customFormat="false" ht="12.8" hidden="false" customHeight="false" outlineLevel="0" collapsed="false">
      <c r="A40" s="0" t="s">
        <v>33</v>
      </c>
      <c r="B40" s="0" t="n">
        <v>11</v>
      </c>
      <c r="C40" s="6" t="n">
        <v>149168</v>
      </c>
    </row>
    <row r="41" customFormat="false" ht="12.8" hidden="false" customHeight="false" outlineLevel="0" collapsed="false">
      <c r="A41" s="0" t="s">
        <v>34</v>
      </c>
      <c r="B41" s="0" t="n">
        <v>11</v>
      </c>
      <c r="C41" s="6" t="n">
        <v>21980</v>
      </c>
    </row>
    <row r="42" customFormat="false" ht="12.8" hidden="false" customHeight="false" outlineLevel="0" collapsed="false">
      <c r="A42" s="0" t="s">
        <v>33</v>
      </c>
      <c r="B42" s="0" t="n">
        <v>12</v>
      </c>
      <c r="C42" s="6" t="n">
        <v>149930</v>
      </c>
    </row>
    <row r="43" customFormat="false" ht="12.8" hidden="false" customHeight="false" outlineLevel="0" collapsed="false">
      <c r="A43" s="0" t="s">
        <v>34</v>
      </c>
      <c r="B43" s="0" t="n">
        <v>12</v>
      </c>
      <c r="C43" s="6" t="n">
        <v>22166</v>
      </c>
    </row>
    <row r="44" customFormat="false" ht="12.8" hidden="false" customHeight="false" outlineLevel="0" collapsed="false">
      <c r="A44" s="0" t="s">
        <v>33</v>
      </c>
      <c r="B44" s="0" t="n">
        <v>13</v>
      </c>
      <c r="C44" s="6" t="n">
        <v>146401</v>
      </c>
    </row>
    <row r="45" customFormat="false" ht="12.8" hidden="false" customHeight="false" outlineLevel="0" collapsed="false">
      <c r="A45" s="0" t="s">
        <v>34</v>
      </c>
      <c r="B45" s="0" t="n">
        <v>13</v>
      </c>
      <c r="C45" s="6" t="n">
        <v>22033</v>
      </c>
    </row>
    <row r="46" customFormat="false" ht="12.8" hidden="false" customHeight="false" outlineLevel="0" collapsed="false">
      <c r="A46" s="0" t="s">
        <v>33</v>
      </c>
      <c r="B46" s="0" t="n">
        <v>14</v>
      </c>
      <c r="C46" s="6" t="n">
        <v>146075</v>
      </c>
    </row>
    <row r="47" customFormat="false" ht="12.8" hidden="false" customHeight="false" outlineLevel="0" collapsed="false">
      <c r="A47" s="0" t="s">
        <v>34</v>
      </c>
      <c r="B47" s="0" t="n">
        <v>14</v>
      </c>
      <c r="C47" s="6" t="n">
        <v>22002</v>
      </c>
    </row>
    <row r="48" customFormat="false" ht="12.8" hidden="false" customHeight="false" outlineLevel="0" collapsed="false">
      <c r="A48" s="0" t="s">
        <v>33</v>
      </c>
      <c r="B48" s="0" t="n">
        <v>15</v>
      </c>
      <c r="C48" s="6" t="n">
        <v>147882</v>
      </c>
    </row>
    <row r="49" customFormat="false" ht="12.8" hidden="false" customHeight="false" outlineLevel="0" collapsed="false">
      <c r="A49" s="0" t="s">
        <v>34</v>
      </c>
      <c r="B49" s="0" t="n">
        <v>15</v>
      </c>
      <c r="C49" s="6" t="n">
        <v>22077</v>
      </c>
    </row>
    <row r="50" customFormat="false" ht="12.8" hidden="false" customHeight="false" outlineLevel="0" collapsed="false">
      <c r="A50" s="0" t="s">
        <v>33</v>
      </c>
      <c r="B50" s="0" t="n">
        <v>16</v>
      </c>
      <c r="C50" s="6" t="n">
        <v>141965</v>
      </c>
    </row>
    <row r="51" customFormat="false" ht="12.8" hidden="false" customHeight="false" outlineLevel="0" collapsed="false">
      <c r="A51" s="0" t="s">
        <v>34</v>
      </c>
      <c r="B51" s="0" t="n">
        <v>16</v>
      </c>
      <c r="C51" s="6" t="n">
        <v>22000</v>
      </c>
    </row>
    <row r="52" customFormat="false" ht="12.8" hidden="false" customHeight="false" outlineLevel="0" collapsed="false">
      <c r="A52" s="0" t="s">
        <v>33</v>
      </c>
      <c r="B52" s="0" t="n">
        <v>17</v>
      </c>
      <c r="C52" s="6" t="n">
        <v>139077</v>
      </c>
    </row>
    <row r="53" customFormat="false" ht="12.8" hidden="false" customHeight="false" outlineLevel="0" collapsed="false">
      <c r="A53" s="0" t="s">
        <v>34</v>
      </c>
      <c r="B53" s="0" t="n">
        <v>17</v>
      </c>
      <c r="C53" s="6" t="n">
        <v>22013</v>
      </c>
    </row>
    <row r="54" customFormat="false" ht="12.8" hidden="false" customHeight="false" outlineLevel="0" collapsed="false">
      <c r="A54" s="0" t="s">
        <v>33</v>
      </c>
      <c r="B54" s="0" t="n">
        <v>18</v>
      </c>
      <c r="C54" s="6" t="n">
        <v>136192</v>
      </c>
    </row>
    <row r="55" customFormat="false" ht="12.8" hidden="false" customHeight="false" outlineLevel="0" collapsed="false">
      <c r="A55" s="0" t="s">
        <v>34</v>
      </c>
      <c r="B55" s="0" t="n">
        <v>18</v>
      </c>
      <c r="C55" s="6" t="n">
        <v>22188</v>
      </c>
    </row>
    <row r="56" customFormat="false" ht="12.8" hidden="false" customHeight="false" outlineLevel="0" collapsed="false">
      <c r="A56" s="0" t="s">
        <v>33</v>
      </c>
      <c r="B56" s="0" t="n">
        <v>19</v>
      </c>
      <c r="C56" s="6" t="n">
        <v>133463</v>
      </c>
    </row>
    <row r="57" customFormat="false" ht="12.8" hidden="false" customHeight="false" outlineLevel="0" collapsed="false">
      <c r="A57" s="0" t="s">
        <v>34</v>
      </c>
      <c r="B57" s="0" t="n">
        <v>19</v>
      </c>
      <c r="C57" s="6" t="n">
        <v>21973</v>
      </c>
    </row>
    <row r="58" customFormat="false" ht="12.8" hidden="false" customHeight="false" outlineLevel="0" collapsed="false">
      <c r="A58" s="0" t="s">
        <v>33</v>
      </c>
      <c r="B58" s="0" t="n">
        <v>20</v>
      </c>
      <c r="C58" s="6" t="n">
        <v>130388</v>
      </c>
    </row>
    <row r="59" customFormat="false" ht="12.8" hidden="false" customHeight="false" outlineLevel="0" collapsed="false">
      <c r="A59" s="0" t="s">
        <v>34</v>
      </c>
      <c r="B59" s="0" t="n">
        <v>20</v>
      </c>
      <c r="C59" s="6" t="n">
        <v>22040</v>
      </c>
    </row>
    <row r="60" customFormat="false" ht="12.8" hidden="false" customHeight="false" outlineLevel="0" collapsed="false">
      <c r="A60" s="0" t="s">
        <v>33</v>
      </c>
      <c r="B60" s="0" t="n">
        <v>21</v>
      </c>
      <c r="C60" s="6" t="n">
        <v>127841</v>
      </c>
    </row>
    <row r="61" customFormat="false" ht="12.8" hidden="false" customHeight="false" outlineLevel="0" collapsed="false">
      <c r="A61" s="0" t="s">
        <v>34</v>
      </c>
      <c r="B61" s="0" t="n">
        <v>21</v>
      </c>
      <c r="C61" s="6" t="n">
        <v>22041</v>
      </c>
    </row>
    <row r="62" customFormat="false" ht="12.8" hidden="false" customHeight="false" outlineLevel="0" collapsed="false">
      <c r="A62" s="0" t="s">
        <v>33</v>
      </c>
      <c r="B62" s="0" t="n">
        <v>22</v>
      </c>
      <c r="C62" s="6" t="n">
        <v>131761</v>
      </c>
    </row>
    <row r="63" customFormat="false" ht="12.8" hidden="false" customHeight="false" outlineLevel="0" collapsed="false">
      <c r="A63" s="0" t="s">
        <v>34</v>
      </c>
      <c r="B63" s="0" t="n">
        <v>22</v>
      </c>
      <c r="C63" s="6" t="n">
        <v>22011</v>
      </c>
    </row>
    <row r="64" customFormat="false" ht="12.8" hidden="false" customHeight="false" outlineLevel="0" collapsed="false">
      <c r="A64" s="0" t="s">
        <v>33</v>
      </c>
      <c r="B64" s="0" t="n">
        <v>23</v>
      </c>
      <c r="C64" s="6" t="n">
        <v>128637</v>
      </c>
    </row>
    <row r="65" customFormat="false" ht="12.8" hidden="false" customHeight="false" outlineLevel="0" collapsed="false">
      <c r="A65" s="0" t="s">
        <v>34</v>
      </c>
      <c r="B65" s="0" t="n">
        <v>23</v>
      </c>
      <c r="C65" s="6" t="n">
        <v>22085</v>
      </c>
    </row>
    <row r="66" customFormat="false" ht="12.8" hidden="false" customHeight="false" outlineLevel="0" collapsed="false">
      <c r="A66" s="0" t="s">
        <v>33</v>
      </c>
      <c r="B66" s="0" t="n">
        <v>24</v>
      </c>
      <c r="C66" s="6" t="n">
        <v>128750</v>
      </c>
    </row>
    <row r="67" customFormat="false" ht="12.8" hidden="false" customHeight="false" outlineLevel="0" collapsed="false">
      <c r="A67" s="0" t="s">
        <v>34</v>
      </c>
      <c r="B67" s="0" t="n">
        <v>24</v>
      </c>
      <c r="C67" s="6" t="n">
        <v>22169</v>
      </c>
    </row>
    <row r="68" customFormat="false" ht="12.8" hidden="false" customHeight="false" outlineLevel="0" collapsed="false">
      <c r="A68" s="0" t="s">
        <v>35</v>
      </c>
      <c r="B68" s="0" t="n">
        <v>0</v>
      </c>
      <c r="C68" s="6" t="n">
        <v>4297646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2015-08-04T09:32:46Z</dcterms:created>
  <dc:language>en-US</dc:language>
  <dcterms:modified xsi:type="dcterms:W3CDTF">2015-08-05T08:30:30Z</dcterms:modified>
  <cp:revision>12</cp:revision>
</cp:coreProperties>
</file>