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15" windowWidth="19635" windowHeight="7425" activeTab="7"/>
  </bookViews>
  <sheets>
    <sheet name="Uttar Pradesh" sheetId="4" r:id="rId1"/>
    <sheet name="Maharashtra" sheetId="1" r:id="rId2"/>
    <sheet name="Assam" sheetId="2" r:id="rId3"/>
    <sheet name="Kerala" sheetId="3" r:id="rId4"/>
    <sheet name="Bihar" sheetId="5" r:id="rId5"/>
    <sheet name="Haryana" sheetId="6" r:id="rId6"/>
    <sheet name="Karnataka" sheetId="7" r:id="rId7"/>
    <sheet name="Sheet8" sheetId="8" r:id="rId8"/>
  </sheets>
  <definedNames>
    <definedName name="_xlnm._FilterDatabase" localSheetId="2" hidden="1">Assam!$A$1:$F$128</definedName>
    <definedName name="_xlnm.Print_Area" localSheetId="0">'Uttar Pradesh'!$A$1:$G$653</definedName>
  </definedNames>
  <calcPr calcId="125725"/>
</workbook>
</file>

<file path=xl/calcChain.xml><?xml version="1.0" encoding="utf-8"?>
<calcChain xmlns="http://schemas.openxmlformats.org/spreadsheetml/2006/main">
  <c r="D20" i="8"/>
  <c r="D6"/>
  <c r="D7"/>
  <c r="E652" i="4"/>
  <c r="E651"/>
  <c r="D651"/>
  <c r="D652" s="1"/>
  <c r="C651"/>
  <c r="G651" s="1"/>
  <c r="G643"/>
  <c r="E643"/>
  <c r="E644" s="1"/>
  <c r="D643"/>
  <c r="D644" s="1"/>
  <c r="C643"/>
  <c r="E636"/>
  <c r="E635"/>
  <c r="D635"/>
  <c r="D636" s="1"/>
  <c r="C635"/>
  <c r="G635" s="1"/>
  <c r="G627"/>
  <c r="E627"/>
  <c r="E628" s="1"/>
  <c r="D627"/>
  <c r="D628" s="1"/>
  <c r="C627"/>
  <c r="E620"/>
  <c r="E619"/>
  <c r="D619"/>
  <c r="D620" s="1"/>
  <c r="C619"/>
  <c r="G619" s="1"/>
  <c r="G611"/>
  <c r="E611"/>
  <c r="E612" s="1"/>
  <c r="D611"/>
  <c r="D612" s="1"/>
  <c r="C611"/>
  <c r="E604"/>
  <c r="E603"/>
  <c r="D603"/>
  <c r="D604" s="1"/>
  <c r="C603"/>
  <c r="G603" s="1"/>
  <c r="G595"/>
  <c r="E595"/>
  <c r="E596" s="1"/>
  <c r="D595"/>
  <c r="D596" s="1"/>
  <c r="C595"/>
  <c r="E588"/>
  <c r="E587"/>
  <c r="D587"/>
  <c r="D588" s="1"/>
  <c r="C587"/>
  <c r="G587" s="1"/>
  <c r="G579"/>
  <c r="E579"/>
  <c r="E580" s="1"/>
  <c r="D579"/>
  <c r="D580" s="1"/>
  <c r="C579"/>
  <c r="E572"/>
  <c r="E571"/>
  <c r="D571"/>
  <c r="D572" s="1"/>
  <c r="C571"/>
  <c r="G571" s="1"/>
  <c r="G563"/>
  <c r="E563"/>
  <c r="E564" s="1"/>
  <c r="D563"/>
  <c r="D564" s="1"/>
  <c r="C563"/>
  <c r="E556"/>
  <c r="E555"/>
  <c r="D555"/>
  <c r="D556" s="1"/>
  <c r="C555"/>
  <c r="G555" s="1"/>
  <c r="G547"/>
  <c r="E547"/>
  <c r="E548" s="1"/>
  <c r="D547"/>
  <c r="D548" s="1"/>
  <c r="C547"/>
  <c r="E540"/>
  <c r="E539"/>
  <c r="D539"/>
  <c r="D540" s="1"/>
  <c r="C539"/>
  <c r="G539" s="1"/>
  <c r="G531"/>
  <c r="E531"/>
  <c r="E532" s="1"/>
  <c r="D531"/>
  <c r="D532" s="1"/>
  <c r="C531"/>
  <c r="E524"/>
  <c r="E523"/>
  <c r="D523"/>
  <c r="D524" s="1"/>
  <c r="C523"/>
  <c r="G523" s="1"/>
  <c r="G515"/>
  <c r="E515"/>
  <c r="E516" s="1"/>
  <c r="D515"/>
  <c r="D516" s="1"/>
  <c r="C515"/>
  <c r="E508"/>
  <c r="E507"/>
  <c r="D507"/>
  <c r="D508" s="1"/>
  <c r="C507"/>
  <c r="G507" s="1"/>
  <c r="G499"/>
  <c r="E499"/>
  <c r="E500" s="1"/>
  <c r="D499"/>
  <c r="D500" s="1"/>
  <c r="C499"/>
  <c r="E492"/>
  <c r="E491"/>
  <c r="D491"/>
  <c r="D492" s="1"/>
  <c r="C491"/>
  <c r="G491" s="1"/>
  <c r="G483"/>
  <c r="E483"/>
  <c r="E484" s="1"/>
  <c r="D483"/>
  <c r="D484" s="1"/>
  <c r="C483"/>
  <c r="E476"/>
  <c r="E475"/>
  <c r="D475"/>
  <c r="D476" s="1"/>
  <c r="C475"/>
  <c r="G475" s="1"/>
  <c r="G467"/>
  <c r="E467"/>
  <c r="E468" s="1"/>
  <c r="D467"/>
  <c r="D468" s="1"/>
  <c r="C467"/>
  <c r="E460"/>
  <c r="E459"/>
  <c r="D459"/>
  <c r="D460" s="1"/>
  <c r="C459"/>
  <c r="G459" s="1"/>
  <c r="G451"/>
  <c r="E451"/>
  <c r="E452" s="1"/>
  <c r="D451"/>
  <c r="D452" s="1"/>
  <c r="C451"/>
  <c r="E444"/>
  <c r="E443"/>
  <c r="D443"/>
  <c r="D444" s="1"/>
  <c r="C443"/>
  <c r="G443" s="1"/>
  <c r="G435"/>
  <c r="E435"/>
  <c r="E436" s="1"/>
  <c r="D435"/>
  <c r="D436" s="1"/>
  <c r="C435"/>
  <c r="E428"/>
  <c r="E427"/>
  <c r="D427"/>
  <c r="D428" s="1"/>
  <c r="C427"/>
  <c r="G427" s="1"/>
  <c r="G419"/>
  <c r="E419"/>
  <c r="E420" s="1"/>
  <c r="D419"/>
  <c r="D420" s="1"/>
  <c r="C419"/>
  <c r="E412"/>
  <c r="E411"/>
  <c r="D411"/>
  <c r="D412" s="1"/>
  <c r="C411"/>
  <c r="G411" s="1"/>
  <c r="G403"/>
  <c r="E403"/>
  <c r="E404" s="1"/>
  <c r="D403"/>
  <c r="D404" s="1"/>
  <c r="C403"/>
  <c r="E395"/>
  <c r="E394"/>
  <c r="D394"/>
  <c r="D395" s="1"/>
  <c r="C394"/>
  <c r="G394" s="1"/>
  <c r="G386"/>
  <c r="E386"/>
  <c r="E387" s="1"/>
  <c r="D386"/>
  <c r="D387" s="1"/>
  <c r="C386"/>
  <c r="E379"/>
  <c r="E378"/>
  <c r="D378"/>
  <c r="D379" s="1"/>
  <c r="C378"/>
  <c r="G378" s="1"/>
  <c r="G370"/>
  <c r="E370"/>
  <c r="E371" s="1"/>
  <c r="D370"/>
  <c r="D371" s="1"/>
  <c r="C370"/>
  <c r="E363"/>
  <c r="E362"/>
  <c r="D362"/>
  <c r="D363" s="1"/>
  <c r="C362"/>
  <c r="G362" s="1"/>
  <c r="G354"/>
  <c r="E354"/>
  <c r="E355" s="1"/>
  <c r="D354"/>
  <c r="D355" s="1"/>
  <c r="C354"/>
  <c r="E347"/>
  <c r="E346"/>
  <c r="D346"/>
  <c r="D347" s="1"/>
  <c r="C346"/>
  <c r="G346" s="1"/>
  <c r="G338"/>
  <c r="E338"/>
  <c r="E339" s="1"/>
  <c r="D338"/>
  <c r="D339" s="1"/>
  <c r="C338"/>
  <c r="E331"/>
  <c r="E330"/>
  <c r="D330"/>
  <c r="D331" s="1"/>
  <c r="C330"/>
  <c r="G330" s="1"/>
  <c r="G322"/>
  <c r="E322"/>
  <c r="E323" s="1"/>
  <c r="D322"/>
  <c r="D323" s="1"/>
  <c r="C322"/>
  <c r="E315"/>
  <c r="E314"/>
  <c r="D314"/>
  <c r="D315" s="1"/>
  <c r="C314"/>
  <c r="G314" s="1"/>
  <c r="G306"/>
  <c r="E306"/>
  <c r="E307" s="1"/>
  <c r="D306"/>
  <c r="D307" s="1"/>
  <c r="C306"/>
  <c r="E299"/>
  <c r="E298"/>
  <c r="D298"/>
  <c r="D299" s="1"/>
  <c r="C298"/>
  <c r="G298" s="1"/>
  <c r="G290"/>
  <c r="E290"/>
  <c r="E291" s="1"/>
  <c r="D290"/>
  <c r="D291" s="1"/>
  <c r="C290"/>
  <c r="E283"/>
  <c r="E282"/>
  <c r="D282"/>
  <c r="D283" s="1"/>
  <c r="C282"/>
  <c r="G282" s="1"/>
  <c r="G274"/>
  <c r="E274"/>
  <c r="E275" s="1"/>
  <c r="D274"/>
  <c r="D275" s="1"/>
  <c r="C274"/>
  <c r="E266"/>
  <c r="E265"/>
  <c r="D265"/>
  <c r="D266" s="1"/>
  <c r="C265"/>
  <c r="G265" s="1"/>
  <c r="G257"/>
  <c r="E257"/>
  <c r="E258" s="1"/>
  <c r="D257"/>
  <c r="D258" s="1"/>
  <c r="C257"/>
  <c r="E250"/>
  <c r="E249"/>
  <c r="D249"/>
  <c r="D250" s="1"/>
  <c r="C249"/>
  <c r="G249" s="1"/>
  <c r="G241"/>
  <c r="E241"/>
  <c r="E242" s="1"/>
  <c r="D241"/>
  <c r="D242" s="1"/>
  <c r="C241"/>
  <c r="E234"/>
  <c r="E233"/>
  <c r="D233"/>
  <c r="D234" s="1"/>
  <c r="C233"/>
  <c r="G233" s="1"/>
  <c r="G225"/>
  <c r="E225"/>
  <c r="E226" s="1"/>
  <c r="D225"/>
  <c r="D226" s="1"/>
  <c r="C225"/>
  <c r="E217"/>
  <c r="E216"/>
  <c r="D216"/>
  <c r="D217" s="1"/>
  <c r="C216"/>
  <c r="G216" s="1"/>
  <c r="G208"/>
  <c r="E208"/>
  <c r="E209" s="1"/>
  <c r="D208"/>
  <c r="D209" s="1"/>
  <c r="C208"/>
  <c r="E201"/>
  <c r="E200"/>
  <c r="D200"/>
  <c r="D201" s="1"/>
  <c r="C200"/>
  <c r="G200" s="1"/>
  <c r="G192"/>
  <c r="E192"/>
  <c r="E193" s="1"/>
  <c r="D192"/>
  <c r="D193" s="1"/>
  <c r="C192"/>
  <c r="E185"/>
  <c r="E184"/>
  <c r="D184"/>
  <c r="D185" s="1"/>
  <c r="C184"/>
  <c r="G184" s="1"/>
  <c r="G176"/>
  <c r="E176"/>
  <c r="E177" s="1"/>
  <c r="D176"/>
  <c r="D177" s="1"/>
  <c r="C176"/>
  <c r="E169"/>
  <c r="E168"/>
  <c r="D168"/>
  <c r="D169" s="1"/>
  <c r="C168"/>
  <c r="G168" s="1"/>
  <c r="G160"/>
  <c r="E160"/>
  <c r="E161" s="1"/>
  <c r="D160"/>
  <c r="D161" s="1"/>
  <c r="C160"/>
  <c r="E153"/>
  <c r="E152"/>
  <c r="D152"/>
  <c r="D153" s="1"/>
  <c r="C152"/>
  <c r="G152" s="1"/>
  <c r="G144"/>
  <c r="E144"/>
  <c r="E145" s="1"/>
  <c r="D144"/>
  <c r="D145" s="1"/>
  <c r="C144"/>
  <c r="E137"/>
  <c r="E136"/>
  <c r="D136"/>
  <c r="D137" s="1"/>
  <c r="C136"/>
  <c r="G136" s="1"/>
  <c r="G128"/>
  <c r="E128"/>
  <c r="E129" s="1"/>
  <c r="D128"/>
  <c r="D129" s="1"/>
  <c r="C128"/>
  <c r="E121"/>
  <c r="E120"/>
  <c r="D120"/>
  <c r="D121" s="1"/>
  <c r="C120"/>
  <c r="G120" s="1"/>
  <c r="G112"/>
  <c r="E112"/>
  <c r="E113" s="1"/>
  <c r="D112"/>
  <c r="D113" s="1"/>
  <c r="C112"/>
  <c r="E105"/>
  <c r="E104"/>
  <c r="D104"/>
  <c r="D105" s="1"/>
  <c r="C104"/>
  <c r="G104" s="1"/>
  <c r="G96"/>
  <c r="E96"/>
  <c r="E97" s="1"/>
  <c r="D96"/>
  <c r="D97" s="1"/>
  <c r="C96"/>
  <c r="E89"/>
  <c r="E88"/>
  <c r="D88"/>
  <c r="D89" s="1"/>
  <c r="C88"/>
  <c r="G88" s="1"/>
  <c r="G80"/>
  <c r="E80"/>
  <c r="E81" s="1"/>
  <c r="D80"/>
  <c r="D81" s="1"/>
  <c r="C80"/>
  <c r="E73"/>
  <c r="E72"/>
  <c r="D72"/>
  <c r="D73" s="1"/>
  <c r="C72"/>
  <c r="G72" s="1"/>
  <c r="G64"/>
  <c r="E64"/>
  <c r="E65" s="1"/>
  <c r="D64"/>
  <c r="D65" s="1"/>
  <c r="C64"/>
  <c r="E57"/>
  <c r="E56"/>
  <c r="D56"/>
  <c r="D57" s="1"/>
  <c r="C56"/>
  <c r="G56" s="1"/>
  <c r="G48"/>
  <c r="E48"/>
  <c r="E49" s="1"/>
  <c r="D48"/>
  <c r="D49" s="1"/>
  <c r="C48"/>
  <c r="E41"/>
  <c r="E40"/>
  <c r="D40"/>
  <c r="D41" s="1"/>
  <c r="C40"/>
  <c r="G40" s="1"/>
  <c r="G32"/>
  <c r="E32"/>
  <c r="E33" s="1"/>
  <c r="D32"/>
  <c r="D33" s="1"/>
  <c r="C32"/>
  <c r="E25"/>
  <c r="E24"/>
  <c r="D24"/>
  <c r="D25" s="1"/>
  <c r="C24"/>
  <c r="G24" s="1"/>
  <c r="G15"/>
  <c r="E15"/>
  <c r="E16" s="1"/>
  <c r="D15"/>
  <c r="D16" s="1"/>
  <c r="C15"/>
  <c r="D6"/>
  <c r="B6"/>
  <c r="C5"/>
</calcChain>
</file>

<file path=xl/sharedStrings.xml><?xml version="1.0" encoding="utf-8"?>
<sst xmlns="http://schemas.openxmlformats.org/spreadsheetml/2006/main" count="1768" uniqueCount="1020">
  <si>
    <t>Parliamentary Constituency</t>
  </si>
  <si>
    <t>District Name</t>
  </si>
  <si>
    <t>Assembly Constituencies</t>
  </si>
  <si>
    <t>1 - Nandurbar (ST)</t>
  </si>
  <si>
    <t>Nandurabar</t>
  </si>
  <si>
    <t>1 - Akkalkuwa (ST)</t>
  </si>
  <si>
    <t>2 - Shahada (ST)</t>
  </si>
  <si>
    <t>3 - Nandurbar (ST)</t>
  </si>
  <si>
    <t>4 - Nawapur (ST)</t>
  </si>
  <si>
    <t>Dhule</t>
  </si>
  <si>
    <t>5 - Sakri (ST)</t>
  </si>
  <si>
    <t>9 - Shirpur (ST)</t>
  </si>
  <si>
    <t>2 - Dhule</t>
  </si>
  <si>
    <t>6 - Dhule Rural</t>
  </si>
  <si>
    <t>7 - Dhule City</t>
  </si>
  <si>
    <t>8 - Sindhkheda</t>
  </si>
  <si>
    <t>Nashik</t>
  </si>
  <si>
    <t>114 - Malegaon (Central)</t>
  </si>
  <si>
    <t>115 - Malegaon (Outer)</t>
  </si>
  <si>
    <t>116 - Baglan (ST)</t>
  </si>
  <si>
    <t>3 - Jalgaon</t>
  </si>
  <si>
    <t>Jalgaon</t>
  </si>
  <si>
    <t>13 - Jalgaon City</t>
  </si>
  <si>
    <t>14 - Jalgaon Rural</t>
  </si>
  <si>
    <t>15 - Amalner</t>
  </si>
  <si>
    <t>16 - Erandol</t>
  </si>
  <si>
    <t>17 - Chalisgaon</t>
  </si>
  <si>
    <t>18 - Pachora</t>
  </si>
  <si>
    <t>4 - Raver</t>
  </si>
  <si>
    <t>10 - Chopda (ST)</t>
  </si>
  <si>
    <t>11 - Raver</t>
  </si>
  <si>
    <t>12 - Bhusawal (SC)</t>
  </si>
  <si>
    <t>19 - Jamner</t>
  </si>
  <si>
    <t>20 - Muktainagar</t>
  </si>
  <si>
    <t>Buldhana</t>
  </si>
  <si>
    <t>21 - Malkapur</t>
  </si>
  <si>
    <t>5 - Buldhana</t>
  </si>
  <si>
    <t>22 - Buldhana</t>
  </si>
  <si>
    <t>23 - Chikhli</t>
  </si>
  <si>
    <t>24 - Sindhkhed Raja</t>
  </si>
  <si>
    <t>25 - Mehkar (SC)</t>
  </si>
  <si>
    <t>26 - Khamgaon</t>
  </si>
  <si>
    <t>27 - Jalgaon (Jamod)</t>
  </si>
  <si>
    <t>6 - Akola</t>
  </si>
  <si>
    <t>Akola</t>
  </si>
  <si>
    <t>28 - Akot</t>
  </si>
  <si>
    <t>29 - Balapur</t>
  </si>
  <si>
    <t>30 - Aakola West</t>
  </si>
  <si>
    <t>31 - Akola East</t>
  </si>
  <si>
    <t>32 - Murtizapur (SC)</t>
  </si>
  <si>
    <t>Washim</t>
  </si>
  <si>
    <t>33 - Risod</t>
  </si>
  <si>
    <t>7 - Amravati (SC)</t>
  </si>
  <si>
    <t>Amaravati</t>
  </si>
  <si>
    <t>37 - Badnera</t>
  </si>
  <si>
    <t>38 - Amrawati</t>
  </si>
  <si>
    <t>39 - Teosa</t>
  </si>
  <si>
    <t>40 - Daryapur (SC)</t>
  </si>
  <si>
    <t>41 - Melghat (ST)</t>
  </si>
  <si>
    <t>42 - Achalpur</t>
  </si>
  <si>
    <t>8 - Wardha</t>
  </si>
  <si>
    <t>36 - Dhamangaon Railway</t>
  </si>
  <si>
    <t>43 - Morshi</t>
  </si>
  <si>
    <t>Wardha</t>
  </si>
  <si>
    <t>44 - Arvi</t>
  </si>
  <si>
    <t>45 - Deoli</t>
  </si>
  <si>
    <t>46 - Hinganghat</t>
  </si>
  <si>
    <t>47 - Wardha</t>
  </si>
  <si>
    <t>9 - Ramtek (SC)</t>
  </si>
  <si>
    <t>Nagpur</t>
  </si>
  <si>
    <t>48 - Katol</t>
  </si>
  <si>
    <t>49 - Savner</t>
  </si>
  <si>
    <t>50 - Hingna</t>
  </si>
  <si>
    <t>51 - Umred (SC)</t>
  </si>
  <si>
    <t>58 - Kamthi</t>
  </si>
  <si>
    <t>59 - Ramtek</t>
  </si>
  <si>
    <t>10 - Nagpur</t>
  </si>
  <si>
    <t>52 - Nagpur South West</t>
  </si>
  <si>
    <t>53 - Nagpur South</t>
  </si>
  <si>
    <t>54 - Nagpur East</t>
  </si>
  <si>
    <t>55 - Nagpur Central</t>
  </si>
  <si>
    <t>56 - Nagpur West</t>
  </si>
  <si>
    <t>57 - Nagpur North (SC)</t>
  </si>
  <si>
    <t>11 - Bhandara-Gondiya</t>
  </si>
  <si>
    <t>Bhandara</t>
  </si>
  <si>
    <t>60 - Tumsar</t>
  </si>
  <si>
    <t>61 - Bhandara (SC)</t>
  </si>
  <si>
    <t>62 - Sakoli</t>
  </si>
  <si>
    <t>Gondiya</t>
  </si>
  <si>
    <t>63 - Arjuni Morgaon (SC)</t>
  </si>
  <si>
    <t>64 - Tirora</t>
  </si>
  <si>
    <t>65 - Gondia</t>
  </si>
  <si>
    <t>12 - Gadchiroli-Chimur (ST)</t>
  </si>
  <si>
    <t>66 - Amgaon (ST)</t>
  </si>
  <si>
    <t>Gadchiroli</t>
  </si>
  <si>
    <t>67 - Armori (ST)</t>
  </si>
  <si>
    <t>68 - Gadchiroli (ST)</t>
  </si>
  <si>
    <t>69 - Aheri (ST)</t>
  </si>
  <si>
    <t>Chandrapur</t>
  </si>
  <si>
    <t>73 - Bramhapuri</t>
  </si>
  <si>
    <t>74 - Chimur</t>
  </si>
  <si>
    <t>13 - Chandrapur</t>
  </si>
  <si>
    <t>70 - Rajura</t>
  </si>
  <si>
    <t>71 - Chandrapur (SC)</t>
  </si>
  <si>
    <t>72 - Ballarpur</t>
  </si>
  <si>
    <t>75 - Warora</t>
  </si>
  <si>
    <t>Yavatmal</t>
  </si>
  <si>
    <t>76 - Wani</t>
  </si>
  <si>
    <t>80 - Arni (ST)</t>
  </si>
  <si>
    <t>14 - Yavatmal-Washim</t>
  </si>
  <si>
    <t>34 - Washim (SC)</t>
  </si>
  <si>
    <t>35 - Karanja</t>
  </si>
  <si>
    <t>77 - Ralegaon (ST)</t>
  </si>
  <si>
    <t>78 - Yavatmal</t>
  </si>
  <si>
    <t>79 - Digras</t>
  </si>
  <si>
    <t>81 - Pusad</t>
  </si>
  <si>
    <t>15 - Hingoli</t>
  </si>
  <si>
    <t>82 - Umarkhed (SC)</t>
  </si>
  <si>
    <t>Nanded</t>
  </si>
  <si>
    <t>83 - Kinwat</t>
  </si>
  <si>
    <t>84 - Hadgaon</t>
  </si>
  <si>
    <t>Hingoli</t>
  </si>
  <si>
    <t>92 - Basmath</t>
  </si>
  <si>
    <t>93 - Kalamnuri</t>
  </si>
  <si>
    <t>94 - Hingoli</t>
  </si>
  <si>
    <t>16 - Nanded</t>
  </si>
  <si>
    <t>85 - Bhokar</t>
  </si>
  <si>
    <t>86 - Nanded North</t>
  </si>
  <si>
    <t>87 - Nanded South</t>
  </si>
  <si>
    <t>89 - Naigaon</t>
  </si>
  <si>
    <t>90 - Deglur (SC)</t>
  </si>
  <si>
    <t>91 - Mukhed</t>
  </si>
  <si>
    <t>17 - Parbhani</t>
  </si>
  <si>
    <t>Parbhani</t>
  </si>
  <si>
    <t>95 - Jintur</t>
  </si>
  <si>
    <t>96 - Parbhani</t>
  </si>
  <si>
    <t>97 - Gangakhed</t>
  </si>
  <si>
    <t>98 - Pathri</t>
  </si>
  <si>
    <t>Jalna</t>
  </si>
  <si>
    <t>99 - Partur</t>
  </si>
  <si>
    <t>100 - Gansavangi</t>
  </si>
  <si>
    <t>18 - Jalna</t>
  </si>
  <si>
    <t>101 - Jalna</t>
  </si>
  <si>
    <t>102 - Badnapur (SC)</t>
  </si>
  <si>
    <t>103 - Bhokardan</t>
  </si>
  <si>
    <t>Aurangabad</t>
  </si>
  <si>
    <t>104 - Sillod</t>
  </si>
  <si>
    <t>106 - Pholambari</t>
  </si>
  <si>
    <t>110 - Paithan</t>
  </si>
  <si>
    <t>19 - Aurangabad</t>
  </si>
  <si>
    <t>105 - Kannad</t>
  </si>
  <si>
    <t>107 - Aurangabad (Central)</t>
  </si>
  <si>
    <t>108 - Aurangabad (West) (SC)</t>
  </si>
  <si>
    <t>109 - Aurangbad (East)</t>
  </si>
  <si>
    <t>111 - Gangapur</t>
  </si>
  <si>
    <t>112 - Vaijapur</t>
  </si>
  <si>
    <t>20 - Dindori (ST)</t>
  </si>
  <si>
    <t>113 - Nandgaon</t>
  </si>
  <si>
    <t>117 - Kalwan (ST)</t>
  </si>
  <si>
    <t>118 - Chandwad</t>
  </si>
  <si>
    <t>119 - Yevla</t>
  </si>
  <si>
    <t>121 - Niphad</t>
  </si>
  <si>
    <t>122 - Dindori (ST)</t>
  </si>
  <si>
    <t>21 - Nashik</t>
  </si>
  <si>
    <t>120 - Sinnar</t>
  </si>
  <si>
    <t>123 - Nashik East</t>
  </si>
  <si>
    <t>124 - Nashik (Central)</t>
  </si>
  <si>
    <t>125 - Nashik West</t>
  </si>
  <si>
    <t>126 - Deolali (SC)</t>
  </si>
  <si>
    <t>127 - Igatpuri (ST)</t>
  </si>
  <si>
    <t>22 - Palghar (ST)</t>
  </si>
  <si>
    <t>Palghar</t>
  </si>
  <si>
    <t>128 - Dahanu (ST)</t>
  </si>
  <si>
    <t>129 - Vekramgrth (ST)</t>
  </si>
  <si>
    <t>130 - Palghar (ST)</t>
  </si>
  <si>
    <t>131 - Boisar (ST)</t>
  </si>
  <si>
    <t>132 - Nalasopara</t>
  </si>
  <si>
    <t>133 - Vasai</t>
  </si>
  <si>
    <t>23 - Bhiwandi</t>
  </si>
  <si>
    <t>Thane</t>
  </si>
  <si>
    <t>134 - Bhiwandi Rural (ST)</t>
  </si>
  <si>
    <t>135 - Shahapur (ST)</t>
  </si>
  <si>
    <t>136 - Bhiwandi West</t>
  </si>
  <si>
    <t>137 - Bhiwandi East</t>
  </si>
  <si>
    <t>138 - Kalyan West</t>
  </si>
  <si>
    <t>139 - Murbad</t>
  </si>
  <si>
    <t>24 - Kalyan</t>
  </si>
  <si>
    <t>140 - Ambarnath (SC)</t>
  </si>
  <si>
    <t>141 - Ulhasnagar</t>
  </si>
  <si>
    <t>142 - Kalyan East</t>
  </si>
  <si>
    <t>143 - Dombivali</t>
  </si>
  <si>
    <t>144 - Kalyan Rural</t>
  </si>
  <si>
    <t>149 - Mumbra-Kalwa</t>
  </si>
  <si>
    <t>25 - Thane</t>
  </si>
  <si>
    <t>145 - Meera Bhayandar</t>
  </si>
  <si>
    <t>146 - Ovala majiwada</t>
  </si>
  <si>
    <t>147 - Kopri-Pachpakhadi</t>
  </si>
  <si>
    <t>148 - Thane</t>
  </si>
  <si>
    <t>150 - Airoli</t>
  </si>
  <si>
    <t>151 - Belapur</t>
  </si>
  <si>
    <t>26 - Mumbai North</t>
  </si>
  <si>
    <t>Mumbai Suburban</t>
  </si>
  <si>
    <t>152 - Borivali</t>
  </si>
  <si>
    <t>153 - Dhaisar</t>
  </si>
  <si>
    <t>154 - Magathane</t>
  </si>
  <si>
    <t>160 - Kandivali East</t>
  </si>
  <si>
    <t>161 - Charkop</t>
  </si>
  <si>
    <t>162 - Malad West</t>
  </si>
  <si>
    <t>27 - Mumbai North-West</t>
  </si>
  <si>
    <t>158 - Jogeshwari East</t>
  </si>
  <si>
    <t>159 - Dindoshi</t>
  </si>
  <si>
    <t>163 - Goregaon</t>
  </si>
  <si>
    <t>164 - Varsova</t>
  </si>
  <si>
    <t>165 - Andheri West</t>
  </si>
  <si>
    <t>166 - Andheri East</t>
  </si>
  <si>
    <t>28 - Mumbai North-East</t>
  </si>
  <si>
    <t>155 - Mulund</t>
  </si>
  <si>
    <t>156 - Vikhroli</t>
  </si>
  <si>
    <t>157 - Bhandup West</t>
  </si>
  <si>
    <t>169 - Ghatkopar West</t>
  </si>
  <si>
    <t>170 - Ghatkopar East</t>
  </si>
  <si>
    <t>171 - Mankhurd shivajinagar</t>
  </si>
  <si>
    <t>29 - Mumbai North-Central</t>
  </si>
  <si>
    <t>167 - Vile Parle</t>
  </si>
  <si>
    <t>168 - Chandivali</t>
  </si>
  <si>
    <t>174 - Kurla (SC)</t>
  </si>
  <si>
    <t>175 - Kalina</t>
  </si>
  <si>
    <t>176 - Vandre East</t>
  </si>
  <si>
    <t>177 - Vandre West</t>
  </si>
  <si>
    <t>30 - Mumbai South-Central</t>
  </si>
  <si>
    <t>172 - Anushakti Nagar</t>
  </si>
  <si>
    <t>173 - Chembur</t>
  </si>
  <si>
    <t>Mumbai City</t>
  </si>
  <si>
    <t>178 - Dharavi (SC)</t>
  </si>
  <si>
    <t>179 - Sion Koliwada</t>
  </si>
  <si>
    <t>180 - Wadala</t>
  </si>
  <si>
    <t>181 - Mahim</t>
  </si>
  <si>
    <t>31 - Mumbai South</t>
  </si>
  <si>
    <t>182 - Worli</t>
  </si>
  <si>
    <t>183 - Shivadi</t>
  </si>
  <si>
    <t>184 - Byculla</t>
  </si>
  <si>
    <t>185 - Malabar Hill</t>
  </si>
  <si>
    <t>186 - Mumbadevi</t>
  </si>
  <si>
    <t>187 - Colaba</t>
  </si>
  <si>
    <t>32 - Raigad</t>
  </si>
  <si>
    <t>Raigad</t>
  </si>
  <si>
    <t>191 - Pen</t>
  </si>
  <si>
    <t>192 - Alibag</t>
  </si>
  <si>
    <t>193 - Shrivardhan</t>
  </si>
  <si>
    <t>194 - Mahad</t>
  </si>
  <si>
    <t>Ratnagiri</t>
  </si>
  <si>
    <t>263 - Dapoli</t>
  </si>
  <si>
    <t>264 - Guhagar</t>
  </si>
  <si>
    <t>33 - Maval</t>
  </si>
  <si>
    <t>188 - Panvel</t>
  </si>
  <si>
    <t>189 - Karjat</t>
  </si>
  <si>
    <t>190 - Uran</t>
  </si>
  <si>
    <t>Pune</t>
  </si>
  <si>
    <t>204 - Maval</t>
  </si>
  <si>
    <t>205 - Chinchwad</t>
  </si>
  <si>
    <t>206 - Pimpri (SC)</t>
  </si>
  <si>
    <t>34 - Pune</t>
  </si>
  <si>
    <t>208 - Vadgaon Sheri</t>
  </si>
  <si>
    <t>209 - Shivajinagar</t>
  </si>
  <si>
    <t>210 - Kothrud</t>
  </si>
  <si>
    <t>212 - Parvati</t>
  </si>
  <si>
    <t>214 - Pune Cantonment (SC)</t>
  </si>
  <si>
    <t>215 - Kasba Peth</t>
  </si>
  <si>
    <t>35 - Baramati</t>
  </si>
  <si>
    <t>199 - Daund</t>
  </si>
  <si>
    <t>200 - Indapur</t>
  </si>
  <si>
    <t>201 - Baramati</t>
  </si>
  <si>
    <t>202 - Purandar</t>
  </si>
  <si>
    <t>203 - Bhor</t>
  </si>
  <si>
    <t>211 - Khadakwasala</t>
  </si>
  <si>
    <t>36 - Shirur</t>
  </si>
  <si>
    <t>195 - Junnar</t>
  </si>
  <si>
    <t>196 - Ambegaon</t>
  </si>
  <si>
    <t>197 - Khed Alandi</t>
  </si>
  <si>
    <t>198 - Shirur</t>
  </si>
  <si>
    <t>207 - Bhosari</t>
  </si>
  <si>
    <t>213 - Hadapsar</t>
  </si>
  <si>
    <t>37 - Ahmednagar</t>
  </si>
  <si>
    <t>Ahmednagar</t>
  </si>
  <si>
    <t>222 - Shevgaon</t>
  </si>
  <si>
    <t>223 - Rahuri</t>
  </si>
  <si>
    <t>224 - Parner</t>
  </si>
  <si>
    <t>225 - Ahmednagar City</t>
  </si>
  <si>
    <t>226 - Shrigonda</t>
  </si>
  <si>
    <t>227 - Karjat Jamkhed</t>
  </si>
  <si>
    <t>38 - Shirdi (SC)</t>
  </si>
  <si>
    <t>216 - Akole (ST)</t>
  </si>
  <si>
    <t>217 - Sangmner</t>
  </si>
  <si>
    <t>218 - Shirdi</t>
  </si>
  <si>
    <t>219 - Kopargaon</t>
  </si>
  <si>
    <t>220 - Shrirampur (SC)</t>
  </si>
  <si>
    <t>221 - Nevasa</t>
  </si>
  <si>
    <t>39 - Beed</t>
  </si>
  <si>
    <t>Beed</t>
  </si>
  <si>
    <t>228 - Georai</t>
  </si>
  <si>
    <t>229 - Majalgaon</t>
  </si>
  <si>
    <t>230 - Beed</t>
  </si>
  <si>
    <t>231 - Ashti</t>
  </si>
  <si>
    <t>232 - Kaij (SC)</t>
  </si>
  <si>
    <t>233 - Parli</t>
  </si>
  <si>
    <t>40 - Osmanabad</t>
  </si>
  <si>
    <t>Latur</t>
  </si>
  <si>
    <t>239 - Ausa</t>
  </si>
  <si>
    <t>Osmanabad</t>
  </si>
  <si>
    <t>240 - Omerga (SC)</t>
  </si>
  <si>
    <t>241 - Tuljapur</t>
  </si>
  <si>
    <t>242 - Osmanabad</t>
  </si>
  <si>
    <t>243 - Paranda</t>
  </si>
  <si>
    <t>Solapur</t>
  </si>
  <si>
    <t>246 - Barshi</t>
  </si>
  <si>
    <t>41 - Latur (SC)</t>
  </si>
  <si>
    <t>88 - Loha</t>
  </si>
  <si>
    <t>234 - Latur Rural</t>
  </si>
  <si>
    <t>235 - Latur City</t>
  </si>
  <si>
    <t>236 - Ahmedpur</t>
  </si>
  <si>
    <t>237 - Udgir (SC)</t>
  </si>
  <si>
    <t>238 - Nilanga</t>
  </si>
  <si>
    <t>42 - Solapur (SC)</t>
  </si>
  <si>
    <t>247 - Mohol (SC)</t>
  </si>
  <si>
    <t>248 - Solapur City North</t>
  </si>
  <si>
    <t>249 - Solapur City Central</t>
  </si>
  <si>
    <t>250 - Akkalkot</t>
  </si>
  <si>
    <t>251 - Solapur South</t>
  </si>
  <si>
    <t>252 - Pandharpur</t>
  </si>
  <si>
    <t>43 - Madha</t>
  </si>
  <si>
    <t>244 - Karmala</t>
  </si>
  <si>
    <t>245 - Madha</t>
  </si>
  <si>
    <t>253 - Sangola</t>
  </si>
  <si>
    <t>254 - Malshiran (SC)</t>
  </si>
  <si>
    <t>Satara</t>
  </si>
  <si>
    <t>255 - Phaltan (SC)</t>
  </si>
  <si>
    <t>258 - Man</t>
  </si>
  <si>
    <t>44 - Sangli</t>
  </si>
  <si>
    <t>Sangli</t>
  </si>
  <si>
    <t>281 - Miraj (SC)</t>
  </si>
  <si>
    <t>282 - Sangli</t>
  </si>
  <si>
    <t>285 - Palus-Kadegaon</t>
  </si>
  <si>
    <t>286 - Khanpur</t>
  </si>
  <si>
    <t>287 - Tasgaon-Kavathe Mahankal</t>
  </si>
  <si>
    <t>288 - Jat</t>
  </si>
  <si>
    <t>45 - Satara</t>
  </si>
  <si>
    <t>256 - Wai</t>
  </si>
  <si>
    <t>257 - Koregaon</t>
  </si>
  <si>
    <t>259 - Karad North</t>
  </si>
  <si>
    <t>260 - Karad South</t>
  </si>
  <si>
    <t>261 - Patan</t>
  </si>
  <si>
    <t>262 - Satara</t>
  </si>
  <si>
    <t>46 - Ratnagiri-Sindhudurg</t>
  </si>
  <si>
    <t>265 - Chiplun</t>
  </si>
  <si>
    <t>266 - Ratnagiri</t>
  </si>
  <si>
    <t>267 - Rajapur</t>
  </si>
  <si>
    <t>Sindhudurg</t>
  </si>
  <si>
    <t>268 - Kankavli</t>
  </si>
  <si>
    <t>269 - Kudal</t>
  </si>
  <si>
    <t>270 - Sawantwadi</t>
  </si>
  <si>
    <t>47 - Kolhapur</t>
  </si>
  <si>
    <t>Kolhapur</t>
  </si>
  <si>
    <t>271 - Chandgad</t>
  </si>
  <si>
    <t>272 - Radhanagari</t>
  </si>
  <si>
    <t>273 - kagal</t>
  </si>
  <si>
    <t>274 - Kolhapur South</t>
  </si>
  <si>
    <t>275 - Karvir</t>
  </si>
  <si>
    <t>276 - Kolhapur North</t>
  </si>
  <si>
    <t>48 - Hatkanangle</t>
  </si>
  <si>
    <t>277 - Shahuwadi</t>
  </si>
  <si>
    <t>278 - Hatkanangle (SC)</t>
  </si>
  <si>
    <t>279 - Ichalkaranji</t>
  </si>
  <si>
    <t>280 - Shirol</t>
  </si>
  <si>
    <t>283 - Islampur</t>
  </si>
  <si>
    <t>284 - Shirala</t>
  </si>
  <si>
    <t xml:space="preserve">                                         UTTAR PRADESH</t>
  </si>
  <si>
    <t>PAPER-7</t>
  </si>
  <si>
    <t xml:space="preserve">                 PARLIAMENTARY CONSTITUENCY</t>
  </si>
  <si>
    <t>AVERAGE PER PC</t>
  </si>
  <si>
    <t xml:space="preserve">              RANGE</t>
  </si>
  <si>
    <t>TO</t>
  </si>
  <si>
    <t>NAME OF THE PARLIAMENTARY CONSTITUENCY</t>
  </si>
  <si>
    <t>EXTENT IN TERMS OF NEW ASSEMBLY CONSTITUENCY</t>
  </si>
  <si>
    <t>TOTAL</t>
  </si>
  <si>
    <t>SCs</t>
  </si>
  <si>
    <t>STs</t>
  </si>
  <si>
    <t>DISTRICT</t>
  </si>
  <si>
    <t>DEV.</t>
  </si>
  <si>
    <t>1-SAHARANPUR</t>
  </si>
  <si>
    <t>1 BEHAT</t>
  </si>
  <si>
    <t>SAHARANPUR</t>
  </si>
  <si>
    <t>3 SAHARANPUR NAGAR</t>
  </si>
  <si>
    <t xml:space="preserve">4 SAHARANPUR </t>
  </si>
  <si>
    <t>5 DEOBAND</t>
  </si>
  <si>
    <t>6 RAMPUR MANIHARAN (SC)</t>
  </si>
  <si>
    <t>PC.TOTAL</t>
  </si>
  <si>
    <t>% of SC/ST</t>
  </si>
  <si>
    <t>2-KAIRANA</t>
  </si>
  <si>
    <t>2 NAKUR</t>
  </si>
  <si>
    <t>7 GANGOH</t>
  </si>
  <si>
    <t>8 KAIRANA</t>
  </si>
  <si>
    <t>MUZAFFARNAGAR</t>
  </si>
  <si>
    <t>9 THANA BHAWAN</t>
  </si>
  <si>
    <t>10 SHAMLI</t>
  </si>
  <si>
    <t>3-MUZAFFARNAGAR</t>
  </si>
  <si>
    <t>11 BUDHANA</t>
  </si>
  <si>
    <t>12 CHARTHAWAL</t>
  </si>
  <si>
    <t>14 MUZAFFAR NAGAR</t>
  </si>
  <si>
    <t>15 KHATAULI</t>
  </si>
  <si>
    <t>44 SARDHANA</t>
  </si>
  <si>
    <t>MEERUT</t>
  </si>
  <si>
    <t>4-BIJNOR</t>
  </si>
  <si>
    <t>13 PURQAZI (SC)</t>
  </si>
  <si>
    <t>16 MEERAPUR</t>
  </si>
  <si>
    <t>22 BIJNOR</t>
  </si>
  <si>
    <t>BIJNOR</t>
  </si>
  <si>
    <t>23 CHANDPUR</t>
  </si>
  <si>
    <t>45 HASTINAPUR (SC)</t>
  </si>
  <si>
    <t>5-NAGINA(SC)</t>
  </si>
  <si>
    <t>17 NAJIBABAD</t>
  </si>
  <si>
    <t>18 NAGINA (SC)</t>
  </si>
  <si>
    <t>20 DHAMPUR</t>
  </si>
  <si>
    <t>21 NEHTAUR (SC)</t>
  </si>
  <si>
    <t>24 NOORPUR</t>
  </si>
  <si>
    <t>6-MORADABAD</t>
  </si>
  <si>
    <t>19 BARHAPUR</t>
  </si>
  <si>
    <t>25 KANTH</t>
  </si>
  <si>
    <t>MORADABAD</t>
  </si>
  <si>
    <t>26 THAKURDWARA</t>
  </si>
  <si>
    <t>27 MORADABAD RURAL</t>
  </si>
  <si>
    <t>28 MORADABAD NAGAR</t>
  </si>
  <si>
    <t>7-RAMPUR</t>
  </si>
  <si>
    <t>34. SUAR</t>
  </si>
  <si>
    <t>RAMPUR</t>
  </si>
  <si>
    <t>35. CHAMRAUA</t>
  </si>
  <si>
    <t>36. BILASPUR</t>
  </si>
  <si>
    <t>37. RAMPUR</t>
  </si>
  <si>
    <t>38. MILAK (SC)</t>
  </si>
  <si>
    <t>8-SAMBHAL</t>
  </si>
  <si>
    <t xml:space="preserve">29 KUNDARKI </t>
  </si>
  <si>
    <t xml:space="preserve">30 BILARI </t>
  </si>
  <si>
    <t>31 CHANDAUSI (SC)</t>
  </si>
  <si>
    <t>32 ASMOLI</t>
  </si>
  <si>
    <t>33 SAMBHAL</t>
  </si>
  <si>
    <t>9-AMROHA</t>
  </si>
  <si>
    <t>39 DHANAURA (SC)</t>
  </si>
  <si>
    <t>JYOTIBA PHULE NAGAR</t>
  </si>
  <si>
    <t xml:space="preserve">   </t>
  </si>
  <si>
    <t>40 NAUGAWAN SADAT</t>
  </si>
  <si>
    <t>41 AMROHA</t>
  </si>
  <si>
    <t>42 HASANPUR</t>
  </si>
  <si>
    <t>5-JYOTIBA PHULE NAGAR</t>
  </si>
  <si>
    <t>60 GARHMUKTESHWAR</t>
  </si>
  <si>
    <t>GHAZIABAD</t>
  </si>
  <si>
    <t>10-MEERUT</t>
  </si>
  <si>
    <t>46 KITHORE</t>
  </si>
  <si>
    <t>47 MEERUT CANT.</t>
  </si>
  <si>
    <t>48 MEERUT</t>
  </si>
  <si>
    <t>49 MEERUT SOUTH</t>
  </si>
  <si>
    <t>59 HAPUR (SC)</t>
  </si>
  <si>
    <t>11-BAGHPAT</t>
  </si>
  <si>
    <t>43 SIWALKHAS</t>
  </si>
  <si>
    <t xml:space="preserve">50 CHHAPRAULI </t>
  </si>
  <si>
    <t>BAGHPAT</t>
  </si>
  <si>
    <t>51 BARAUT</t>
  </si>
  <si>
    <t>52 BAGHPAT</t>
  </si>
  <si>
    <t>57 MODI NAGAR</t>
  </si>
  <si>
    <t>12-GHAZIABAD</t>
  </si>
  <si>
    <t>53 LONI</t>
  </si>
  <si>
    <t>54 MORADNAGAR</t>
  </si>
  <si>
    <t>55 SAHIBABAD</t>
  </si>
  <si>
    <t>56 GHAZIABAD</t>
  </si>
  <si>
    <t>58 DHOLANA</t>
  </si>
  <si>
    <t xml:space="preserve">13-GAUTAM BUDDHA </t>
  </si>
  <si>
    <t xml:space="preserve">61 NOIDA </t>
  </si>
  <si>
    <t>GAUTAM BUDDHA NAGAR</t>
  </si>
  <si>
    <t xml:space="preserve">    NAGAR</t>
  </si>
  <si>
    <t>62 DADRI</t>
  </si>
  <si>
    <t>63 JEWAR</t>
  </si>
  <si>
    <t>64. SIKANDRABAD</t>
  </si>
  <si>
    <t>BULANDSHAHR</t>
  </si>
  <si>
    <t>70. KHURJA (SC)</t>
  </si>
  <si>
    <t>14-BULANDSHAHR(SC)</t>
  </si>
  <si>
    <t>65. BULANDSHAHR</t>
  </si>
  <si>
    <t>66. SYANA</t>
  </si>
  <si>
    <t>67. ANUPSHAHR</t>
  </si>
  <si>
    <t xml:space="preserve">68. DEBAI </t>
  </si>
  <si>
    <t xml:space="preserve">69. SHIKARPUR </t>
  </si>
  <si>
    <t>15-ALIGARH</t>
  </si>
  <si>
    <t>71 KHAIR (SC)</t>
  </si>
  <si>
    <t>ALIGARH</t>
  </si>
  <si>
    <t xml:space="preserve">72 BAROLI          </t>
  </si>
  <si>
    <t>73 ATROLI</t>
  </si>
  <si>
    <t>75 KOIL</t>
  </si>
  <si>
    <t>76 ALIGARH</t>
  </si>
  <si>
    <t>16-HATHRAS(SC)</t>
  </si>
  <si>
    <t xml:space="preserve">74 CHHARRA           </t>
  </si>
  <si>
    <t>77 IGLAS (SC)</t>
  </si>
  <si>
    <t>78. HATHRAS (SC)</t>
  </si>
  <si>
    <t>MAHAMAYANAGAR</t>
  </si>
  <si>
    <t>79. SADABAD</t>
  </si>
  <si>
    <t xml:space="preserve">80. SIKANDRA RAO </t>
  </si>
  <si>
    <t>17-MATHURA</t>
  </si>
  <si>
    <t>81 CHHATA</t>
  </si>
  <si>
    <t>MATHURA</t>
  </si>
  <si>
    <t>82 MANT</t>
  </si>
  <si>
    <t>83 GOVERDHAN</t>
  </si>
  <si>
    <t>84 MATHURA</t>
  </si>
  <si>
    <t>85 BALDEV (SC)</t>
  </si>
  <si>
    <t>18-AGRA(SC)</t>
  </si>
  <si>
    <t>86 ETMADPUR</t>
  </si>
  <si>
    <t>AGRA</t>
  </si>
  <si>
    <t>87 AGRA CANTT. (SC)</t>
  </si>
  <si>
    <t>88 AGRA SOUTH</t>
  </si>
  <si>
    <t>89 AGRA NORTH</t>
  </si>
  <si>
    <t>106. JALESAR (SC)</t>
  </si>
  <si>
    <t>ETAH</t>
  </si>
  <si>
    <t>19-FATEHPUR SIKRI</t>
  </si>
  <si>
    <t>90. AGRA RURAL (SC)</t>
  </si>
  <si>
    <t>91. FATEHPUR SIKRI</t>
  </si>
  <si>
    <t>92. KHERAGARH</t>
  </si>
  <si>
    <t>93. FATEHABAD</t>
  </si>
  <si>
    <t>94. BAH</t>
  </si>
  <si>
    <t>20-FIROZABAD</t>
  </si>
  <si>
    <t>95 TUNDLA (SC)</t>
  </si>
  <si>
    <t>FIROZABAD</t>
  </si>
  <si>
    <t>96 JASRANA</t>
  </si>
  <si>
    <t>97 FIROZABAD</t>
  </si>
  <si>
    <t>98 SHIKOHABAD</t>
  </si>
  <si>
    <t>99 SIRSAGANJ</t>
  </si>
  <si>
    <t>21-MAINPURI</t>
  </si>
  <si>
    <t>107 MAINPURI</t>
  </si>
  <si>
    <t>MAINPURI</t>
  </si>
  <si>
    <t>108 BHONGAON</t>
  </si>
  <si>
    <t>109 KISHANI (SC)</t>
  </si>
  <si>
    <t>110 KARHAL</t>
  </si>
  <si>
    <t>199 JASWANTNAGAR</t>
  </si>
  <si>
    <t>ETAWAH</t>
  </si>
  <si>
    <t>22-ETAH</t>
  </si>
  <si>
    <t>100. KASGANJ</t>
  </si>
  <si>
    <t>101. AMANPUR</t>
  </si>
  <si>
    <t xml:space="preserve">102. PATIYALI </t>
  </si>
  <si>
    <t xml:space="preserve">104. ETAH </t>
  </si>
  <si>
    <t xml:space="preserve">105. MARHARA </t>
  </si>
  <si>
    <t>23-BADAUN</t>
  </si>
  <si>
    <t>111 GUNNAUR</t>
  </si>
  <si>
    <t>BUDAUN</t>
  </si>
  <si>
    <t>112 BISAULI (SC)</t>
  </si>
  <si>
    <t>113 SAHASWAN</t>
  </si>
  <si>
    <t>114 BILSI</t>
  </si>
  <si>
    <t>115 BADAUN</t>
  </si>
  <si>
    <t>24-AONLA</t>
  </si>
  <si>
    <t>116 SHEKHUPUR</t>
  </si>
  <si>
    <t>117 DATAGANJ</t>
  </si>
  <si>
    <t>122 FARIDPUR (SC)</t>
  </si>
  <si>
    <t>BAREILLY</t>
  </si>
  <si>
    <t>123 BITHARI CHAINPUR</t>
  </si>
  <si>
    <t xml:space="preserve">126 AONLA </t>
  </si>
  <si>
    <t>25-BAREILLY</t>
  </si>
  <si>
    <t xml:space="preserve">119 MEERGANJ </t>
  </si>
  <si>
    <t>120 BHOJIPURA</t>
  </si>
  <si>
    <t xml:space="preserve">121 NAWABGANJ </t>
  </si>
  <si>
    <t>124 BAREILLY</t>
  </si>
  <si>
    <t>125 BAREILLY CANTT.</t>
  </si>
  <si>
    <t>26-PILIBHIT</t>
  </si>
  <si>
    <t xml:space="preserve">118 BAHERI </t>
  </si>
  <si>
    <t>127 PILIBHIT</t>
  </si>
  <si>
    <t>PILIBHIT</t>
  </si>
  <si>
    <t>128 BARKHERA</t>
  </si>
  <si>
    <t>129 PURANPUR (SC)</t>
  </si>
  <si>
    <t>130 BISALPUR</t>
  </si>
  <si>
    <t>27-SHAHJAHANPUR(SC)</t>
  </si>
  <si>
    <t>131 KATRA</t>
  </si>
  <si>
    <t>SHAHJAHANPUR</t>
  </si>
  <si>
    <t>132 JALALABAD</t>
  </si>
  <si>
    <t>133 TILHAR</t>
  </si>
  <si>
    <t>134 POWAYAN (SC)</t>
  </si>
  <si>
    <t>135 SHAHJAHANPUR</t>
  </si>
  <si>
    <t>136 DADRAL</t>
  </si>
  <si>
    <t>28-KHERI</t>
  </si>
  <si>
    <t>137 PALIA</t>
  </si>
  <si>
    <t>KHERI</t>
  </si>
  <si>
    <t>138 NIGHASAN</t>
  </si>
  <si>
    <t>139 GOLA GOKRANNATH</t>
  </si>
  <si>
    <t>140 SRI NAGAR (SC)</t>
  </si>
  <si>
    <t>142 LAKHIMPUR</t>
  </si>
  <si>
    <t>29-DHAURAHRA</t>
  </si>
  <si>
    <t>141 DHAURAHRA</t>
  </si>
  <si>
    <t>143 KASTA (SC)</t>
  </si>
  <si>
    <t>144 MOHAMMDI</t>
  </si>
  <si>
    <t>145. MOHALI</t>
  </si>
  <si>
    <t>SITAPUR</t>
  </si>
  <si>
    <t>147. HARGAON (SC)</t>
  </si>
  <si>
    <t>30-SITAPUR</t>
  </si>
  <si>
    <t>146. SITAPUR</t>
  </si>
  <si>
    <t>148. LAHARPUR</t>
  </si>
  <si>
    <t>149. BISWAN</t>
  </si>
  <si>
    <t>150. SEVATA</t>
  </si>
  <si>
    <t>151. MAHMOODABAD</t>
  </si>
  <si>
    <t>31-HARDOI(SC)</t>
  </si>
  <si>
    <t>154 SAWAIJPUR</t>
  </si>
  <si>
    <t>HARDOI</t>
  </si>
  <si>
    <t>155 SHAHABAD</t>
  </si>
  <si>
    <t xml:space="preserve">156 HARDOI </t>
  </si>
  <si>
    <t>157 GOPAMAU (SC)</t>
  </si>
  <si>
    <t>158 SANDI (SC)</t>
  </si>
  <si>
    <t>32-MISRIKH(SC)</t>
  </si>
  <si>
    <t>153. MISRIKH (SC)</t>
  </si>
  <si>
    <t>159 BILGRAM-MALLANWAN</t>
  </si>
  <si>
    <t>160 BALAMAU (SC)</t>
  </si>
  <si>
    <t xml:space="preserve">161 SANDILA </t>
  </si>
  <si>
    <t>209 BILHAUR (SC)</t>
  </si>
  <si>
    <t>KANPUR NAGAR</t>
  </si>
  <si>
    <t>33-UNNAO</t>
  </si>
  <si>
    <t>162 BANGERMAU</t>
  </si>
  <si>
    <t>UNNAO</t>
  </si>
  <si>
    <t>163 SAFIPUR(SC)</t>
  </si>
  <si>
    <t>164 MOHAN (SC)</t>
  </si>
  <si>
    <t>165 UNNAO</t>
  </si>
  <si>
    <t>166 BHAGWANTNAGAR</t>
  </si>
  <si>
    <t>167 PURWA</t>
  </si>
  <si>
    <t>34-MOHANLALGANJ(SC)</t>
  </si>
  <si>
    <t>152. SIDHAULI (SC)</t>
  </si>
  <si>
    <t>168 MALIHABAD (SC)</t>
  </si>
  <si>
    <t>LUCKNOW</t>
  </si>
  <si>
    <t>169 BAKSHI KAA TALAB</t>
  </si>
  <si>
    <t>170 SAROJINI NAGAR</t>
  </si>
  <si>
    <t>176 MOHANLALGANJ (SC)</t>
  </si>
  <si>
    <t>35-LUCKNOW</t>
  </si>
  <si>
    <t>171 LUCKNOW WEST</t>
  </si>
  <si>
    <t>172 LUCKNOW NORTH</t>
  </si>
  <si>
    <t>173 LUCKNOW EAST</t>
  </si>
  <si>
    <t>174 LUCKNOW CENTRAL</t>
  </si>
  <si>
    <t>175 LUCKNOW CANTT</t>
  </si>
  <si>
    <t xml:space="preserve">36-RAI BARELI </t>
  </si>
  <si>
    <t>177 BACHHRAWAN (SC)</t>
  </si>
  <si>
    <t>RAE BARELI</t>
  </si>
  <si>
    <t>179 HARCHANDPUR</t>
  </si>
  <si>
    <t>180 RAE BARELI</t>
  </si>
  <si>
    <t>182 SARENI</t>
  </si>
  <si>
    <t>183 UNCHAHAR</t>
  </si>
  <si>
    <t>37-AMETHI</t>
  </si>
  <si>
    <t>178 TILOI</t>
  </si>
  <si>
    <t>181 SALON (SC)</t>
  </si>
  <si>
    <t>184 JAGDISHPUR (SC)</t>
  </si>
  <si>
    <t>SULTANPUR</t>
  </si>
  <si>
    <t xml:space="preserve">185 GAURIGANJ </t>
  </si>
  <si>
    <t>186 AMETHI</t>
  </si>
  <si>
    <t>38-SULTANPUR</t>
  </si>
  <si>
    <t>187 ISAULI</t>
  </si>
  <si>
    <t>188 SULTANPUR</t>
  </si>
  <si>
    <t>189 SADAR</t>
  </si>
  <si>
    <t>190 LAMBHUA</t>
  </si>
  <si>
    <t>191 KADIPUR (SC)</t>
  </si>
  <si>
    <t>39-PRATAPGARH</t>
  </si>
  <si>
    <t>244 RAMPUR KHAS</t>
  </si>
  <si>
    <t>PRATAPGARH</t>
  </si>
  <si>
    <t>247 BISHWAVNATHGANJ</t>
  </si>
  <si>
    <t>248 PRATAPGARH</t>
  </si>
  <si>
    <t>249 PATTI</t>
  </si>
  <si>
    <t>250 RANIGANJ</t>
  </si>
  <si>
    <t>40-FARRUKHABAD</t>
  </si>
  <si>
    <t xml:space="preserve">103. ALIGANJ </t>
  </si>
  <si>
    <t>192 KAIMGANJ (SC)</t>
  </si>
  <si>
    <t>FARRUKHABAD</t>
  </si>
  <si>
    <t>193 AMRITPUR</t>
  </si>
  <si>
    <t>194 FARRUKHABAD</t>
  </si>
  <si>
    <t>195 BHOJPUR</t>
  </si>
  <si>
    <t>41-ETAWAH(SC)</t>
  </si>
  <si>
    <t>200 ETAWAH</t>
  </si>
  <si>
    <t>201 BHARTHANA (SC)</t>
  </si>
  <si>
    <t>203 DIBIYAPUR</t>
  </si>
  <si>
    <t>AURAIYA</t>
  </si>
  <si>
    <t>204 AURAIYA (SC)</t>
  </si>
  <si>
    <t>207 SIKANDRA</t>
  </si>
  <si>
    <t>KANPUR DEHAT</t>
  </si>
  <si>
    <t>42-KANNAUJ</t>
  </si>
  <si>
    <t>196 CHHIBRAMAU</t>
  </si>
  <si>
    <t>KANNAUJ</t>
  </si>
  <si>
    <t>197 TIRWA</t>
  </si>
  <si>
    <t>198 KANNAUJ (SC)</t>
  </si>
  <si>
    <t>202 BIDHUNA</t>
  </si>
  <si>
    <t>205 RASULABAD (SC)</t>
  </si>
  <si>
    <t>43-KANPUR</t>
  </si>
  <si>
    <t>212 GOVINDNAGAR</t>
  </si>
  <si>
    <t>213 SISHAMAU</t>
  </si>
  <si>
    <t>214 ARYA NAGAR</t>
  </si>
  <si>
    <t>215 KIDWAI NAGAR</t>
  </si>
  <si>
    <t>216 KANPUR CANTT.</t>
  </si>
  <si>
    <t xml:space="preserve">44-AKBARPUR </t>
  </si>
  <si>
    <t>206 AKBARPUR-RANIYA</t>
  </si>
  <si>
    <t>210 BITHOOR</t>
  </si>
  <si>
    <t>211 KALAYANPUR</t>
  </si>
  <si>
    <t>217 MAHARAJPUR</t>
  </si>
  <si>
    <t>218 GHATAMPUR (SC)</t>
  </si>
  <si>
    <t>45-JALAUN(SC)</t>
  </si>
  <si>
    <t>208 BHOGNIPUR</t>
  </si>
  <si>
    <t>219 MADHAUGARH</t>
  </si>
  <si>
    <t>JALAUN</t>
  </si>
  <si>
    <t>220 KALPI</t>
  </si>
  <si>
    <t>221 ORAI (SC)</t>
  </si>
  <si>
    <t>225 GARAUTHA</t>
  </si>
  <si>
    <t>JHANSI</t>
  </si>
  <si>
    <t>46-JHANSI</t>
  </si>
  <si>
    <t>222 BABINA</t>
  </si>
  <si>
    <t>223 JHANSI NAGAR</t>
  </si>
  <si>
    <t>224 MAURANIPUR (SC)</t>
  </si>
  <si>
    <t>226 LALITPUR</t>
  </si>
  <si>
    <t>LALITPUR</t>
  </si>
  <si>
    <t>227 MEHRONI (SC)</t>
  </si>
  <si>
    <t>47-HAMIRPUR</t>
  </si>
  <si>
    <t>228 HAMIRPUR</t>
  </si>
  <si>
    <t>HAMIRPUR</t>
  </si>
  <si>
    <t>229 RATH (SC)</t>
  </si>
  <si>
    <t>230 MAHOBA</t>
  </si>
  <si>
    <t>MAHOBA</t>
  </si>
  <si>
    <t>231 CHARKHARI</t>
  </si>
  <si>
    <t>232 TINDWARI</t>
  </si>
  <si>
    <t>BANDA</t>
  </si>
  <si>
    <t>48-BANDA</t>
  </si>
  <si>
    <t>233 BABERU</t>
  </si>
  <si>
    <t>234 NARAINI (SC)</t>
  </si>
  <si>
    <t>235 BANDA</t>
  </si>
  <si>
    <t>236 CHITRAKOOT</t>
  </si>
  <si>
    <t>CHITRAKOOT</t>
  </si>
  <si>
    <t>237 MANIKPUR</t>
  </si>
  <si>
    <t>49-FATEHPUR</t>
  </si>
  <si>
    <t>238 JAHANABAD</t>
  </si>
  <si>
    <t>FATEHPUR</t>
  </si>
  <si>
    <t>239 BINDKI</t>
  </si>
  <si>
    <t>240 FATEHPUR</t>
  </si>
  <si>
    <t>241 AYAH SHAH</t>
  </si>
  <si>
    <t>242 HUSAINGANJ</t>
  </si>
  <si>
    <t>243 KHAGA (SC)</t>
  </si>
  <si>
    <t>50-KAUSHAMBI(SC)</t>
  </si>
  <si>
    <t>245 BABAGANJ (SC)</t>
  </si>
  <si>
    <t>246 KUNDA</t>
  </si>
  <si>
    <t>251 SIRATHU</t>
  </si>
  <si>
    <t>KAUSHAMBI</t>
  </si>
  <si>
    <t xml:space="preserve">252 MANJHANPUR (SC) </t>
  </si>
  <si>
    <t>253 CHAIL</t>
  </si>
  <si>
    <t>51-PHULPUR</t>
  </si>
  <si>
    <t xml:space="preserve">254 PHAPHAMAU </t>
  </si>
  <si>
    <t>ALLAHABAD</t>
  </si>
  <si>
    <t>255 SORAON(SC)</t>
  </si>
  <si>
    <t>256 PHULPUR</t>
  </si>
  <si>
    <t>261 ALLAHABAD WEST</t>
  </si>
  <si>
    <t>262 ALLAHABAD NORTH</t>
  </si>
  <si>
    <t>52-ALLAHABAD</t>
  </si>
  <si>
    <t>259 MEJA</t>
  </si>
  <si>
    <t>260 KARACHHANA</t>
  </si>
  <si>
    <t>263 ALLAHABAD SOUTH</t>
  </si>
  <si>
    <t>264 BARA (SC)</t>
  </si>
  <si>
    <t>265 KORAON (SC)</t>
  </si>
  <si>
    <t>53-BARABANKI(SC)</t>
  </si>
  <si>
    <t>266 KURSI</t>
  </si>
  <si>
    <t>BARABANKI</t>
  </si>
  <si>
    <t xml:space="preserve">267 RAM NAGAR </t>
  </si>
  <si>
    <t>268 BARABANKI</t>
  </si>
  <si>
    <t>269 ZAIDPUR (SC)</t>
  </si>
  <si>
    <t>272 HAIDERGARH (SC)</t>
  </si>
  <si>
    <t>54-FAIZABAD</t>
  </si>
  <si>
    <t>270 DARIYABAD</t>
  </si>
  <si>
    <t>271 RUDAULI</t>
  </si>
  <si>
    <t>273 MILKIPUR (SC)</t>
  </si>
  <si>
    <t>FAIZABAD</t>
  </si>
  <si>
    <t xml:space="preserve">274 BIKAPUR </t>
  </si>
  <si>
    <t>275 AYODHYA</t>
  </si>
  <si>
    <t>55-AMBEDKAR NAGAR</t>
  </si>
  <si>
    <t>276 GOSAINGANJ</t>
  </si>
  <si>
    <t>277 KATEHARI</t>
  </si>
  <si>
    <t>AMBEDKAR NAGAR</t>
  </si>
  <si>
    <t xml:space="preserve">278 TANDA </t>
  </si>
  <si>
    <t xml:space="preserve">280 JALALPUR </t>
  </si>
  <si>
    <t>281 AKBARPUR</t>
  </si>
  <si>
    <t>56-BAHRAICH(SC)</t>
  </si>
  <si>
    <t>282 BALHA (SC)</t>
  </si>
  <si>
    <t>BAHRAICH</t>
  </si>
  <si>
    <t>283 NANAPARA</t>
  </si>
  <si>
    <t xml:space="preserve">284 MATERA </t>
  </si>
  <si>
    <t>285 MAHASI</t>
  </si>
  <si>
    <t>286 BAHRAICH</t>
  </si>
  <si>
    <t>57-KAISERGANJ</t>
  </si>
  <si>
    <t>287 PAYAGPUR</t>
  </si>
  <si>
    <t>288 KAISERGANJ</t>
  </si>
  <si>
    <t>297 KATRA BAZAR</t>
  </si>
  <si>
    <t>GONDA</t>
  </si>
  <si>
    <t xml:space="preserve">298 COLONELGANJ </t>
  </si>
  <si>
    <t xml:space="preserve">299 TARABGANJ </t>
  </si>
  <si>
    <t>58-SHRAWASTI</t>
  </si>
  <si>
    <t>289 BHINGA</t>
  </si>
  <si>
    <t>SHRAWASTI</t>
  </si>
  <si>
    <t>290 SHRAWASTI</t>
  </si>
  <si>
    <t>291 TULSIPUR</t>
  </si>
  <si>
    <t>BALRAMPUR</t>
  </si>
  <si>
    <t>292 GAINSARI</t>
  </si>
  <si>
    <t>294 BALRAMPUR (SC)</t>
  </si>
  <si>
    <t>59-GONDA</t>
  </si>
  <si>
    <t>293 UTRAULA</t>
  </si>
  <si>
    <t xml:space="preserve">295 MEHNAUN </t>
  </si>
  <si>
    <t xml:space="preserve">296 GONDA </t>
  </si>
  <si>
    <t>300 MANKAPUR (SC)</t>
  </si>
  <si>
    <t>301 GAURA</t>
  </si>
  <si>
    <t xml:space="preserve">60- DOMARIYAGANJ </t>
  </si>
  <si>
    <t>302 SHOHRATGARH</t>
  </si>
  <si>
    <t>SIDDHARTHNAGAR</t>
  </si>
  <si>
    <t>303 KAPILVASTU (SC)</t>
  </si>
  <si>
    <t xml:space="preserve">304 BANSI </t>
  </si>
  <si>
    <t>305 ITWA</t>
  </si>
  <si>
    <t xml:space="preserve">306 DOMARIYAGANJ </t>
  </si>
  <si>
    <t>61-BASTI</t>
  </si>
  <si>
    <t>307 HARRAIYA</t>
  </si>
  <si>
    <t>BASTI</t>
  </si>
  <si>
    <t>308 KAPTANGANJ</t>
  </si>
  <si>
    <t>309 RUDHAULI</t>
  </si>
  <si>
    <t>310 BASTI SADAR</t>
  </si>
  <si>
    <t>311 MAHADEWA (SC)</t>
  </si>
  <si>
    <t xml:space="preserve">62-SANT KABIR </t>
  </si>
  <si>
    <t>279 ALAPUR (SC)</t>
  </si>
  <si>
    <t xml:space="preserve">     NAGAR</t>
  </si>
  <si>
    <t>312 MENHDAWAL</t>
  </si>
  <si>
    <t>SANT KABIR NAGAR</t>
  </si>
  <si>
    <t xml:space="preserve">313 KHALILABAD </t>
  </si>
  <si>
    <t xml:space="preserve">314 DHANGHATA (SC) </t>
  </si>
  <si>
    <t xml:space="preserve">325 KHAJANI (SC) </t>
  </si>
  <si>
    <t>GORAKHPUR</t>
  </si>
  <si>
    <t>63-MAHARAJGANJ</t>
  </si>
  <si>
    <t>315 PHARENDA</t>
  </si>
  <si>
    <t>MAHARAJGANJ</t>
  </si>
  <si>
    <t>316 NAUTANWA</t>
  </si>
  <si>
    <t>317 SISWA</t>
  </si>
  <si>
    <t>318 MAHARAJGANJ (SC)</t>
  </si>
  <si>
    <t>319 PANIARA</t>
  </si>
  <si>
    <t>64-GORAKHPUR</t>
  </si>
  <si>
    <t>320 CAIMPIYARGANJ</t>
  </si>
  <si>
    <t xml:space="preserve">321 PIPRAICH </t>
  </si>
  <si>
    <t xml:space="preserve">322 GORAKHPUR URBAN </t>
  </si>
  <si>
    <t>323 GORAKHPUR RURAL</t>
  </si>
  <si>
    <t>324 SAHAJANWA</t>
  </si>
  <si>
    <t>65-KUSHI NAGAR</t>
  </si>
  <si>
    <t>329 KHADDA</t>
  </si>
  <si>
    <t>KUSHI NAGAR</t>
  </si>
  <si>
    <t>330 PADRAUNA</t>
  </si>
  <si>
    <t>333 KUSHINAGAR</t>
  </si>
  <si>
    <t>334 HATA</t>
  </si>
  <si>
    <t xml:space="preserve">335 RAMKOLA(SC) </t>
  </si>
  <si>
    <t>66-DEORIA</t>
  </si>
  <si>
    <t xml:space="preserve">331 TAMKUHI RAJ </t>
  </si>
  <si>
    <t>332 FAZILNAGAR</t>
  </si>
  <si>
    <t>337 DEORIA</t>
  </si>
  <si>
    <t>DEORIA</t>
  </si>
  <si>
    <t>338 PATHARDEVA</t>
  </si>
  <si>
    <t>339 RAMPUR KARKHANA</t>
  </si>
  <si>
    <t>67-BANSGAON(SC)</t>
  </si>
  <si>
    <t>326 CHAURI-CHAURA</t>
  </si>
  <si>
    <t>327 BANSGAON (SC)</t>
  </si>
  <si>
    <t>328 CHILLUPAR</t>
  </si>
  <si>
    <t>336 RUDRAPUR</t>
  </si>
  <si>
    <t>342 BARHAJ</t>
  </si>
  <si>
    <t>68-LALGANJ (SC)</t>
  </si>
  <si>
    <t>343 ATRAULIYA</t>
  </si>
  <si>
    <t>AZAMGARH</t>
  </si>
  <si>
    <t>348 NIZAMABAD</t>
  </si>
  <si>
    <t>349 PHOOLPUR-PAWAI</t>
  </si>
  <si>
    <t>350 DIDARGANJ</t>
  </si>
  <si>
    <t>351 LALGANJ (SC)</t>
  </si>
  <si>
    <t>69-AZAMGARH</t>
  </si>
  <si>
    <t>344 GOPALPUR</t>
  </si>
  <si>
    <t>345 SAGRI</t>
  </si>
  <si>
    <t>346 MUBARKPUR</t>
  </si>
  <si>
    <t>347 AZAMGARH</t>
  </si>
  <si>
    <t>352 MEHNAGAR (SC)</t>
  </si>
  <si>
    <t>70-GHOSI</t>
  </si>
  <si>
    <t>353 MADHUBAN</t>
  </si>
  <si>
    <t>MAU</t>
  </si>
  <si>
    <t>354 GHOSI</t>
  </si>
  <si>
    <t xml:space="preserve">355 MUHAMMADABAD-GOHNA (SC) </t>
  </si>
  <si>
    <t>356 MAU</t>
  </si>
  <si>
    <t>358 RASARA</t>
  </si>
  <si>
    <t>BALLIA</t>
  </si>
  <si>
    <t>71-SALEMPUR</t>
  </si>
  <si>
    <t>340 BHATPAR RANI</t>
  </si>
  <si>
    <t>341 SALEMPUR (SC)</t>
  </si>
  <si>
    <t>357 BELTHARA ROAD (SC)</t>
  </si>
  <si>
    <t>359 SIKANDERPUR</t>
  </si>
  <si>
    <t>362 BANSDIH</t>
  </si>
  <si>
    <t>72-BALLIA</t>
  </si>
  <si>
    <t>360 PHEPHANA</t>
  </si>
  <si>
    <t>361 BALLIA NAGAR</t>
  </si>
  <si>
    <t>363 BARIA</t>
  </si>
  <si>
    <t>377 ZAHOORABAD</t>
  </si>
  <si>
    <t>GHAZIPUR</t>
  </si>
  <si>
    <t>378 MOHAMMADABAD</t>
  </si>
  <si>
    <t>73-JAUNPUR</t>
  </si>
  <si>
    <t>364 BADLAPUR</t>
  </si>
  <si>
    <t>JAUNPUR</t>
  </si>
  <si>
    <t>365 SHAHGANJ</t>
  </si>
  <si>
    <t>366 JAUNPUR</t>
  </si>
  <si>
    <t>367 MALHANI</t>
  </si>
  <si>
    <t>368 MUNGRA BADSHAHPUR</t>
  </si>
  <si>
    <t>74-MACHHLISHAHR(SC)</t>
  </si>
  <si>
    <t>369 MACHHLISHAHR (SC)</t>
  </si>
  <si>
    <t>370 MARIAHU</t>
  </si>
  <si>
    <t>371 ZAFRABAD</t>
  </si>
  <si>
    <t>372 KERAKAT (SC)</t>
  </si>
  <si>
    <t>384 PINDRA</t>
  </si>
  <si>
    <t>VARANASI</t>
  </si>
  <si>
    <t>75-GHAZIPUR</t>
  </si>
  <si>
    <t>373 JAKHANIAN (SC)</t>
  </si>
  <si>
    <t>374 SAIDPUR (SC)</t>
  </si>
  <si>
    <t>375 GHAZIPUR</t>
  </si>
  <si>
    <t>376 JANGIPUR</t>
  </si>
  <si>
    <t>379 ZAMANIA</t>
  </si>
  <si>
    <t>76-CHANDAULI</t>
  </si>
  <si>
    <t>380 MUGHALSARAI</t>
  </si>
  <si>
    <t>CHANDAULI</t>
  </si>
  <si>
    <t>381 SAKALDIHA</t>
  </si>
  <si>
    <t>382 SAIYADRAJA</t>
  </si>
  <si>
    <t>385 AJAGARA (SC)</t>
  </si>
  <si>
    <t>386 SHIVPUR</t>
  </si>
  <si>
    <t>77-VARANASI</t>
  </si>
  <si>
    <t>387 ROHANIYA</t>
  </si>
  <si>
    <t>388 VARANASI NORTH</t>
  </si>
  <si>
    <t>389 VARANASI SOUTH</t>
  </si>
  <si>
    <t>390 VARANASI CANTT.</t>
  </si>
  <si>
    <t>391 SEVAPURI</t>
  </si>
  <si>
    <t xml:space="preserve">78-BHADOHI </t>
  </si>
  <si>
    <t>257 PRATAPPUR</t>
  </si>
  <si>
    <t>258 HANDIA</t>
  </si>
  <si>
    <t>392 BHADOHI</t>
  </si>
  <si>
    <t xml:space="preserve">SANT RAVIDAS NAGAR </t>
  </si>
  <si>
    <t>393 GYANPUR</t>
  </si>
  <si>
    <t>394 AURAI (SC)</t>
  </si>
  <si>
    <t>79-MIRZAPUR</t>
  </si>
  <si>
    <t>395 CHHANBEY(SC)</t>
  </si>
  <si>
    <t>MIRZAPUR</t>
  </si>
  <si>
    <t>396 MIRZAPUR</t>
  </si>
  <si>
    <t>397 MAJHAWAN</t>
  </si>
  <si>
    <t>398 CHUNAR</t>
  </si>
  <si>
    <t>399 MARIHAN</t>
  </si>
  <si>
    <t>80-ROBERTSGANJ(SC)</t>
  </si>
  <si>
    <t>383 CHAKIA (SC)</t>
  </si>
  <si>
    <t>400 GHORAWAL</t>
  </si>
  <si>
    <t>SONBHADRA</t>
  </si>
  <si>
    <t>401 ROBERTSGANJ</t>
  </si>
  <si>
    <t>402 OBRA</t>
  </si>
  <si>
    <t>403 DUDDHI (SC)</t>
  </si>
  <si>
    <t>District</t>
  </si>
  <si>
    <t>Lok Sabha constituency</t>
  </si>
  <si>
    <t>Karimaganj</t>
  </si>
  <si>
    <t>Karimganj</t>
  </si>
  <si>
    <t>Hailakandi</t>
  </si>
  <si>
    <t>Silchar</t>
  </si>
  <si>
    <t>Cachar</t>
  </si>
  <si>
    <t>Dima Hasao</t>
  </si>
  <si>
    <t>Autonomous District</t>
  </si>
  <si>
    <t>Karbi Anglong</t>
  </si>
  <si>
    <t>Dhubri</t>
  </si>
  <si>
    <t>Kokrajhar</t>
  </si>
  <si>
    <t>Chirang</t>
  </si>
  <si>
    <t>Bongaigaon</t>
  </si>
  <si>
    <t>Barpeta</t>
  </si>
  <si>
    <t>Goalpara</t>
  </si>
  <si>
    <t>Gauhati</t>
  </si>
  <si>
    <t>South Kamrup</t>
  </si>
  <si>
    <t>Kamrup Metro</t>
  </si>
  <si>
    <t>Kamrup</t>
  </si>
  <si>
    <t>Mangaldoi</t>
  </si>
  <si>
    <t>Baksa</t>
  </si>
  <si>
    <t>Nalbari</t>
  </si>
  <si>
    <t>Udalguri</t>
  </si>
  <si>
    <t>Darrang</t>
  </si>
  <si>
    <t>Sonitpur</t>
  </si>
  <si>
    <t>Tezpur</t>
  </si>
  <si>
    <t>Marigaon</t>
  </si>
  <si>
    <t>Nowgong</t>
  </si>
  <si>
    <t>Nagaon</t>
  </si>
  <si>
    <t>Kaliabor</t>
  </si>
  <si>
    <t>Hojai</t>
  </si>
  <si>
    <t>Golaghat</t>
  </si>
  <si>
    <t>Jorhat</t>
  </si>
  <si>
    <t>Lakhimpur</t>
  </si>
  <si>
    <t>Sibsagar</t>
  </si>
  <si>
    <t>Charaideo</t>
  </si>
  <si>
    <t>Dhemaji</t>
  </si>
  <si>
    <t>Dibrugarh</t>
  </si>
  <si>
    <t>Dibruagarh</t>
  </si>
  <si>
    <t>Tinsukia</t>
  </si>
  <si>
    <t>.No.</t>
  </si>
  <si>
    <t>Party</t>
  </si>
  <si>
    <t>Jaya Prada Nahata   </t>
  </si>
  <si>
    <t>F  </t>
  </si>
  <si>
    <r>
      <t>BJP  </t>
    </r>
    <r>
      <rPr>
        <sz val="6"/>
        <color rgb="FF000000"/>
        <rFont val="Times New Roman"/>
        <family val="1"/>
      </rPr>
      <t>*</t>
    </r>
  </si>
  <si>
    <t>M  </t>
  </si>
  <si>
    <t>Malook Nagar   </t>
  </si>
  <si>
    <r>
      <t>BSP  </t>
    </r>
    <r>
      <rPr>
        <sz val="6"/>
        <color rgb="FF000000"/>
        <rFont val="Times New Roman"/>
        <family val="1"/>
      </rPr>
      <t>*</t>
    </r>
  </si>
  <si>
    <t>Shahnawaz Rana   </t>
  </si>
  <si>
    <r>
      <t>SP  </t>
    </r>
    <r>
      <rPr>
        <sz val="6"/>
        <color rgb="FF000000"/>
        <rFont val="Times New Roman"/>
        <family val="1"/>
      </rPr>
      <t>*</t>
    </r>
  </si>
  <si>
    <t xml:space="preserve">Candidate </t>
  </si>
  <si>
    <t>Votes</t>
  </si>
  <si>
    <t>Vote</t>
  </si>
  <si>
    <t>RALOD  *</t>
  </si>
  <si>
    <t>BJP  *</t>
  </si>
  <si>
    <t>BSP  *</t>
  </si>
  <si>
    <t>SP  *</t>
  </si>
  <si>
    <r>
      <t>Kunwar Bharatendra  </t>
    </r>
    <r>
      <rPr>
        <sz val="11"/>
        <color rgb="FF000000"/>
        <rFont val="Times New Roman"/>
        <family val="1"/>
      </rPr>
      <t> </t>
    </r>
  </si>
  <si>
    <t>Morarji Nagma Arvind   </t>
  </si>
  <si>
    <r>
      <t>INC  </t>
    </r>
    <r>
      <rPr>
        <sz val="6"/>
        <color rgb="FF000000"/>
        <rFont val="Times New Roman"/>
        <family val="1"/>
      </rPr>
      <t>*</t>
    </r>
  </si>
  <si>
    <r>
      <t>Rajendra Agarwal  </t>
    </r>
    <r>
      <rPr>
        <sz val="14"/>
        <color rgb="FF000000"/>
        <rFont val="Times New Roman"/>
        <family val="1"/>
      </rPr>
      <t> </t>
    </r>
  </si>
  <si>
    <t>M. Shahid   </t>
  </si>
  <si>
    <t>Shahid Manzoor   </t>
  </si>
  <si>
    <t>Amarnath Tiwari   </t>
  </si>
  <si>
    <t>Uday Singh Alias Pappu Singh   </t>
  </si>
  <si>
    <t>Raj Kumar Oraon   </t>
  </si>
  <si>
    <t>Anil Kumar Mahto   </t>
  </si>
  <si>
    <t>Purnea</t>
  </si>
  <si>
    <t>JD(U)  *</t>
  </si>
  <si>
    <t>INC  *</t>
  </si>
  <si>
    <t>JP(S)  *</t>
  </si>
  <si>
    <r>
      <t>Santosh Kumar  </t>
    </r>
    <r>
      <rPr>
        <sz val="11"/>
        <color rgb="FF000000"/>
        <rFont val="Times New Roman"/>
        <family val="1"/>
      </rPr>
      <t> </t>
    </r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</si>
</sst>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4"/>
      <color rgb="FF000000"/>
      <name val="Times New Roman"/>
      <family val="1"/>
    </font>
    <font>
      <sz val="6"/>
      <color rgb="FF000000"/>
      <name val="Times New Roman"/>
      <family val="1"/>
    </font>
    <font>
      <sz val="14"/>
      <color rgb="FFFF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/>
      <diagonal/>
    </border>
    <border>
      <left style="medium">
        <color rgb="FFD3D3D3"/>
      </left>
      <right style="medium">
        <color rgb="FFD3D3D3"/>
      </right>
      <top/>
      <bottom/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5F5F5"/>
      </left>
      <right style="thin">
        <color rgb="FFF5F5F5"/>
      </right>
      <top style="thin">
        <color rgb="FFF5F5F5"/>
      </top>
      <bottom style="thin">
        <color rgb="FFF5F5F5"/>
      </bottom>
      <diagonal/>
    </border>
  </borders>
  <cellStyleXfs count="3">
    <xf numFmtId="0" fontId="0" fillId="0" borderId="0"/>
    <xf numFmtId="0" fontId="4" fillId="0" borderId="0"/>
    <xf numFmtId="9" fontId="4" fillId="0" borderId="0" applyFont="0" applyFill="0" applyBorder="0" applyAlignment="0" applyProtection="0"/>
  </cellStyleXfs>
  <cellXfs count="6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top" wrapText="1" readingOrder="1"/>
    </xf>
    <xf numFmtId="0" fontId="1" fillId="2" borderId="2" xfId="0" applyFont="1" applyFill="1" applyBorder="1" applyAlignment="1">
      <alignment horizontal="left" vertical="top" wrapText="1" inden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1" fillId="2" borderId="1" xfId="0" applyFont="1" applyFill="1" applyBorder="1" applyAlignment="1">
      <alignment horizontal="left" vertical="top" wrapText="1" indent="1" readingOrder="1"/>
    </xf>
    <xf numFmtId="0" fontId="1" fillId="2" borderId="2" xfId="0" applyFont="1" applyFill="1" applyBorder="1" applyAlignment="1">
      <alignment horizontal="left" vertical="top" wrapText="1" indent="1" readingOrder="1"/>
    </xf>
    <xf numFmtId="0" fontId="1" fillId="2" borderId="3" xfId="0" applyFont="1" applyFill="1" applyBorder="1" applyAlignment="1">
      <alignment horizontal="left" vertical="top" wrapText="1" indent="1" readingOrder="1"/>
    </xf>
    <xf numFmtId="0" fontId="1" fillId="2" borderId="4" xfId="0" applyFont="1" applyFill="1" applyBorder="1" applyAlignment="1">
      <alignment horizontal="left" vertical="top" wrapText="1" indent="1" readingOrder="1"/>
    </xf>
    <xf numFmtId="0" fontId="1" fillId="2" borderId="3" xfId="0" applyFont="1" applyFill="1" applyBorder="1" applyAlignment="1">
      <alignment horizontal="left" vertical="top" wrapText="1" indent="1" readingOrder="1"/>
    </xf>
    <xf numFmtId="0" fontId="1" fillId="2" borderId="4" xfId="0" applyFont="1" applyFill="1" applyBorder="1" applyAlignment="1">
      <alignment horizontal="left" vertical="top" wrapText="1" indent="1" readingOrder="1"/>
    </xf>
    <xf numFmtId="0" fontId="2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left" vertical="top" wrapText="1" indent="1" readingOrder="1"/>
    </xf>
    <xf numFmtId="0" fontId="1" fillId="0" borderId="3" xfId="0" applyFont="1" applyBorder="1" applyAlignment="1">
      <alignment horizontal="left" vertical="top" wrapText="1" indent="1" readingOrder="1"/>
    </xf>
    <xf numFmtId="0" fontId="1" fillId="0" borderId="4" xfId="0" applyFont="1" applyBorder="1" applyAlignment="1">
      <alignment horizontal="left" vertical="top" wrapText="1" indent="1" readingOrder="1"/>
    </xf>
    <xf numFmtId="0" fontId="3" fillId="0" borderId="0" xfId="0" applyFont="1" applyAlignment="1">
      <alignment vertical="top" wrapText="1"/>
    </xf>
    <xf numFmtId="0" fontId="2" fillId="0" borderId="4" xfId="0" applyFont="1" applyBorder="1" applyAlignment="1">
      <alignment horizontal="left" vertical="top" wrapText="1" readingOrder="1"/>
    </xf>
    <xf numFmtId="0" fontId="2" fillId="0" borderId="2" xfId="0" applyFont="1" applyBorder="1" applyAlignment="1">
      <alignment horizontal="left" vertical="top" wrapText="1" readingOrder="1"/>
    </xf>
    <xf numFmtId="0" fontId="1" fillId="2" borderId="2" xfId="0" applyFont="1" applyFill="1" applyBorder="1" applyAlignment="1">
      <alignment horizontal="left" vertical="center" wrapText="1" indent="1" readingOrder="1"/>
    </xf>
    <xf numFmtId="0" fontId="1" fillId="2" borderId="3" xfId="0" applyFont="1" applyFill="1" applyBorder="1" applyAlignment="1">
      <alignment horizontal="left" vertical="center" wrapText="1" indent="1" readingOrder="1"/>
    </xf>
    <xf numFmtId="0" fontId="1" fillId="2" borderId="4" xfId="0" applyFont="1" applyFill="1" applyBorder="1" applyAlignment="1">
      <alignment horizontal="left" vertical="center" wrapText="1" indent="1" readingOrder="1"/>
    </xf>
    <xf numFmtId="0" fontId="1" fillId="0" borderId="2" xfId="0" applyFont="1" applyBorder="1" applyAlignment="1">
      <alignment horizontal="left" vertical="center" wrapText="1" indent="1" readingOrder="1"/>
    </xf>
    <xf numFmtId="0" fontId="1" fillId="0" borderId="3" xfId="0" applyFont="1" applyBorder="1" applyAlignment="1">
      <alignment horizontal="left" vertical="center" wrapText="1" indent="1" readingOrder="1"/>
    </xf>
    <xf numFmtId="0" fontId="1" fillId="0" borderId="4" xfId="0" applyFont="1" applyBorder="1" applyAlignment="1">
      <alignment horizontal="left" vertical="center" wrapText="1" indent="1" readingOrder="1"/>
    </xf>
    <xf numFmtId="0" fontId="5" fillId="0" borderId="0" xfId="1" applyFont="1"/>
    <xf numFmtId="0" fontId="4" fillId="0" borderId="0" xfId="1"/>
    <xf numFmtId="0" fontId="5" fillId="0" borderId="0" xfId="1" applyFont="1" applyAlignment="1">
      <alignment horizontal="left"/>
    </xf>
    <xf numFmtId="0" fontId="4" fillId="0" borderId="0" xfId="1" applyAlignment="1">
      <alignment horizontal="left"/>
    </xf>
    <xf numFmtId="0" fontId="6" fillId="0" borderId="0" xfId="1" applyFont="1" applyAlignme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0" fontId="9" fillId="0" borderId="0" xfId="1" applyFont="1"/>
    <xf numFmtId="0" fontId="10" fillId="0" borderId="0" xfId="1" applyFont="1"/>
    <xf numFmtId="0" fontId="9" fillId="0" borderId="0" xfId="1" applyFont="1" applyAlignment="1">
      <alignment horizontal="left"/>
    </xf>
    <xf numFmtId="0" fontId="8" fillId="0" borderId="0" xfId="1" applyFont="1" applyBorder="1"/>
    <xf numFmtId="1" fontId="8" fillId="0" borderId="5" xfId="1" applyNumberFormat="1" applyFont="1" applyBorder="1"/>
    <xf numFmtId="0" fontId="8" fillId="0" borderId="6" xfId="1" applyFont="1" applyBorder="1" applyAlignment="1">
      <alignment horizontal="center"/>
    </xf>
    <xf numFmtId="1" fontId="8" fillId="0" borderId="7" xfId="1" applyNumberFormat="1" applyFont="1" applyBorder="1"/>
    <xf numFmtId="0" fontId="5" fillId="0" borderId="8" xfId="1" applyFont="1" applyBorder="1" applyAlignment="1">
      <alignment vertical="top" wrapText="1"/>
    </xf>
    <xf numFmtId="0" fontId="5" fillId="0" borderId="8" xfId="1" applyFont="1" applyBorder="1" applyAlignment="1">
      <alignment horizontal="right" vertical="top"/>
    </xf>
    <xf numFmtId="0" fontId="5" fillId="0" borderId="8" xfId="1" applyFont="1" applyBorder="1" applyAlignment="1">
      <alignment horizontal="center" vertical="top"/>
    </xf>
    <xf numFmtId="0" fontId="5" fillId="0" borderId="8" xfId="1" applyFont="1" applyBorder="1" applyAlignment="1">
      <alignment vertical="top"/>
    </xf>
    <xf numFmtId="1" fontId="0" fillId="0" borderId="0" xfId="2" applyNumberFormat="1" applyFont="1"/>
    <xf numFmtId="1" fontId="5" fillId="0" borderId="0" xfId="2" applyNumberFormat="1" applyFont="1"/>
    <xf numFmtId="2" fontId="5" fillId="0" borderId="0" xfId="1" applyNumberFormat="1" applyFont="1"/>
    <xf numFmtId="0" fontId="4" fillId="0" borderId="0" xfId="1" quotePrefix="1" applyFont="1" applyFill="1" applyBorder="1" applyAlignment="1">
      <alignment vertical="top" wrapText="1"/>
    </xf>
    <xf numFmtId="0" fontId="4" fillId="0" borderId="0" xfId="1" applyFont="1" applyFill="1" applyBorder="1" applyAlignment="1">
      <alignment vertical="top" wrapText="1"/>
    </xf>
    <xf numFmtId="1" fontId="11" fillId="0" borderId="0" xfId="1" applyNumberFormat="1" applyFont="1"/>
    <xf numFmtId="0" fontId="4" fillId="0" borderId="0" xfId="1" applyAlignment="1">
      <alignment vertical="top"/>
    </xf>
    <xf numFmtId="0" fontId="12" fillId="0" borderId="0" xfId="1" applyFont="1" applyFill="1"/>
    <xf numFmtId="0" fontId="4" fillId="0" borderId="0" xfId="1" applyAlignment="1">
      <alignment vertical="justify"/>
    </xf>
    <xf numFmtId="0" fontId="5" fillId="0" borderId="0" xfId="1" applyFont="1" applyAlignment="1">
      <alignment horizontal="left" vertical="top"/>
    </xf>
    <xf numFmtId="1" fontId="11" fillId="0" borderId="0" xfId="1" applyNumberFormat="1" applyFont="1" applyAlignment="1">
      <alignment horizontal="right"/>
    </xf>
    <xf numFmtId="0" fontId="1" fillId="0" borderId="1" xfId="0" applyFont="1" applyBorder="1" applyAlignment="1">
      <alignment horizontal="left" vertical="top" wrapText="1" readingOrder="1"/>
    </xf>
    <xf numFmtId="0" fontId="13" fillId="4" borderId="9" xfId="0" applyFont="1" applyFill="1" applyBorder="1" applyAlignment="1">
      <alignment horizontal="left" wrapText="1"/>
    </xf>
    <xf numFmtId="10" fontId="13" fillId="4" borderId="9" xfId="0" applyNumberFormat="1" applyFont="1" applyFill="1" applyBorder="1" applyAlignment="1">
      <alignment horizontal="left" wrapText="1"/>
    </xf>
    <xf numFmtId="0" fontId="15" fillId="4" borderId="9" xfId="0" applyFont="1" applyFill="1" applyBorder="1" applyAlignment="1">
      <alignment horizontal="left" wrapText="1"/>
    </xf>
    <xf numFmtId="0" fontId="16" fillId="3" borderId="9" xfId="0" applyFont="1" applyFill="1" applyBorder="1" applyAlignment="1">
      <alignment horizontal="left" wrapText="1"/>
    </xf>
    <xf numFmtId="0" fontId="17" fillId="4" borderId="9" xfId="0" applyFont="1" applyFill="1" applyBorder="1" applyAlignment="1">
      <alignment horizontal="left" wrapText="1"/>
    </xf>
    <xf numFmtId="10" fontId="17" fillId="4" borderId="9" xfId="0" applyNumberFormat="1" applyFont="1" applyFill="1" applyBorder="1" applyAlignment="1">
      <alignment horizontal="left" wrapText="1"/>
    </xf>
    <xf numFmtId="0" fontId="18" fillId="4" borderId="9" xfId="0" applyFont="1" applyFill="1" applyBorder="1" applyAlignment="1">
      <alignment horizontal="left" wrapText="1"/>
    </xf>
    <xf numFmtId="9" fontId="13" fillId="4" borderId="9" xfId="0" applyNumberFormat="1" applyFont="1" applyFill="1" applyBorder="1" applyAlignment="1">
      <alignment horizontal="left" wrapText="1"/>
    </xf>
    <xf numFmtId="10" fontId="13" fillId="4" borderId="0" xfId="0" applyNumberFormat="1" applyFont="1" applyFill="1" applyBorder="1" applyAlignment="1">
      <alignment horizontal="left" wrapText="1"/>
    </xf>
    <xf numFmtId="0" fontId="0" fillId="0" borderId="0" xfId="0" applyFont="1"/>
    <xf numFmtId="10" fontId="17" fillId="4" borderId="0" xfId="0" applyNumberFormat="1" applyFont="1" applyFill="1" applyBorder="1" applyAlignment="1">
      <alignment horizontal="left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Karbi_Anglong_district" TargetMode="External"/><Relationship Id="rId13" Type="http://schemas.openxmlformats.org/officeDocument/2006/relationships/hyperlink" Target="https://en.wikipedia.org/wiki/Chirang_district" TargetMode="External"/><Relationship Id="rId18" Type="http://schemas.openxmlformats.org/officeDocument/2006/relationships/hyperlink" Target="https://en.wikipedia.org/wiki/Gauhati_(Lok_Sabha_constituency)" TargetMode="External"/><Relationship Id="rId26" Type="http://schemas.openxmlformats.org/officeDocument/2006/relationships/hyperlink" Target="https://en.wikipedia.org/wiki/Baksa_district" TargetMode="External"/><Relationship Id="rId39" Type="http://schemas.openxmlformats.org/officeDocument/2006/relationships/hyperlink" Target="https://en.wikipedia.org/wiki/Jorhat_district" TargetMode="External"/><Relationship Id="rId3" Type="http://schemas.openxmlformats.org/officeDocument/2006/relationships/hyperlink" Target="https://en.wikipedia.org/wiki/Hailakandi_district" TargetMode="External"/><Relationship Id="rId21" Type="http://schemas.openxmlformats.org/officeDocument/2006/relationships/hyperlink" Target="https://en.wikipedia.org/wiki/South_Kamrup_district" TargetMode="External"/><Relationship Id="rId34" Type="http://schemas.openxmlformats.org/officeDocument/2006/relationships/hyperlink" Target="https://en.wikipedia.org/wiki/Kaliabor_(Lok_Sabha_constituency)" TargetMode="External"/><Relationship Id="rId42" Type="http://schemas.openxmlformats.org/officeDocument/2006/relationships/hyperlink" Target="https://en.wikipedia.org/wiki/Sibsagar_district" TargetMode="External"/><Relationship Id="rId47" Type="http://schemas.openxmlformats.org/officeDocument/2006/relationships/hyperlink" Target="https://en.wikipedia.org/wiki/Dibrugarh_(Lok_Sabha_constituency)" TargetMode="External"/><Relationship Id="rId7" Type="http://schemas.openxmlformats.org/officeDocument/2006/relationships/hyperlink" Target="https://en.wikipedia.org/wiki/Autonomous_District_(Lok_Sabha_constituency)" TargetMode="External"/><Relationship Id="rId12" Type="http://schemas.openxmlformats.org/officeDocument/2006/relationships/hyperlink" Target="https://en.wikipedia.org/wiki/Kokrajhar_(Lok_Sabha_constituency)" TargetMode="External"/><Relationship Id="rId17" Type="http://schemas.openxmlformats.org/officeDocument/2006/relationships/hyperlink" Target="https://en.wikipedia.org/wiki/Goalpara_district" TargetMode="External"/><Relationship Id="rId25" Type="http://schemas.openxmlformats.org/officeDocument/2006/relationships/hyperlink" Target="https://en.wikipedia.org/wiki/Mangaldoi_(Vidhan_Sabha_constituency)" TargetMode="External"/><Relationship Id="rId33" Type="http://schemas.openxmlformats.org/officeDocument/2006/relationships/hyperlink" Target="https://en.wikipedia.org/wiki/Nagaon_district" TargetMode="External"/><Relationship Id="rId38" Type="http://schemas.openxmlformats.org/officeDocument/2006/relationships/hyperlink" Target="https://en.wikipedia.org/wiki/Golaghat_district" TargetMode="External"/><Relationship Id="rId46" Type="http://schemas.openxmlformats.org/officeDocument/2006/relationships/hyperlink" Target="https://en.wikipedia.org/wiki/Dibrugarh_district" TargetMode="External"/><Relationship Id="rId2" Type="http://schemas.openxmlformats.org/officeDocument/2006/relationships/hyperlink" Target="https://en.wikipedia.org/wiki/Karimganj_(Lok_Sabha_constituency)" TargetMode="External"/><Relationship Id="rId16" Type="http://schemas.openxmlformats.org/officeDocument/2006/relationships/hyperlink" Target="https://en.wikipedia.org/wiki/Chirang_district" TargetMode="External"/><Relationship Id="rId20" Type="http://schemas.openxmlformats.org/officeDocument/2006/relationships/hyperlink" Target="https://en.wikipedia.org/wiki/Barpeta_district" TargetMode="External"/><Relationship Id="rId29" Type="http://schemas.openxmlformats.org/officeDocument/2006/relationships/hyperlink" Target="https://en.wikipedia.org/wiki/Sonitpur_district" TargetMode="External"/><Relationship Id="rId41" Type="http://schemas.openxmlformats.org/officeDocument/2006/relationships/hyperlink" Target="https://en.wikipedia.org/wiki/Lakhimpur_(Lok_Sabha_constituency)" TargetMode="External"/><Relationship Id="rId1" Type="http://schemas.openxmlformats.org/officeDocument/2006/relationships/hyperlink" Target="https://en.wikipedia.org/wiki/Karimganj_district" TargetMode="External"/><Relationship Id="rId6" Type="http://schemas.openxmlformats.org/officeDocument/2006/relationships/hyperlink" Target="https://en.wikipedia.org/wiki/Dima_Hasao_district" TargetMode="External"/><Relationship Id="rId11" Type="http://schemas.openxmlformats.org/officeDocument/2006/relationships/hyperlink" Target="https://en.wikipedia.org/wiki/Kokrajhar_district" TargetMode="External"/><Relationship Id="rId24" Type="http://schemas.openxmlformats.org/officeDocument/2006/relationships/hyperlink" Target="https://en.wikipedia.org/wiki/Kamrup_Metropolitan_district" TargetMode="External"/><Relationship Id="rId32" Type="http://schemas.openxmlformats.org/officeDocument/2006/relationships/hyperlink" Target="https://en.wikipedia.org/wiki/Nowgong_(Lok_Sabha_constituency)" TargetMode="External"/><Relationship Id="rId37" Type="http://schemas.openxmlformats.org/officeDocument/2006/relationships/hyperlink" Target="https://en.wikipedia.org/wiki/Hojai_district" TargetMode="External"/><Relationship Id="rId40" Type="http://schemas.openxmlformats.org/officeDocument/2006/relationships/hyperlink" Target="https://en.wikipedia.org/wiki/Jorhat_(Lok_Sabha_constituency)" TargetMode="External"/><Relationship Id="rId45" Type="http://schemas.openxmlformats.org/officeDocument/2006/relationships/hyperlink" Target="https://en.wikipedia.org/wiki/Dhemaji_district" TargetMode="External"/><Relationship Id="rId5" Type="http://schemas.openxmlformats.org/officeDocument/2006/relationships/hyperlink" Target="https://en.wikipedia.org/wiki/Silchar_(Lok_Sabha_constituency)" TargetMode="External"/><Relationship Id="rId15" Type="http://schemas.openxmlformats.org/officeDocument/2006/relationships/hyperlink" Target="https://en.wikipedia.org/wiki/Barpeta_(Lok_Sabha_constituency)" TargetMode="External"/><Relationship Id="rId23" Type="http://schemas.openxmlformats.org/officeDocument/2006/relationships/hyperlink" Target="https://en.wikipedia.org/wiki/South_Kamrup_district" TargetMode="External"/><Relationship Id="rId28" Type="http://schemas.openxmlformats.org/officeDocument/2006/relationships/hyperlink" Target="https://en.wikipedia.org/wiki/Darrang_district" TargetMode="External"/><Relationship Id="rId36" Type="http://schemas.openxmlformats.org/officeDocument/2006/relationships/hyperlink" Target="https://en.wikipedia.org/wiki/Hojai_district" TargetMode="External"/><Relationship Id="rId10" Type="http://schemas.openxmlformats.org/officeDocument/2006/relationships/hyperlink" Target="https://en.wikipedia.org/wiki/Dhubri_(Lok_Sabha_constituency)" TargetMode="External"/><Relationship Id="rId19" Type="http://schemas.openxmlformats.org/officeDocument/2006/relationships/hyperlink" Target="https://en.wikipedia.org/wiki/Goalpara_district" TargetMode="External"/><Relationship Id="rId31" Type="http://schemas.openxmlformats.org/officeDocument/2006/relationships/hyperlink" Target="https://en.wikipedia.org/wiki/Marigaon_district" TargetMode="External"/><Relationship Id="rId44" Type="http://schemas.openxmlformats.org/officeDocument/2006/relationships/hyperlink" Target="https://en.wikipedia.org/wiki/Lakhimpur_district" TargetMode="External"/><Relationship Id="rId4" Type="http://schemas.openxmlformats.org/officeDocument/2006/relationships/hyperlink" Target="https://en.wikipedia.org/wiki/Cachar_district" TargetMode="External"/><Relationship Id="rId9" Type="http://schemas.openxmlformats.org/officeDocument/2006/relationships/hyperlink" Target="https://en.wikipedia.org/wiki/Dhubri_district" TargetMode="External"/><Relationship Id="rId14" Type="http://schemas.openxmlformats.org/officeDocument/2006/relationships/hyperlink" Target="https://en.wikipedia.org/wiki/Bongaigaon_district" TargetMode="External"/><Relationship Id="rId22" Type="http://schemas.openxmlformats.org/officeDocument/2006/relationships/hyperlink" Target="https://en.wikipedia.org/wiki/South_Kamrup_district" TargetMode="External"/><Relationship Id="rId27" Type="http://schemas.openxmlformats.org/officeDocument/2006/relationships/hyperlink" Target="https://en.wikipedia.org/wiki/Udalguri_district" TargetMode="External"/><Relationship Id="rId30" Type="http://schemas.openxmlformats.org/officeDocument/2006/relationships/hyperlink" Target="https://en.wikipedia.org/wiki/Tezpur_(Lok_Sabha_constituency)" TargetMode="External"/><Relationship Id="rId35" Type="http://schemas.openxmlformats.org/officeDocument/2006/relationships/hyperlink" Target="https://en.wikipedia.org/wiki/Hojai_district" TargetMode="External"/><Relationship Id="rId43" Type="http://schemas.openxmlformats.org/officeDocument/2006/relationships/hyperlink" Target="https://en.wikipedia.org/wiki/Charaideo_district" TargetMode="External"/><Relationship Id="rId48" Type="http://schemas.openxmlformats.org/officeDocument/2006/relationships/hyperlink" Target="https://en.wikipedia.org/wiki/Tinsukia_distri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2"/>
  <sheetViews>
    <sheetView view="pageBreakPreview" zoomScaleNormal="85" workbookViewId="0">
      <selection sqref="A1:A1048576"/>
    </sheetView>
  </sheetViews>
  <sheetFormatPr defaultRowHeight="12.75"/>
  <cols>
    <col min="1" max="1" width="22.7109375" style="25" customWidth="1"/>
    <col min="2" max="2" width="26.85546875" style="25" customWidth="1"/>
    <col min="3" max="3" width="10.5703125" style="25" bestFit="1" customWidth="1"/>
    <col min="4" max="4" width="12.85546875" style="25" customWidth="1"/>
    <col min="5" max="5" width="8.28515625" style="25" customWidth="1"/>
    <col min="6" max="6" width="15.7109375" style="25" customWidth="1"/>
    <col min="7" max="7" width="9.140625" style="25"/>
    <col min="8" max="8" width="0.140625" style="25" customWidth="1"/>
    <col min="9" max="16384" width="9.140625" style="25"/>
  </cols>
  <sheetData>
    <row r="1" spans="1:7">
      <c r="A1" s="24"/>
      <c r="E1" s="26"/>
      <c r="F1" s="27"/>
    </row>
    <row r="2" spans="1:7" ht="20.25">
      <c r="A2" s="28" t="s">
        <v>375</v>
      </c>
      <c r="B2" s="28"/>
      <c r="C2" s="28"/>
      <c r="D2" s="28"/>
      <c r="E2" s="28"/>
      <c r="F2" s="28"/>
      <c r="G2" s="28"/>
    </row>
    <row r="3" spans="1:7" ht="12.75" customHeight="1">
      <c r="A3" s="29" t="s">
        <v>376</v>
      </c>
      <c r="B3" s="29"/>
      <c r="C3" s="29"/>
      <c r="D3" s="29"/>
      <c r="E3" s="29"/>
      <c r="F3" s="29"/>
      <c r="G3" s="29"/>
    </row>
    <row r="4" spans="1:7" ht="18">
      <c r="A4" s="30"/>
      <c r="B4" s="31" t="s">
        <v>377</v>
      </c>
      <c r="C4" s="31"/>
      <c r="D4" s="31"/>
      <c r="E4" s="31"/>
      <c r="F4" s="32"/>
      <c r="G4" s="33"/>
    </row>
    <row r="5" spans="1:7" ht="18.75" thickBot="1">
      <c r="A5" s="30"/>
      <c r="B5" s="31" t="s">
        <v>378</v>
      </c>
      <c r="C5" s="34">
        <f>166197921/80</f>
        <v>2077474.0125</v>
      </c>
      <c r="D5" s="30"/>
      <c r="E5" s="33"/>
      <c r="F5" s="35"/>
    </row>
    <row r="6" spans="1:7" ht="18.75" thickBot="1">
      <c r="A6" s="36" t="s">
        <v>379</v>
      </c>
      <c r="B6" s="37">
        <f>(C5)-C5*10%</f>
        <v>1869726.6112500001</v>
      </c>
      <c r="C6" s="38" t="s">
        <v>380</v>
      </c>
      <c r="D6" s="39">
        <f>(C5)+C5*10%</f>
        <v>2285221.4137499998</v>
      </c>
      <c r="E6" s="33"/>
      <c r="F6" s="35"/>
    </row>
    <row r="7" spans="1:7">
      <c r="A7" s="24"/>
      <c r="F7" s="27"/>
    </row>
    <row r="8" spans="1:7" ht="38.25">
      <c r="A8" s="40" t="s">
        <v>381</v>
      </c>
      <c r="B8" s="40" t="s">
        <v>382</v>
      </c>
      <c r="C8" s="41" t="s">
        <v>383</v>
      </c>
      <c r="D8" s="41" t="s">
        <v>384</v>
      </c>
      <c r="E8" s="41" t="s">
        <v>385</v>
      </c>
      <c r="F8" s="42" t="s">
        <v>386</v>
      </c>
      <c r="G8" s="43" t="s">
        <v>387</v>
      </c>
    </row>
    <row r="9" spans="1:7">
      <c r="A9" s="24"/>
      <c r="F9" s="27"/>
    </row>
    <row r="10" spans="1:7" ht="15">
      <c r="A10" s="24" t="s">
        <v>388</v>
      </c>
      <c r="B10" s="25" t="s">
        <v>389</v>
      </c>
      <c r="C10" s="25">
        <v>425986</v>
      </c>
      <c r="D10" s="25">
        <v>83001</v>
      </c>
      <c r="E10" s="44">
        <v>121</v>
      </c>
      <c r="F10" s="26" t="s">
        <v>390</v>
      </c>
    </row>
    <row r="11" spans="1:7" ht="15">
      <c r="A11" s="24"/>
      <c r="B11" s="25" t="s">
        <v>391</v>
      </c>
      <c r="C11" s="25">
        <v>455754</v>
      </c>
      <c r="D11" s="25">
        <v>39491</v>
      </c>
      <c r="E11" s="44">
        <v>13</v>
      </c>
      <c r="F11" s="26" t="s">
        <v>390</v>
      </c>
    </row>
    <row r="12" spans="1:7" ht="15">
      <c r="A12" s="24"/>
      <c r="B12" s="25" t="s">
        <v>392</v>
      </c>
      <c r="C12" s="25">
        <v>371854</v>
      </c>
      <c r="D12" s="25">
        <v>112850</v>
      </c>
      <c r="E12" s="44">
        <v>0</v>
      </c>
      <c r="F12" s="26" t="s">
        <v>390</v>
      </c>
    </row>
    <row r="13" spans="1:7" ht="15">
      <c r="A13" s="24"/>
      <c r="B13" s="25" t="s">
        <v>393</v>
      </c>
      <c r="C13" s="25">
        <v>411028</v>
      </c>
      <c r="D13" s="25">
        <v>95794</v>
      </c>
      <c r="E13" s="44">
        <v>16</v>
      </c>
      <c r="F13" s="26" t="s">
        <v>390</v>
      </c>
    </row>
    <row r="14" spans="1:7" ht="15">
      <c r="A14" s="24"/>
      <c r="B14" s="25" t="s">
        <v>394</v>
      </c>
      <c r="C14" s="25">
        <v>372438</v>
      </c>
      <c r="D14" s="25">
        <v>120237</v>
      </c>
      <c r="E14" s="44">
        <v>0</v>
      </c>
      <c r="F14" s="26" t="s">
        <v>390</v>
      </c>
    </row>
    <row r="15" spans="1:7">
      <c r="A15" s="24"/>
      <c r="B15" s="24" t="s">
        <v>395</v>
      </c>
      <c r="C15" s="24">
        <f>SUM(C10:C14)</f>
        <v>2037060</v>
      </c>
      <c r="D15" s="24">
        <f>SUM(D10:D14)</f>
        <v>451373</v>
      </c>
      <c r="E15" s="45">
        <f>SUM(E10:E14)</f>
        <v>150</v>
      </c>
      <c r="F15" s="27"/>
      <c r="G15" s="46">
        <f>(C15-2077474)/2077474%</f>
        <v>-1.9453432389526895</v>
      </c>
    </row>
    <row r="16" spans="1:7">
      <c r="A16" s="24"/>
      <c r="B16" s="24" t="s">
        <v>396</v>
      </c>
      <c r="C16" s="24"/>
      <c r="D16" s="46">
        <f>D15/C15%</f>
        <v>22.15806112731093</v>
      </c>
      <c r="E16" s="45">
        <f>E15/C15%</f>
        <v>7.3635533563076207E-3</v>
      </c>
      <c r="F16" s="27"/>
    </row>
    <row r="17" spans="1:7">
      <c r="A17" s="24"/>
      <c r="F17" s="27"/>
    </row>
    <row r="18" spans="1:7">
      <c r="A18" s="24"/>
      <c r="F18" s="27"/>
    </row>
    <row r="19" spans="1:7">
      <c r="A19" s="24" t="s">
        <v>397</v>
      </c>
      <c r="B19" s="25" t="s">
        <v>398</v>
      </c>
      <c r="C19" s="47">
        <v>418776</v>
      </c>
      <c r="D19" s="47">
        <v>97899</v>
      </c>
      <c r="E19" s="48">
        <v>299</v>
      </c>
      <c r="F19" s="26" t="s">
        <v>390</v>
      </c>
    </row>
    <row r="20" spans="1:7" ht="15">
      <c r="A20" s="24"/>
      <c r="B20" s="25" t="s">
        <v>399</v>
      </c>
      <c r="C20" s="25">
        <v>441027</v>
      </c>
      <c r="D20" s="25">
        <v>80078</v>
      </c>
      <c r="E20" s="44">
        <v>49</v>
      </c>
      <c r="F20" s="26" t="s">
        <v>390</v>
      </c>
    </row>
    <row r="21" spans="1:7">
      <c r="A21" s="24"/>
      <c r="B21" s="25" t="s">
        <v>400</v>
      </c>
      <c r="C21" s="25">
        <v>380466</v>
      </c>
      <c r="D21" s="25">
        <v>32396</v>
      </c>
      <c r="E21" s="25">
        <v>0</v>
      </c>
      <c r="F21" s="26" t="s">
        <v>401</v>
      </c>
    </row>
    <row r="22" spans="1:7">
      <c r="A22" s="24"/>
      <c r="B22" s="25" t="s">
        <v>402</v>
      </c>
      <c r="C22" s="25">
        <v>389350</v>
      </c>
      <c r="D22" s="25">
        <v>60447</v>
      </c>
      <c r="E22" s="25">
        <v>7</v>
      </c>
      <c r="F22" s="26" t="s">
        <v>401</v>
      </c>
    </row>
    <row r="23" spans="1:7">
      <c r="A23" s="24"/>
      <c r="B23" s="25" t="s">
        <v>403</v>
      </c>
      <c r="C23" s="25">
        <v>372124</v>
      </c>
      <c r="D23" s="25">
        <v>40012</v>
      </c>
      <c r="E23" s="25">
        <v>2</v>
      </c>
      <c r="F23" s="26" t="s">
        <v>401</v>
      </c>
    </row>
    <row r="24" spans="1:7">
      <c r="A24" s="24"/>
      <c r="B24" s="24" t="s">
        <v>395</v>
      </c>
      <c r="C24" s="24">
        <f>SUM(C19:C23)</f>
        <v>2001743</v>
      </c>
      <c r="D24" s="24">
        <f>SUM(D19:D23)</f>
        <v>310832</v>
      </c>
      <c r="E24" s="45">
        <f>SUM(E19:E23)</f>
        <v>357</v>
      </c>
      <c r="F24" s="27"/>
      <c r="G24" s="46">
        <f>(C24-2077474)/2077474%</f>
        <v>-3.6453404471006614</v>
      </c>
    </row>
    <row r="25" spans="1:7">
      <c r="A25" s="24"/>
      <c r="B25" s="24" t="s">
        <v>396</v>
      </c>
      <c r="C25" s="24"/>
      <c r="D25" s="46">
        <f>D24/C24%</f>
        <v>15.528067289357326</v>
      </c>
      <c r="E25" s="45">
        <f>E24/C24%</f>
        <v>1.7834457270488768E-2</v>
      </c>
      <c r="F25" s="27"/>
    </row>
    <row r="26" spans="1:7">
      <c r="A26" s="24"/>
      <c r="F26" s="27"/>
    </row>
    <row r="27" spans="1:7">
      <c r="A27" s="24" t="s">
        <v>404</v>
      </c>
      <c r="B27" s="25" t="s">
        <v>405</v>
      </c>
      <c r="C27" s="25">
        <v>463616</v>
      </c>
      <c r="D27" s="25">
        <v>44535</v>
      </c>
      <c r="E27" s="25">
        <v>35</v>
      </c>
      <c r="F27" s="26" t="s">
        <v>401</v>
      </c>
    </row>
    <row r="28" spans="1:7">
      <c r="A28" s="24"/>
      <c r="B28" s="25" t="s">
        <v>406</v>
      </c>
      <c r="C28" s="25">
        <v>407471</v>
      </c>
      <c r="D28" s="25">
        <v>61481</v>
      </c>
      <c r="E28" s="25">
        <v>2</v>
      </c>
      <c r="F28" s="26" t="s">
        <v>401</v>
      </c>
    </row>
    <row r="29" spans="1:7">
      <c r="A29" s="24"/>
      <c r="B29" s="25" t="s">
        <v>407</v>
      </c>
      <c r="C29" s="25">
        <v>400288</v>
      </c>
      <c r="D29" s="25">
        <v>36680</v>
      </c>
      <c r="E29" s="25">
        <v>41</v>
      </c>
      <c r="F29" s="26" t="s">
        <v>401</v>
      </c>
    </row>
    <row r="30" spans="1:7">
      <c r="A30" s="24"/>
      <c r="B30" s="25" t="s">
        <v>408</v>
      </c>
      <c r="C30" s="25">
        <v>388207</v>
      </c>
      <c r="D30" s="25">
        <v>64591</v>
      </c>
      <c r="E30" s="25">
        <v>0</v>
      </c>
      <c r="F30" s="26" t="s">
        <v>401</v>
      </c>
    </row>
    <row r="31" spans="1:7">
      <c r="A31" s="24"/>
      <c r="B31" s="25" t="s">
        <v>409</v>
      </c>
      <c r="C31" s="25">
        <v>429246</v>
      </c>
      <c r="D31" s="25">
        <v>87841</v>
      </c>
      <c r="E31" s="25">
        <v>0</v>
      </c>
      <c r="F31" s="26" t="s">
        <v>410</v>
      </c>
    </row>
    <row r="32" spans="1:7">
      <c r="A32" s="24"/>
      <c r="B32" s="24" t="s">
        <v>395</v>
      </c>
      <c r="C32" s="24">
        <f>SUM(C27:C31)</f>
        <v>2088828</v>
      </c>
      <c r="D32" s="24">
        <f>SUM(D27:D31)</f>
        <v>295128</v>
      </c>
      <c r="E32" s="45">
        <f>SUM(E27:E31)</f>
        <v>78</v>
      </c>
      <c r="F32" s="27"/>
      <c r="G32" s="46">
        <f>(C32-2077474)/2077474%</f>
        <v>0.54652910216926898</v>
      </c>
    </row>
    <row r="33" spans="1:7">
      <c r="A33" s="24"/>
      <c r="B33" s="24" t="s">
        <v>396</v>
      </c>
      <c r="C33" s="24"/>
      <c r="D33" s="46">
        <f>D32/C32%</f>
        <v>14.12887992692553</v>
      </c>
      <c r="E33" s="45">
        <f>E32/C32%</f>
        <v>3.7341513997322905E-3</v>
      </c>
      <c r="F33" s="27"/>
    </row>
    <row r="34" spans="1:7">
      <c r="A34" s="24"/>
      <c r="F34" s="27"/>
    </row>
    <row r="35" spans="1:7">
      <c r="A35" s="24" t="s">
        <v>411</v>
      </c>
      <c r="B35" s="25" t="s">
        <v>412</v>
      </c>
      <c r="C35" s="25">
        <v>362220</v>
      </c>
      <c r="D35" s="25">
        <v>76957</v>
      </c>
      <c r="E35" s="25">
        <v>0</v>
      </c>
      <c r="F35" s="26" t="s">
        <v>401</v>
      </c>
    </row>
    <row r="36" spans="1:7">
      <c r="A36" s="24"/>
      <c r="B36" s="25" t="s">
        <v>413</v>
      </c>
      <c r="C36" s="25">
        <v>379620</v>
      </c>
      <c r="D36" s="25">
        <v>61225</v>
      </c>
      <c r="E36" s="25">
        <v>0</v>
      </c>
      <c r="F36" s="26" t="s">
        <v>401</v>
      </c>
    </row>
    <row r="37" spans="1:7">
      <c r="A37" s="24"/>
      <c r="B37" s="25" t="s">
        <v>414</v>
      </c>
      <c r="C37" s="25">
        <v>421735</v>
      </c>
      <c r="D37" s="25">
        <v>90266</v>
      </c>
      <c r="E37" s="25">
        <v>0</v>
      </c>
      <c r="F37" s="26" t="s">
        <v>415</v>
      </c>
    </row>
    <row r="38" spans="1:7">
      <c r="A38" s="24"/>
      <c r="B38" s="25" t="s">
        <v>416</v>
      </c>
      <c r="C38" s="25">
        <v>381163</v>
      </c>
      <c r="D38" s="25">
        <v>66301</v>
      </c>
      <c r="E38" s="25">
        <v>0</v>
      </c>
      <c r="F38" s="26" t="s">
        <v>415</v>
      </c>
    </row>
    <row r="39" spans="1:7">
      <c r="A39" s="24"/>
      <c r="B39" s="25" t="s">
        <v>417</v>
      </c>
      <c r="C39" s="25">
        <v>437474</v>
      </c>
      <c r="D39" s="25">
        <v>91334</v>
      </c>
      <c r="E39" s="25">
        <v>0</v>
      </c>
      <c r="F39" s="26" t="s">
        <v>410</v>
      </c>
    </row>
    <row r="40" spans="1:7">
      <c r="A40" s="24"/>
      <c r="B40" s="24" t="s">
        <v>395</v>
      </c>
      <c r="C40" s="24">
        <f>SUM(C35:C39)</f>
        <v>1982212</v>
      </c>
      <c r="D40" s="24">
        <f>SUM(D35:D39)</f>
        <v>386083</v>
      </c>
      <c r="E40" s="45">
        <f>SUM(E35:E39)</f>
        <v>0</v>
      </c>
      <c r="F40" s="27"/>
      <c r="G40" s="46">
        <f>(C40-2077474)/2077474%</f>
        <v>-4.5854725498369655</v>
      </c>
    </row>
    <row r="41" spans="1:7">
      <c r="A41" s="24"/>
      <c r="B41" s="24" t="s">
        <v>396</v>
      </c>
      <c r="C41" s="24"/>
      <c r="D41" s="46">
        <f>D40/C40%</f>
        <v>19.477381834031881</v>
      </c>
      <c r="E41" s="45">
        <f>E40/C40%</f>
        <v>0</v>
      </c>
      <c r="F41" s="27"/>
    </row>
    <row r="42" spans="1:7">
      <c r="A42" s="24"/>
      <c r="F42" s="27"/>
    </row>
    <row r="43" spans="1:7">
      <c r="A43" s="24" t="s">
        <v>418</v>
      </c>
      <c r="B43" s="25" t="s">
        <v>419</v>
      </c>
      <c r="C43" s="25">
        <v>398795</v>
      </c>
      <c r="D43" s="25">
        <v>88227</v>
      </c>
      <c r="E43" s="25">
        <v>418</v>
      </c>
      <c r="F43" s="26" t="s">
        <v>415</v>
      </c>
    </row>
    <row r="44" spans="1:7">
      <c r="A44" s="24"/>
      <c r="B44" s="25" t="s">
        <v>420</v>
      </c>
      <c r="C44" s="25">
        <v>413343</v>
      </c>
      <c r="D44" s="25">
        <v>94134</v>
      </c>
      <c r="E44" s="25">
        <v>8</v>
      </c>
      <c r="F44" s="26" t="s">
        <v>415</v>
      </c>
    </row>
    <row r="45" spans="1:7">
      <c r="A45" s="24"/>
      <c r="B45" s="25" t="s">
        <v>421</v>
      </c>
      <c r="C45" s="25">
        <v>358782</v>
      </c>
      <c r="D45" s="25">
        <v>63851</v>
      </c>
      <c r="E45" s="25">
        <v>4</v>
      </c>
      <c r="F45" s="26" t="s">
        <v>415</v>
      </c>
    </row>
    <row r="46" spans="1:7">
      <c r="A46" s="24"/>
      <c r="B46" s="25" t="s">
        <v>422</v>
      </c>
      <c r="C46" s="25">
        <v>362373</v>
      </c>
      <c r="D46" s="25">
        <v>89245</v>
      </c>
      <c r="E46" s="25">
        <v>0</v>
      </c>
      <c r="F46" s="26" t="s">
        <v>415</v>
      </c>
    </row>
    <row r="47" spans="1:7">
      <c r="A47" s="24"/>
      <c r="B47" s="25" t="s">
        <v>423</v>
      </c>
      <c r="C47" s="25">
        <v>377001</v>
      </c>
      <c r="D47" s="25">
        <v>72109</v>
      </c>
      <c r="E47" s="25">
        <v>1</v>
      </c>
      <c r="F47" s="26" t="s">
        <v>415</v>
      </c>
    </row>
    <row r="48" spans="1:7">
      <c r="A48" s="24"/>
      <c r="B48" s="24" t="s">
        <v>395</v>
      </c>
      <c r="C48" s="24">
        <f>SUM(C43:C47)</f>
        <v>1910294</v>
      </c>
      <c r="D48" s="24">
        <f>SUM(D43:D47)</f>
        <v>407566</v>
      </c>
      <c r="E48" s="45">
        <f>SUM(E43:E47)</f>
        <v>431</v>
      </c>
      <c r="F48" s="27"/>
      <c r="G48" s="46">
        <f>(C48-2077474)/2077474%</f>
        <v>-8.0472727937870694</v>
      </c>
    </row>
    <row r="49" spans="1:7">
      <c r="A49" s="24"/>
      <c r="B49" s="24" t="s">
        <v>396</v>
      </c>
      <c r="C49" s="24"/>
      <c r="D49" s="46">
        <f>D48/C48%</f>
        <v>21.335249966759044</v>
      </c>
      <c r="E49" s="45">
        <f>E48/C48%</f>
        <v>2.2561972136226151E-2</v>
      </c>
      <c r="F49" s="27"/>
    </row>
    <row r="50" spans="1:7">
      <c r="A50" s="24"/>
      <c r="F50" s="26"/>
    </row>
    <row r="51" spans="1:7">
      <c r="A51" s="24" t="s">
        <v>424</v>
      </c>
      <c r="B51" s="25" t="s">
        <v>425</v>
      </c>
      <c r="C51" s="25">
        <v>418427</v>
      </c>
      <c r="D51" s="25">
        <v>91673</v>
      </c>
      <c r="E51" s="25">
        <v>1996</v>
      </c>
      <c r="F51" s="26" t="s">
        <v>415</v>
      </c>
    </row>
    <row r="52" spans="1:7">
      <c r="A52" s="24"/>
      <c r="B52" s="25" t="s">
        <v>426</v>
      </c>
      <c r="C52" s="25">
        <v>435252</v>
      </c>
      <c r="D52" s="25">
        <v>72646</v>
      </c>
      <c r="E52" s="25">
        <v>0</v>
      </c>
      <c r="F52" s="26" t="s">
        <v>427</v>
      </c>
    </row>
    <row r="53" spans="1:7">
      <c r="A53" s="24"/>
      <c r="B53" s="25" t="s">
        <v>428</v>
      </c>
      <c r="C53" s="25">
        <v>433481</v>
      </c>
      <c r="D53" s="25">
        <v>59813</v>
      </c>
      <c r="E53" s="25">
        <v>0</v>
      </c>
      <c r="F53" s="26" t="s">
        <v>427</v>
      </c>
    </row>
    <row r="54" spans="1:7">
      <c r="A54" s="24"/>
      <c r="B54" s="25" t="s">
        <v>429</v>
      </c>
      <c r="C54" s="25">
        <v>392213</v>
      </c>
      <c r="D54" s="25">
        <v>37542</v>
      </c>
      <c r="E54" s="25">
        <v>130</v>
      </c>
      <c r="F54" s="26" t="s">
        <v>427</v>
      </c>
    </row>
    <row r="55" spans="1:7">
      <c r="A55" s="24"/>
      <c r="B55" s="25" t="s">
        <v>430</v>
      </c>
      <c r="C55" s="25">
        <v>431950</v>
      </c>
      <c r="D55" s="25">
        <v>49811</v>
      </c>
      <c r="E55" s="25">
        <v>159</v>
      </c>
      <c r="F55" s="26" t="s">
        <v>427</v>
      </c>
    </row>
    <row r="56" spans="1:7">
      <c r="A56" s="24"/>
      <c r="B56" s="24" t="s">
        <v>395</v>
      </c>
      <c r="C56" s="24">
        <f>SUM(C51:C55)</f>
        <v>2111323</v>
      </c>
      <c r="D56" s="24">
        <f>SUM(D51:D55)</f>
        <v>311485</v>
      </c>
      <c r="E56" s="45">
        <f>SUM(E51:E55)</f>
        <v>2285</v>
      </c>
      <c r="F56" s="27"/>
      <c r="G56" s="46">
        <f>(C56-2077474)/2077474%</f>
        <v>1.6293344706119064</v>
      </c>
    </row>
    <row r="57" spans="1:7">
      <c r="A57" s="24"/>
      <c r="B57" s="24" t="s">
        <v>396</v>
      </c>
      <c r="C57" s="24"/>
      <c r="D57" s="46">
        <f>D56/C56%</f>
        <v>14.753071889047767</v>
      </c>
      <c r="E57" s="45">
        <f>E56/C56%</f>
        <v>0.10822597963457037</v>
      </c>
      <c r="F57" s="27"/>
    </row>
    <row r="58" spans="1:7">
      <c r="A58" s="24"/>
      <c r="B58" s="24"/>
      <c r="C58" s="24"/>
      <c r="D58" s="46"/>
      <c r="E58" s="45"/>
      <c r="F58" s="27"/>
    </row>
    <row r="59" spans="1:7">
      <c r="A59" s="24" t="s">
        <v>431</v>
      </c>
      <c r="B59" s="25" t="s">
        <v>432</v>
      </c>
      <c r="C59" s="25">
        <v>365314</v>
      </c>
      <c r="D59" s="25">
        <v>43419</v>
      </c>
      <c r="E59" s="25">
        <v>62</v>
      </c>
      <c r="F59" s="26" t="s">
        <v>433</v>
      </c>
    </row>
    <row r="60" spans="1:7">
      <c r="A60" s="24"/>
      <c r="B60" s="25" t="s">
        <v>434</v>
      </c>
      <c r="C60" s="25">
        <v>344664</v>
      </c>
      <c r="D60" s="25">
        <v>33173</v>
      </c>
      <c r="E60" s="25">
        <v>26</v>
      </c>
      <c r="F60" s="26" t="s">
        <v>433</v>
      </c>
    </row>
    <row r="61" spans="1:7">
      <c r="A61" s="24"/>
      <c r="B61" s="25" t="s">
        <v>435</v>
      </c>
      <c r="C61" s="25">
        <v>396385</v>
      </c>
      <c r="D61" s="25">
        <v>61371</v>
      </c>
      <c r="E61" s="25">
        <v>111</v>
      </c>
      <c r="F61" s="26" t="s">
        <v>433</v>
      </c>
    </row>
    <row r="62" spans="1:7">
      <c r="A62" s="24"/>
      <c r="B62" s="25" t="s">
        <v>436</v>
      </c>
      <c r="C62" s="25">
        <v>402327</v>
      </c>
      <c r="D62" s="25">
        <v>23664</v>
      </c>
      <c r="E62" s="25">
        <v>120</v>
      </c>
      <c r="F62" s="26" t="s">
        <v>433</v>
      </c>
    </row>
    <row r="63" spans="1:7">
      <c r="A63" s="24"/>
      <c r="B63" s="25" t="s">
        <v>437</v>
      </c>
      <c r="C63" s="25">
        <v>415049</v>
      </c>
      <c r="D63" s="25">
        <v>95738</v>
      </c>
      <c r="E63" s="25">
        <v>39</v>
      </c>
      <c r="F63" s="26" t="s">
        <v>433</v>
      </c>
    </row>
    <row r="64" spans="1:7">
      <c r="A64" s="24"/>
      <c r="B64" s="24" t="s">
        <v>395</v>
      </c>
      <c r="C64" s="24">
        <f>SUM(C59:C63)</f>
        <v>1923739</v>
      </c>
      <c r="D64" s="24">
        <f>SUM(D59:D63)</f>
        <v>257365</v>
      </c>
      <c r="E64" s="45">
        <f>SUM(E59:E63)</f>
        <v>358</v>
      </c>
      <c r="F64" s="27"/>
      <c r="G64" s="46">
        <f>(C64-2077474)/2077474%</f>
        <v>-7.4000926124707211</v>
      </c>
    </row>
    <row r="65" spans="1:7">
      <c r="A65" s="24"/>
      <c r="B65" s="24" t="s">
        <v>396</v>
      </c>
      <c r="C65" s="24"/>
      <c r="D65" s="46">
        <f>D64/C64%</f>
        <v>13.378374093367135</v>
      </c>
      <c r="E65" s="45">
        <f>E64/C64%</f>
        <v>1.8609593089291221E-2</v>
      </c>
      <c r="F65" s="27"/>
    </row>
    <row r="66" spans="1:7">
      <c r="A66" s="24"/>
      <c r="B66" s="24"/>
      <c r="C66" s="24"/>
      <c r="D66" s="46"/>
      <c r="E66" s="45"/>
      <c r="F66" s="27"/>
    </row>
    <row r="67" spans="1:7">
      <c r="A67" s="24" t="s">
        <v>438</v>
      </c>
      <c r="B67" s="25" t="s">
        <v>439</v>
      </c>
      <c r="C67" s="25">
        <v>433290</v>
      </c>
      <c r="D67" s="25">
        <v>57878</v>
      </c>
      <c r="E67" s="25">
        <v>0</v>
      </c>
      <c r="F67" s="26" t="s">
        <v>427</v>
      </c>
    </row>
    <row r="68" spans="1:7">
      <c r="A68" s="24"/>
      <c r="B68" s="25" t="s">
        <v>440</v>
      </c>
      <c r="C68" s="25">
        <v>406571</v>
      </c>
      <c r="D68" s="25">
        <v>92262</v>
      </c>
      <c r="E68" s="25">
        <v>6</v>
      </c>
      <c r="F68" s="26" t="s">
        <v>427</v>
      </c>
    </row>
    <row r="69" spans="1:7">
      <c r="A69" s="24"/>
      <c r="B69" s="25" t="s">
        <v>441</v>
      </c>
      <c r="C69" s="25">
        <v>427948</v>
      </c>
      <c r="D69" s="25">
        <v>99359</v>
      </c>
      <c r="E69" s="25">
        <v>9</v>
      </c>
      <c r="F69" s="26" t="s">
        <v>427</v>
      </c>
    </row>
    <row r="70" spans="1:7">
      <c r="A70" s="24"/>
      <c r="B70" s="25" t="s">
        <v>442</v>
      </c>
      <c r="C70" s="25">
        <v>437391</v>
      </c>
      <c r="D70" s="25">
        <v>80733</v>
      </c>
      <c r="E70" s="25">
        <v>0</v>
      </c>
      <c r="F70" s="26" t="s">
        <v>427</v>
      </c>
    </row>
    <row r="71" spans="1:7">
      <c r="A71" s="24"/>
      <c r="B71" s="25" t="s">
        <v>443</v>
      </c>
      <c r="C71" s="25">
        <v>412887</v>
      </c>
      <c r="D71" s="25">
        <v>54209</v>
      </c>
      <c r="E71" s="25">
        <v>0</v>
      </c>
      <c r="F71" s="26" t="s">
        <v>427</v>
      </c>
    </row>
    <row r="72" spans="1:7">
      <c r="A72" s="24"/>
      <c r="B72" s="24" t="s">
        <v>395</v>
      </c>
      <c r="C72" s="24">
        <f>SUM(C67:C71)</f>
        <v>2118087</v>
      </c>
      <c r="D72" s="24">
        <f>SUM(D67:D71)</f>
        <v>384441</v>
      </c>
      <c r="E72" s="45">
        <f>SUM(E67:E71)</f>
        <v>15</v>
      </c>
      <c r="F72" s="27"/>
      <c r="G72" s="46">
        <f>(C72-2077474)/2077474%</f>
        <v>1.9549221795314886</v>
      </c>
    </row>
    <row r="73" spans="1:7">
      <c r="A73" s="24"/>
      <c r="B73" s="24" t="s">
        <v>396</v>
      </c>
      <c r="C73" s="24"/>
      <c r="D73" s="46">
        <f>D72/C72%</f>
        <v>18.150387590311446</v>
      </c>
      <c r="E73" s="45">
        <f>E72/C72%</f>
        <v>7.0818620764869433E-4</v>
      </c>
      <c r="F73" s="27"/>
    </row>
    <row r="74" spans="1:7">
      <c r="A74" s="24"/>
      <c r="F74" s="27"/>
    </row>
    <row r="75" spans="1:7">
      <c r="A75" s="26" t="s">
        <v>444</v>
      </c>
      <c r="B75" s="25" t="s">
        <v>445</v>
      </c>
      <c r="C75" s="25">
        <v>387304</v>
      </c>
      <c r="D75" s="25">
        <v>81857</v>
      </c>
      <c r="E75" s="25">
        <v>16</v>
      </c>
      <c r="F75" s="26" t="s">
        <v>446</v>
      </c>
    </row>
    <row r="76" spans="1:7">
      <c r="A76" s="24" t="s">
        <v>447</v>
      </c>
      <c r="B76" s="25" t="s">
        <v>448</v>
      </c>
      <c r="C76" s="25">
        <v>372969</v>
      </c>
      <c r="D76" s="25">
        <v>63440</v>
      </c>
      <c r="E76" s="25">
        <v>0</v>
      </c>
      <c r="F76" s="26" t="s">
        <v>446</v>
      </c>
    </row>
    <row r="77" spans="1:7">
      <c r="A77" s="24"/>
      <c r="B77" s="25" t="s">
        <v>449</v>
      </c>
      <c r="C77" s="25">
        <v>344273</v>
      </c>
      <c r="D77" s="25">
        <v>43185</v>
      </c>
      <c r="E77" s="25">
        <v>8</v>
      </c>
      <c r="F77" s="26" t="s">
        <v>446</v>
      </c>
    </row>
    <row r="78" spans="1:7">
      <c r="A78" s="24"/>
      <c r="B78" s="25" t="s">
        <v>450</v>
      </c>
      <c r="C78" s="25">
        <v>394522</v>
      </c>
      <c r="D78" s="25">
        <v>70375</v>
      </c>
      <c r="E78" s="25">
        <v>0</v>
      </c>
      <c r="F78" s="26" t="s">
        <v>451</v>
      </c>
    </row>
    <row r="79" spans="1:7">
      <c r="A79" s="24"/>
      <c r="B79" s="25" t="s">
        <v>452</v>
      </c>
      <c r="C79" s="25">
        <v>412896</v>
      </c>
      <c r="D79" s="25">
        <v>84135</v>
      </c>
      <c r="E79" s="25">
        <v>2</v>
      </c>
      <c r="F79" s="26" t="s">
        <v>453</v>
      </c>
    </row>
    <row r="80" spans="1:7">
      <c r="A80" s="24"/>
      <c r="B80" s="24" t="s">
        <v>395</v>
      </c>
      <c r="C80" s="24">
        <f>SUM(C75:C79)</f>
        <v>1911964</v>
      </c>
      <c r="D80" s="24">
        <f>SUM(D75:D79)</f>
        <v>342992</v>
      </c>
      <c r="E80" s="45">
        <f>SUM(E75:E79)</f>
        <v>26</v>
      </c>
      <c r="F80" s="27"/>
      <c r="G80" s="46">
        <f>(C80-2077474)/2077474%</f>
        <v>-7.966886709532826</v>
      </c>
    </row>
    <row r="81" spans="1:7">
      <c r="A81" s="24"/>
      <c r="B81" s="24" t="s">
        <v>396</v>
      </c>
      <c r="C81" s="24"/>
      <c r="D81" s="46">
        <f>D80/C80%</f>
        <v>17.939249902194813</v>
      </c>
      <c r="E81" s="45">
        <f>E80/C80%</f>
        <v>1.359858240008703E-3</v>
      </c>
      <c r="F81" s="27"/>
    </row>
    <row r="82" spans="1:7">
      <c r="F82" s="26"/>
    </row>
    <row r="83" spans="1:7">
      <c r="A83" s="24" t="s">
        <v>454</v>
      </c>
      <c r="B83" s="25" t="s">
        <v>455</v>
      </c>
      <c r="C83" s="25">
        <v>447599</v>
      </c>
      <c r="D83" s="25">
        <v>88752</v>
      </c>
      <c r="E83" s="25">
        <v>0</v>
      </c>
      <c r="F83" s="26" t="s">
        <v>410</v>
      </c>
    </row>
    <row r="84" spans="1:7">
      <c r="A84" s="24"/>
      <c r="B84" s="25" t="s">
        <v>456</v>
      </c>
      <c r="C84" s="25">
        <v>404726</v>
      </c>
      <c r="D84" s="25">
        <v>82242</v>
      </c>
      <c r="E84" s="25">
        <v>208</v>
      </c>
      <c r="F84" s="26" t="s">
        <v>410</v>
      </c>
    </row>
    <row r="85" spans="1:7">
      <c r="A85" s="24"/>
      <c r="B85" s="25" t="s">
        <v>457</v>
      </c>
      <c r="C85" s="25">
        <v>395003</v>
      </c>
      <c r="D85" s="25">
        <v>28739</v>
      </c>
      <c r="E85" s="25">
        <v>5</v>
      </c>
      <c r="F85" s="26" t="s">
        <v>410</v>
      </c>
    </row>
    <row r="86" spans="1:7">
      <c r="A86" s="24"/>
      <c r="B86" s="25" t="s">
        <v>458</v>
      </c>
      <c r="C86" s="25">
        <v>425828</v>
      </c>
      <c r="D86" s="25">
        <v>88619</v>
      </c>
      <c r="E86" s="25">
        <v>10</v>
      </c>
      <c r="F86" s="26" t="s">
        <v>410</v>
      </c>
    </row>
    <row r="87" spans="1:7">
      <c r="A87" s="24"/>
      <c r="B87" s="25" t="s">
        <v>459</v>
      </c>
      <c r="C87" s="25">
        <v>406327</v>
      </c>
      <c r="D87" s="25">
        <v>107138</v>
      </c>
      <c r="E87" s="25">
        <v>6</v>
      </c>
      <c r="F87" s="26" t="s">
        <v>453</v>
      </c>
    </row>
    <row r="88" spans="1:7">
      <c r="A88" s="24"/>
      <c r="B88" s="24" t="s">
        <v>395</v>
      </c>
      <c r="C88" s="24">
        <f>SUM(C83:C87)</f>
        <v>2079483</v>
      </c>
      <c r="D88" s="24">
        <f>SUM(D83:D87)</f>
        <v>395490</v>
      </c>
      <c r="E88" s="45">
        <f>SUM(E83:E87)</f>
        <v>229</v>
      </c>
      <c r="F88" s="27"/>
      <c r="G88" s="46">
        <f>(C88-2077474)/2077474%</f>
        <v>9.6703978004056848E-2</v>
      </c>
    </row>
    <row r="89" spans="1:7">
      <c r="A89" s="24"/>
      <c r="B89" s="24" t="s">
        <v>396</v>
      </c>
      <c r="C89" s="24"/>
      <c r="D89" s="46">
        <f>D88/C88%</f>
        <v>19.018669544305002</v>
      </c>
      <c r="E89" s="45">
        <f>E88/C88%</f>
        <v>1.1012352589561923E-2</v>
      </c>
      <c r="F89" s="27"/>
    </row>
    <row r="90" spans="1:7">
      <c r="A90" s="24"/>
      <c r="F90" s="27"/>
    </row>
    <row r="91" spans="1:7">
      <c r="A91" s="24" t="s">
        <v>460</v>
      </c>
      <c r="B91" s="25" t="s">
        <v>461</v>
      </c>
      <c r="C91" s="25">
        <v>434001</v>
      </c>
      <c r="D91" s="25">
        <v>79406</v>
      </c>
      <c r="E91" s="25">
        <v>13</v>
      </c>
      <c r="F91" s="26" t="s">
        <v>410</v>
      </c>
    </row>
    <row r="92" spans="1:7">
      <c r="B92" s="25" t="s">
        <v>462</v>
      </c>
      <c r="C92" s="25">
        <v>412156</v>
      </c>
      <c r="D92" s="25">
        <v>44485</v>
      </c>
      <c r="E92" s="25">
        <v>20</v>
      </c>
      <c r="F92" s="26" t="s">
        <v>463</v>
      </c>
    </row>
    <row r="93" spans="1:7">
      <c r="A93" s="24"/>
      <c r="B93" s="25" t="s">
        <v>464</v>
      </c>
      <c r="C93" s="25">
        <v>360812</v>
      </c>
      <c r="D93" s="25">
        <v>36872</v>
      </c>
      <c r="E93" s="25">
        <v>0</v>
      </c>
      <c r="F93" s="26" t="s">
        <v>463</v>
      </c>
    </row>
    <row r="94" spans="1:7">
      <c r="A94" s="24"/>
      <c r="B94" s="25" t="s">
        <v>465</v>
      </c>
      <c r="C94" s="25">
        <v>391023</v>
      </c>
      <c r="D94" s="25">
        <v>46456</v>
      </c>
      <c r="E94" s="25">
        <v>28</v>
      </c>
      <c r="F94" s="26" t="s">
        <v>463</v>
      </c>
    </row>
    <row r="95" spans="1:7">
      <c r="A95" s="24"/>
      <c r="B95" s="25" t="s">
        <v>466</v>
      </c>
      <c r="C95" s="25">
        <v>382448</v>
      </c>
      <c r="D95" s="25">
        <v>75031</v>
      </c>
      <c r="E95" s="25">
        <v>0</v>
      </c>
      <c r="F95" s="26" t="s">
        <v>453</v>
      </c>
    </row>
    <row r="96" spans="1:7">
      <c r="A96" s="24"/>
      <c r="B96" s="24" t="s">
        <v>395</v>
      </c>
      <c r="C96" s="24">
        <f>SUM(C91:C95)</f>
        <v>1980440</v>
      </c>
      <c r="D96" s="24">
        <f>SUM(D91:D95)</f>
        <v>282250</v>
      </c>
      <c r="E96" s="45">
        <f>SUM(E91:E95)</f>
        <v>61</v>
      </c>
      <c r="F96" s="27"/>
      <c r="G96" s="46">
        <f>(C96-2077474)/2077474%</f>
        <v>-4.6707684428300906</v>
      </c>
    </row>
    <row r="97" spans="1:8">
      <c r="A97" s="24"/>
      <c r="B97" s="24" t="s">
        <v>396</v>
      </c>
      <c r="C97" s="24"/>
      <c r="D97" s="46">
        <f>D96/C96%</f>
        <v>14.251883419846093</v>
      </c>
      <c r="E97" s="45">
        <f>E96/C96%</f>
        <v>3.0801236088949927E-3</v>
      </c>
      <c r="F97" s="27"/>
    </row>
    <row r="98" spans="1:8">
      <c r="A98" s="24"/>
      <c r="F98" s="27"/>
    </row>
    <row r="99" spans="1:8">
      <c r="A99" s="26" t="s">
        <v>467</v>
      </c>
      <c r="B99" s="25" t="s">
        <v>468</v>
      </c>
      <c r="C99" s="25">
        <v>421247</v>
      </c>
      <c r="D99" s="49">
        <v>62695</v>
      </c>
      <c r="E99" s="25">
        <v>14</v>
      </c>
      <c r="F99" s="26" t="s">
        <v>453</v>
      </c>
    </row>
    <row r="100" spans="1:8">
      <c r="B100" s="25" t="s">
        <v>469</v>
      </c>
      <c r="C100" s="25">
        <v>442364</v>
      </c>
      <c r="D100" s="25">
        <v>61749</v>
      </c>
      <c r="E100" s="25">
        <v>73</v>
      </c>
      <c r="F100" s="26" t="s">
        <v>453</v>
      </c>
    </row>
    <row r="101" spans="1:8">
      <c r="A101" s="24"/>
      <c r="B101" s="25" t="s">
        <v>470</v>
      </c>
      <c r="C101" s="25">
        <v>396807</v>
      </c>
      <c r="D101" s="25">
        <v>51030</v>
      </c>
      <c r="E101" s="25">
        <v>73</v>
      </c>
      <c r="F101" s="26" t="s">
        <v>453</v>
      </c>
    </row>
    <row r="102" spans="1:8">
      <c r="A102" s="24"/>
      <c r="B102" s="25" t="s">
        <v>471</v>
      </c>
      <c r="C102" s="25">
        <v>428255</v>
      </c>
      <c r="D102" s="25">
        <v>82978</v>
      </c>
      <c r="E102" s="25">
        <v>32</v>
      </c>
      <c r="F102" s="26" t="s">
        <v>453</v>
      </c>
    </row>
    <row r="103" spans="1:8">
      <c r="A103" s="24"/>
      <c r="B103" s="25" t="s">
        <v>472</v>
      </c>
      <c r="C103" s="25">
        <v>423726</v>
      </c>
      <c r="D103" s="25">
        <v>74783</v>
      </c>
      <c r="E103" s="25">
        <v>7</v>
      </c>
      <c r="F103" s="26" t="s">
        <v>453</v>
      </c>
      <c r="H103" s="50"/>
    </row>
    <row r="104" spans="1:8">
      <c r="A104" s="24"/>
      <c r="B104" s="24" t="s">
        <v>395</v>
      </c>
      <c r="C104" s="24">
        <f>SUM(C99:C103)</f>
        <v>2112399</v>
      </c>
      <c r="D104" s="24">
        <f>SUM(D99:D103)</f>
        <v>333235</v>
      </c>
      <c r="E104" s="45">
        <f>SUM(E99:E103)</f>
        <v>199</v>
      </c>
      <c r="F104" s="27"/>
      <c r="G104" s="46">
        <f>(C104-2077474)/2077474%</f>
        <v>1.6811281392691315</v>
      </c>
    </row>
    <row r="105" spans="1:8">
      <c r="A105" s="24"/>
      <c r="B105" s="24" t="s">
        <v>396</v>
      </c>
      <c r="C105" s="24"/>
      <c r="D105" s="46">
        <f>D104/C104%</f>
        <v>15.77519209202428</v>
      </c>
      <c r="E105" s="45">
        <f>E104/C104%</f>
        <v>9.4205687467187778E-3</v>
      </c>
      <c r="F105" s="27"/>
    </row>
    <row r="106" spans="1:8">
      <c r="A106" s="24"/>
      <c r="F106" s="27"/>
    </row>
    <row r="107" spans="1:8">
      <c r="A107" s="26" t="s">
        <v>473</v>
      </c>
      <c r="B107" s="25" t="s">
        <v>474</v>
      </c>
      <c r="C107" s="25">
        <v>356548</v>
      </c>
      <c r="D107" s="25">
        <v>32695</v>
      </c>
      <c r="E107" s="25">
        <v>100</v>
      </c>
      <c r="F107" s="26" t="s">
        <v>475</v>
      </c>
    </row>
    <row r="108" spans="1:8">
      <c r="A108" s="24" t="s">
        <v>476</v>
      </c>
      <c r="B108" s="25" t="s">
        <v>477</v>
      </c>
      <c r="C108" s="25">
        <v>375008</v>
      </c>
      <c r="D108" s="25">
        <v>61399</v>
      </c>
      <c r="E108" s="25">
        <v>38</v>
      </c>
      <c r="F108" s="26" t="s">
        <v>475</v>
      </c>
    </row>
    <row r="109" spans="1:8">
      <c r="A109" s="24"/>
      <c r="B109" s="25" t="s">
        <v>478</v>
      </c>
      <c r="C109" s="25">
        <v>373736</v>
      </c>
      <c r="D109" s="25">
        <v>78990</v>
      </c>
      <c r="E109" s="25">
        <v>241</v>
      </c>
      <c r="F109" s="26" t="s">
        <v>475</v>
      </c>
    </row>
    <row r="110" spans="1:8">
      <c r="A110" s="24"/>
      <c r="B110" s="25" t="s">
        <v>479</v>
      </c>
      <c r="C110" s="25">
        <v>439835</v>
      </c>
      <c r="D110" s="25">
        <v>79974</v>
      </c>
      <c r="E110" s="25">
        <v>19</v>
      </c>
      <c r="F110" s="26" t="s">
        <v>480</v>
      </c>
    </row>
    <row r="111" spans="1:8">
      <c r="A111" s="24"/>
      <c r="B111" s="25" t="s">
        <v>481</v>
      </c>
      <c r="C111" s="25">
        <v>431281</v>
      </c>
      <c r="D111" s="25">
        <v>117488</v>
      </c>
      <c r="E111" s="25">
        <v>0</v>
      </c>
      <c r="F111" s="26" t="s">
        <v>480</v>
      </c>
    </row>
    <row r="112" spans="1:8">
      <c r="A112" s="24"/>
      <c r="B112" s="24" t="s">
        <v>395</v>
      </c>
      <c r="C112" s="24">
        <f>SUM(C107:C111)</f>
        <v>1976408</v>
      </c>
      <c r="D112" s="24">
        <f>SUM(D107:D111)</f>
        <v>370546</v>
      </c>
      <c r="E112" s="45">
        <f>SUM(E107:E111)</f>
        <v>398</v>
      </c>
      <c r="F112" s="27"/>
      <c r="G112" s="46">
        <f>(C112-2077474)/2077474%</f>
        <v>-4.8648502941553051</v>
      </c>
    </row>
    <row r="113" spans="1:7">
      <c r="A113" s="24"/>
      <c r="B113" s="24" t="s">
        <v>396</v>
      </c>
      <c r="C113" s="24"/>
      <c r="D113" s="46">
        <f>D112/C112%</f>
        <v>18.748456796369979</v>
      </c>
      <c r="E113" s="45">
        <f>E112/C112%</f>
        <v>2.0137542450749033E-2</v>
      </c>
      <c r="F113" s="27"/>
    </row>
    <row r="114" spans="1:7">
      <c r="A114" s="24"/>
      <c r="F114" s="27"/>
    </row>
    <row r="115" spans="1:7">
      <c r="A115" s="24" t="s">
        <v>482</v>
      </c>
      <c r="B115" s="25" t="s">
        <v>483</v>
      </c>
      <c r="C115" s="25">
        <v>441170</v>
      </c>
      <c r="D115" s="25">
        <v>73651</v>
      </c>
      <c r="E115" s="25">
        <v>38</v>
      </c>
      <c r="F115" s="26" t="s">
        <v>480</v>
      </c>
    </row>
    <row r="116" spans="1:7">
      <c r="A116" s="24"/>
      <c r="B116" s="25" t="s">
        <v>484</v>
      </c>
      <c r="C116" s="25">
        <v>461872</v>
      </c>
      <c r="D116" s="25">
        <v>80986</v>
      </c>
      <c r="E116" s="25">
        <v>52</v>
      </c>
      <c r="F116" s="26" t="s">
        <v>480</v>
      </c>
    </row>
    <row r="117" spans="1:7">
      <c r="A117" s="24"/>
      <c r="B117" s="25" t="s">
        <v>485</v>
      </c>
      <c r="C117" s="25">
        <v>426845</v>
      </c>
      <c r="D117" s="25">
        <v>83361</v>
      </c>
      <c r="E117" s="25">
        <v>0</v>
      </c>
      <c r="F117" s="26" t="s">
        <v>480</v>
      </c>
    </row>
    <row r="118" spans="1:7">
      <c r="A118" s="24"/>
      <c r="B118" s="25" t="s">
        <v>486</v>
      </c>
      <c r="C118" s="25">
        <v>417123</v>
      </c>
      <c r="D118" s="25">
        <v>74301</v>
      </c>
      <c r="E118" s="25">
        <v>98</v>
      </c>
      <c r="F118" s="26" t="s">
        <v>480</v>
      </c>
    </row>
    <row r="119" spans="1:7">
      <c r="A119" s="24"/>
      <c r="B119" s="25" t="s">
        <v>487</v>
      </c>
      <c r="C119" s="25">
        <v>391734</v>
      </c>
      <c r="D119" s="25">
        <v>101860</v>
      </c>
      <c r="E119" s="25">
        <v>0</v>
      </c>
      <c r="F119" s="26" t="s">
        <v>480</v>
      </c>
    </row>
    <row r="120" spans="1:7">
      <c r="A120" s="24"/>
      <c r="B120" s="24" t="s">
        <v>395</v>
      </c>
      <c r="C120" s="24">
        <f>SUM(C115:C119)</f>
        <v>2138744</v>
      </c>
      <c r="D120" s="24">
        <f>SUM(D115:D119)</f>
        <v>414159</v>
      </c>
      <c r="E120" s="45">
        <f>SUM(E115:E119)</f>
        <v>188</v>
      </c>
      <c r="F120" s="27"/>
      <c r="G120" s="46">
        <f>(C120-2077474)/2077474%</f>
        <v>2.9492547199146655</v>
      </c>
    </row>
    <row r="121" spans="1:7">
      <c r="A121" s="24"/>
      <c r="B121" s="24" t="s">
        <v>396</v>
      </c>
      <c r="C121" s="24"/>
      <c r="D121" s="46">
        <f>D120/C120%</f>
        <v>19.364589684412909</v>
      </c>
      <c r="E121" s="45">
        <f>E120/C120%</f>
        <v>8.7902058404371909E-3</v>
      </c>
      <c r="F121" s="27"/>
    </row>
    <row r="122" spans="1:7">
      <c r="A122" s="24"/>
      <c r="F122" s="27"/>
    </row>
    <row r="123" spans="1:7">
      <c r="A123" s="24" t="s">
        <v>488</v>
      </c>
      <c r="B123" s="25" t="s">
        <v>489</v>
      </c>
      <c r="C123" s="25">
        <v>449334</v>
      </c>
      <c r="D123" s="25">
        <v>107393</v>
      </c>
      <c r="E123" s="25">
        <v>20</v>
      </c>
      <c r="F123" s="26" t="s">
        <v>490</v>
      </c>
    </row>
    <row r="124" spans="1:7">
      <c r="A124" s="24"/>
      <c r="B124" s="25" t="s">
        <v>491</v>
      </c>
      <c r="C124" s="25">
        <v>420698</v>
      </c>
      <c r="D124" s="25">
        <v>99670</v>
      </c>
      <c r="E124" s="25">
        <v>0</v>
      </c>
      <c r="F124" s="26" t="s">
        <v>490</v>
      </c>
    </row>
    <row r="125" spans="1:7">
      <c r="B125" s="25" t="s">
        <v>492</v>
      </c>
      <c r="C125" s="25">
        <v>459588</v>
      </c>
      <c r="D125" s="25">
        <v>84815</v>
      </c>
      <c r="E125" s="25">
        <v>6</v>
      </c>
      <c r="F125" s="26" t="s">
        <v>490</v>
      </c>
    </row>
    <row r="126" spans="1:7">
      <c r="A126" s="24"/>
      <c r="B126" s="25" t="s">
        <v>493</v>
      </c>
      <c r="C126" s="25">
        <v>382461</v>
      </c>
      <c r="D126" s="25">
        <v>59114</v>
      </c>
      <c r="E126" s="25">
        <v>32</v>
      </c>
      <c r="F126" s="26" t="s">
        <v>490</v>
      </c>
    </row>
    <row r="127" spans="1:7">
      <c r="A127" s="24"/>
      <c r="B127" s="25" t="s">
        <v>494</v>
      </c>
      <c r="C127" s="25">
        <v>409686</v>
      </c>
      <c r="D127" s="25">
        <v>87039</v>
      </c>
      <c r="E127" s="25">
        <v>109</v>
      </c>
      <c r="F127" s="26" t="s">
        <v>490</v>
      </c>
    </row>
    <row r="128" spans="1:7">
      <c r="A128" s="24"/>
      <c r="B128" s="24" t="s">
        <v>395</v>
      </c>
      <c r="C128" s="24">
        <f>SUM(C123:C127)</f>
        <v>2121767</v>
      </c>
      <c r="D128" s="24">
        <f>SUM(D123:D127)</f>
        <v>438031</v>
      </c>
      <c r="E128" s="45">
        <f>SUM(E123:E127)</f>
        <v>167</v>
      </c>
      <c r="F128" s="27"/>
      <c r="G128" s="46">
        <f>(C128-2077474)/2077474%</f>
        <v>2.1320603771695819</v>
      </c>
    </row>
    <row r="129" spans="1:7">
      <c r="A129" s="24"/>
      <c r="B129" s="24" t="s">
        <v>396</v>
      </c>
      <c r="C129" s="24"/>
      <c r="D129" s="46">
        <f>D128/C128%</f>
        <v>20.644632516199941</v>
      </c>
      <c r="E129" s="45">
        <f>E128/C128%</f>
        <v>7.8707982544737477E-3</v>
      </c>
      <c r="F129" s="27"/>
    </row>
    <row r="130" spans="1:7">
      <c r="A130" s="24"/>
      <c r="F130" s="27"/>
    </row>
    <row r="131" spans="1:7">
      <c r="A131" s="24" t="s">
        <v>495</v>
      </c>
      <c r="B131" s="25" t="s">
        <v>496</v>
      </c>
      <c r="C131" s="25">
        <v>430727</v>
      </c>
      <c r="D131" s="25">
        <v>89399</v>
      </c>
      <c r="E131" s="25">
        <v>0</v>
      </c>
      <c r="F131" s="26" t="s">
        <v>490</v>
      </c>
    </row>
    <row r="132" spans="1:7">
      <c r="A132" s="24"/>
      <c r="B132" s="25" t="s">
        <v>497</v>
      </c>
      <c r="C132" s="25">
        <v>439792</v>
      </c>
      <c r="D132" s="25">
        <v>106840</v>
      </c>
      <c r="E132" s="25">
        <v>63</v>
      </c>
      <c r="F132" s="26" t="s">
        <v>490</v>
      </c>
    </row>
    <row r="133" spans="1:7">
      <c r="A133" s="24"/>
      <c r="B133" s="25" t="s">
        <v>498</v>
      </c>
      <c r="C133" s="25">
        <v>459853</v>
      </c>
      <c r="D133" s="25">
        <v>130231</v>
      </c>
      <c r="E133" s="25">
        <v>22</v>
      </c>
      <c r="F133" s="26" t="s">
        <v>499</v>
      </c>
    </row>
    <row r="134" spans="1:7">
      <c r="A134" s="24"/>
      <c r="B134" s="25" t="s">
        <v>500</v>
      </c>
      <c r="C134" s="25">
        <v>435018</v>
      </c>
      <c r="D134" s="25">
        <v>97040</v>
      </c>
      <c r="E134" s="25">
        <v>0</v>
      </c>
      <c r="F134" s="26" t="s">
        <v>499</v>
      </c>
    </row>
    <row r="135" spans="1:7">
      <c r="A135" s="24"/>
      <c r="B135" s="25" t="s">
        <v>501</v>
      </c>
      <c r="C135" s="25">
        <v>441160</v>
      </c>
      <c r="D135" s="25">
        <v>109468</v>
      </c>
      <c r="E135" s="25">
        <v>47</v>
      </c>
      <c r="F135" s="26" t="s">
        <v>499</v>
      </c>
    </row>
    <row r="136" spans="1:7">
      <c r="A136" s="24"/>
      <c r="B136" s="24" t="s">
        <v>395</v>
      </c>
      <c r="C136" s="24">
        <f>SUM(C131:C135)</f>
        <v>2206550</v>
      </c>
      <c r="D136" s="24">
        <f>SUM(D131:D135)</f>
        <v>532978</v>
      </c>
      <c r="E136" s="45">
        <f>SUM(E131:E135)</f>
        <v>132</v>
      </c>
      <c r="F136" s="27"/>
      <c r="G136" s="46">
        <f>(C136-2077474)/2077474%</f>
        <v>6.2131222821561183</v>
      </c>
    </row>
    <row r="137" spans="1:7">
      <c r="A137" s="24"/>
      <c r="B137" s="24" t="s">
        <v>396</v>
      </c>
      <c r="C137" s="24"/>
      <c r="D137" s="46">
        <f>D136/C136%</f>
        <v>24.154358614126124</v>
      </c>
      <c r="E137" s="45">
        <f>E136/C136%</f>
        <v>5.9821893906777546E-3</v>
      </c>
      <c r="F137" s="27"/>
    </row>
    <row r="138" spans="1:7">
      <c r="A138" s="24"/>
      <c r="F138" s="27"/>
    </row>
    <row r="139" spans="1:7">
      <c r="A139" s="24" t="s">
        <v>502</v>
      </c>
      <c r="B139" s="25" t="s">
        <v>503</v>
      </c>
      <c r="C139" s="25">
        <v>415495</v>
      </c>
      <c r="D139" s="25">
        <v>68612</v>
      </c>
      <c r="E139" s="25">
        <v>21</v>
      </c>
      <c r="F139" s="26" t="s">
        <v>504</v>
      </c>
    </row>
    <row r="140" spans="1:7">
      <c r="A140" s="24"/>
      <c r="B140" s="25" t="s">
        <v>505</v>
      </c>
      <c r="C140" s="25">
        <v>397951</v>
      </c>
      <c r="D140" s="25">
        <v>82619</v>
      </c>
      <c r="E140" s="25">
        <v>0</v>
      </c>
      <c r="F140" s="26" t="s">
        <v>504</v>
      </c>
    </row>
    <row r="141" spans="1:7">
      <c r="A141" s="24"/>
      <c r="B141" s="25" t="s">
        <v>506</v>
      </c>
      <c r="C141" s="25">
        <v>374263</v>
      </c>
      <c r="D141" s="25">
        <v>83884</v>
      </c>
      <c r="E141" s="25">
        <v>63</v>
      </c>
      <c r="F141" s="26" t="s">
        <v>504</v>
      </c>
    </row>
    <row r="142" spans="1:7">
      <c r="A142" s="24"/>
      <c r="B142" s="25" t="s">
        <v>507</v>
      </c>
      <c r="C142" s="25">
        <v>456979</v>
      </c>
      <c r="D142" s="25">
        <v>68566</v>
      </c>
      <c r="E142" s="25">
        <v>109</v>
      </c>
      <c r="F142" s="26" t="s">
        <v>504</v>
      </c>
    </row>
    <row r="143" spans="1:7">
      <c r="A143" s="24"/>
      <c r="B143" s="25" t="s">
        <v>508</v>
      </c>
      <c r="C143" s="25">
        <v>429828</v>
      </c>
      <c r="D143" s="25">
        <v>102928</v>
      </c>
      <c r="E143" s="25">
        <v>38</v>
      </c>
      <c r="F143" s="26" t="s">
        <v>504</v>
      </c>
    </row>
    <row r="144" spans="1:7">
      <c r="A144" s="24"/>
      <c r="B144" s="24" t="s">
        <v>395</v>
      </c>
      <c r="C144" s="24">
        <f>SUM(C139:C143)</f>
        <v>2074516</v>
      </c>
      <c r="D144" s="24">
        <f>SUM(D139:D143)</f>
        <v>406609</v>
      </c>
      <c r="E144" s="45">
        <f>SUM(E139:E143)</f>
        <v>231</v>
      </c>
      <c r="F144" s="27"/>
      <c r="G144" s="46">
        <f>(C144-2077474)/2077474%</f>
        <v>-0.14238445342757597</v>
      </c>
    </row>
    <row r="145" spans="1:7">
      <c r="A145" s="24"/>
      <c r="B145" s="24" t="s">
        <v>396</v>
      </c>
      <c r="C145" s="24"/>
      <c r="D145" s="46">
        <f>D144/C144%</f>
        <v>19.600186260313251</v>
      </c>
      <c r="E145" s="45">
        <f>E144/C144%</f>
        <v>1.1135127422492765E-2</v>
      </c>
      <c r="F145" s="27"/>
    </row>
    <row r="146" spans="1:7">
      <c r="A146" s="24"/>
      <c r="F146" s="27"/>
    </row>
    <row r="147" spans="1:7">
      <c r="A147" s="24" t="s">
        <v>509</v>
      </c>
      <c r="B147" s="25" t="s">
        <v>510</v>
      </c>
      <c r="C147" s="25">
        <v>431649</v>
      </c>
      <c r="D147" s="25">
        <v>98577</v>
      </c>
      <c r="E147" s="25">
        <v>122</v>
      </c>
      <c r="F147" s="26" t="s">
        <v>511</v>
      </c>
    </row>
    <row r="148" spans="1:7">
      <c r="A148" s="24"/>
      <c r="B148" s="25" t="s">
        <v>512</v>
      </c>
      <c r="C148" s="25">
        <v>423338</v>
      </c>
      <c r="D148" s="25">
        <v>109484</v>
      </c>
      <c r="E148" s="25">
        <v>167</v>
      </c>
      <c r="F148" s="26" t="s">
        <v>511</v>
      </c>
    </row>
    <row r="149" spans="1:7">
      <c r="A149" s="24"/>
      <c r="B149" s="25" t="s">
        <v>513</v>
      </c>
      <c r="C149" s="25">
        <v>405617</v>
      </c>
      <c r="D149" s="25">
        <v>78300</v>
      </c>
      <c r="E149" s="25">
        <v>19</v>
      </c>
      <c r="F149" s="26" t="s">
        <v>511</v>
      </c>
    </row>
    <row r="150" spans="1:7">
      <c r="A150" s="24"/>
      <c r="B150" s="25" t="s">
        <v>514</v>
      </c>
      <c r="C150" s="25">
        <v>386008</v>
      </c>
      <c r="D150" s="25">
        <v>76620</v>
      </c>
      <c r="E150" s="25">
        <v>65</v>
      </c>
      <c r="F150" s="26" t="s">
        <v>511</v>
      </c>
    </row>
    <row r="151" spans="1:7">
      <c r="A151" s="24"/>
      <c r="B151" s="25" t="s">
        <v>515</v>
      </c>
      <c r="C151" s="25">
        <v>366047</v>
      </c>
      <c r="D151" s="25">
        <v>73731</v>
      </c>
      <c r="E151" s="25">
        <v>0</v>
      </c>
      <c r="F151" s="26" t="s">
        <v>516</v>
      </c>
    </row>
    <row r="152" spans="1:7">
      <c r="A152" s="24"/>
      <c r="B152" s="24" t="s">
        <v>395</v>
      </c>
      <c r="C152" s="24">
        <f>SUM(C147:C151)</f>
        <v>2012659</v>
      </c>
      <c r="D152" s="24">
        <f>SUM(D147:D151)</f>
        <v>436712</v>
      </c>
      <c r="E152" s="45">
        <f>SUM(E147:E151)</f>
        <v>373</v>
      </c>
      <c r="F152" s="27"/>
      <c r="G152" s="46">
        <f>(C152-2077474)/2077474%</f>
        <v>-3.1198946412807089</v>
      </c>
    </row>
    <row r="153" spans="1:7">
      <c r="A153" s="24"/>
      <c r="B153" s="24" t="s">
        <v>396</v>
      </c>
      <c r="C153" s="24"/>
      <c r="D153" s="46">
        <f>D152/C152%</f>
        <v>21.698260857899921</v>
      </c>
      <c r="E153" s="45">
        <f>E152/C152%</f>
        <v>1.8532697292487202E-2</v>
      </c>
      <c r="F153" s="27"/>
    </row>
    <row r="154" spans="1:7">
      <c r="A154" s="24"/>
      <c r="F154" s="27"/>
    </row>
    <row r="155" spans="1:7">
      <c r="A155" s="24" t="s">
        <v>517</v>
      </c>
      <c r="B155" s="25" t="s">
        <v>518</v>
      </c>
      <c r="C155" s="25">
        <v>422479</v>
      </c>
      <c r="D155" s="25">
        <v>118228</v>
      </c>
      <c r="E155" s="25">
        <v>180</v>
      </c>
      <c r="F155" s="26" t="s">
        <v>511</v>
      </c>
    </row>
    <row r="156" spans="1:7">
      <c r="A156" s="24"/>
      <c r="B156" s="25" t="s">
        <v>519</v>
      </c>
      <c r="C156" s="25">
        <v>416362</v>
      </c>
      <c r="D156" s="25">
        <v>83563</v>
      </c>
      <c r="E156" s="25">
        <v>121</v>
      </c>
      <c r="F156" s="26" t="s">
        <v>511</v>
      </c>
    </row>
    <row r="157" spans="1:7">
      <c r="A157" s="24"/>
      <c r="B157" s="25" t="s">
        <v>520</v>
      </c>
      <c r="C157" s="25">
        <v>390297</v>
      </c>
      <c r="D157" s="25">
        <v>78195</v>
      </c>
      <c r="E157" s="25">
        <v>86</v>
      </c>
      <c r="F157" s="26" t="s">
        <v>511</v>
      </c>
    </row>
    <row r="158" spans="1:7">
      <c r="A158" s="24"/>
      <c r="B158" s="25" t="s">
        <v>521</v>
      </c>
      <c r="C158" s="25">
        <v>379184</v>
      </c>
      <c r="D158" s="25">
        <v>68578</v>
      </c>
      <c r="E158" s="25">
        <v>106</v>
      </c>
      <c r="F158" s="26" t="s">
        <v>511</v>
      </c>
    </row>
    <row r="159" spans="1:7">
      <c r="A159" s="24"/>
      <c r="B159" s="25" t="s">
        <v>522</v>
      </c>
      <c r="C159" s="25">
        <v>366768</v>
      </c>
      <c r="D159" s="25">
        <v>76929</v>
      </c>
      <c r="E159" s="25">
        <v>0</v>
      </c>
      <c r="F159" s="26" t="s">
        <v>511</v>
      </c>
    </row>
    <row r="160" spans="1:7">
      <c r="A160" s="24"/>
      <c r="B160" s="24" t="s">
        <v>395</v>
      </c>
      <c r="C160" s="24">
        <f>SUM(C155:C159)</f>
        <v>1975090</v>
      </c>
      <c r="D160" s="24">
        <f>SUM(D155:D159)</f>
        <v>425493</v>
      </c>
      <c r="E160" s="45">
        <f>SUM(E155:E159)</f>
        <v>493</v>
      </c>
      <c r="F160" s="27"/>
      <c r="G160" s="46">
        <f>(C160-2077474)/2077474%</f>
        <v>-4.9282927247224269</v>
      </c>
    </row>
    <row r="161" spans="1:7">
      <c r="A161" s="24"/>
      <c r="B161" s="24" t="s">
        <v>396</v>
      </c>
      <c r="C161" s="24"/>
      <c r="D161" s="46">
        <f>D160/C160%</f>
        <v>21.54296766223311</v>
      </c>
      <c r="E161" s="45">
        <f>E160/C160%</f>
        <v>2.496088785827481E-2</v>
      </c>
      <c r="F161" s="27"/>
    </row>
    <row r="162" spans="1:7">
      <c r="A162" s="24"/>
      <c r="F162" s="27"/>
    </row>
    <row r="163" spans="1:7">
      <c r="A163" s="24" t="s">
        <v>523</v>
      </c>
      <c r="B163" s="25" t="s">
        <v>524</v>
      </c>
      <c r="C163" s="25">
        <v>438058</v>
      </c>
      <c r="D163" s="25">
        <v>107039</v>
      </c>
      <c r="E163" s="25">
        <v>75</v>
      </c>
      <c r="F163" s="26" t="s">
        <v>525</v>
      </c>
    </row>
    <row r="164" spans="1:7">
      <c r="A164" s="24"/>
      <c r="B164" s="25" t="s">
        <v>526</v>
      </c>
      <c r="C164" s="25">
        <v>431975</v>
      </c>
      <c r="D164" s="25">
        <v>74170</v>
      </c>
      <c r="E164" s="25">
        <v>0</v>
      </c>
      <c r="F164" s="26" t="s">
        <v>525</v>
      </c>
    </row>
    <row r="165" spans="1:7">
      <c r="A165" s="24"/>
      <c r="B165" s="25" t="s">
        <v>527</v>
      </c>
      <c r="C165" s="25">
        <v>432866</v>
      </c>
      <c r="D165" s="25">
        <v>71650</v>
      </c>
      <c r="E165" s="25">
        <v>118</v>
      </c>
      <c r="F165" s="26" t="s">
        <v>525</v>
      </c>
    </row>
    <row r="166" spans="1:7">
      <c r="A166" s="24"/>
      <c r="B166" s="25" t="s">
        <v>528</v>
      </c>
      <c r="C166" s="25">
        <v>396613</v>
      </c>
      <c r="D166" s="25">
        <v>71223</v>
      </c>
      <c r="E166" s="25">
        <v>0</v>
      </c>
      <c r="F166" s="26" t="s">
        <v>525</v>
      </c>
    </row>
    <row r="167" spans="1:7">
      <c r="A167" s="24"/>
      <c r="B167" s="25" t="s">
        <v>529</v>
      </c>
      <c r="C167" s="25">
        <v>382240</v>
      </c>
      <c r="D167" s="25">
        <v>70589</v>
      </c>
      <c r="E167" s="25">
        <v>0</v>
      </c>
      <c r="F167" s="26" t="s">
        <v>525</v>
      </c>
    </row>
    <row r="168" spans="1:7">
      <c r="A168" s="24"/>
      <c r="B168" s="24" t="s">
        <v>395</v>
      </c>
      <c r="C168" s="24">
        <f>SUM(C163:C167)</f>
        <v>2081752</v>
      </c>
      <c r="D168" s="24">
        <f>SUM(D163:D167)</f>
        <v>394671</v>
      </c>
      <c r="E168" s="45">
        <f>SUM(E163:E167)</f>
        <v>193</v>
      </c>
      <c r="F168" s="27"/>
      <c r="G168" s="46">
        <f>(C168-2077474)/2077474%</f>
        <v>0.2059231547542833</v>
      </c>
    </row>
    <row r="169" spans="1:7">
      <c r="A169" s="24"/>
      <c r="B169" s="24" t="s">
        <v>396</v>
      </c>
      <c r="C169" s="24"/>
      <c r="D169" s="46">
        <f>D168/C168%</f>
        <v>18.958598334479802</v>
      </c>
      <c r="E169" s="45">
        <f>E168/C168%</f>
        <v>9.2710370879912681E-3</v>
      </c>
      <c r="F169" s="27"/>
    </row>
    <row r="170" spans="1:7">
      <c r="F170" s="27"/>
    </row>
    <row r="171" spans="1:7">
      <c r="A171" s="24" t="s">
        <v>530</v>
      </c>
      <c r="B171" s="25" t="s">
        <v>531</v>
      </c>
      <c r="C171" s="25">
        <v>381144</v>
      </c>
      <c r="D171" s="25">
        <v>70489</v>
      </c>
      <c r="E171" s="25">
        <v>287</v>
      </c>
      <c r="F171" s="26" t="s">
        <v>532</v>
      </c>
    </row>
    <row r="172" spans="1:7">
      <c r="A172" s="24"/>
      <c r="B172" s="25" t="s">
        <v>533</v>
      </c>
      <c r="C172" s="25">
        <v>411246</v>
      </c>
      <c r="D172" s="25">
        <v>78661</v>
      </c>
      <c r="E172" s="25">
        <v>3</v>
      </c>
      <c r="F172" s="26" t="s">
        <v>532</v>
      </c>
    </row>
    <row r="173" spans="1:7">
      <c r="A173" s="24"/>
      <c r="B173" s="25" t="s">
        <v>534</v>
      </c>
      <c r="C173" s="25">
        <v>362386</v>
      </c>
      <c r="D173" s="25">
        <v>76181</v>
      </c>
      <c r="E173" s="25">
        <v>420</v>
      </c>
      <c r="F173" s="26" t="s">
        <v>532</v>
      </c>
    </row>
    <row r="174" spans="1:7">
      <c r="A174" s="24"/>
      <c r="B174" s="25" t="s">
        <v>535</v>
      </c>
      <c r="C174" s="25">
        <v>441942</v>
      </c>
      <c r="D174" s="25">
        <v>83059</v>
      </c>
      <c r="E174" s="25">
        <v>0</v>
      </c>
      <c r="F174" s="26" t="s">
        <v>532</v>
      </c>
    </row>
    <row r="175" spans="1:7">
      <c r="B175" s="25" t="s">
        <v>536</v>
      </c>
      <c r="C175" s="25">
        <v>439665</v>
      </c>
      <c r="D175" s="25">
        <v>95196</v>
      </c>
      <c r="E175" s="25">
        <v>0</v>
      </c>
      <c r="F175" s="26" t="s">
        <v>537</v>
      </c>
    </row>
    <row r="176" spans="1:7">
      <c r="A176" s="24"/>
      <c r="B176" s="24" t="s">
        <v>395</v>
      </c>
      <c r="C176" s="24">
        <f>SUM(C171:C175)</f>
        <v>2036383</v>
      </c>
      <c r="D176" s="24">
        <f>SUM(D171:D175)</f>
        <v>403586</v>
      </c>
      <c r="E176" s="45">
        <f>SUM(E171:E175)</f>
        <v>710</v>
      </c>
      <c r="F176" s="27"/>
      <c r="G176" s="46">
        <f>(C176-2077474)/2077474%</f>
        <v>-1.9779308910725235</v>
      </c>
    </row>
    <row r="177" spans="1:7">
      <c r="A177" s="24"/>
      <c r="B177" s="24" t="s">
        <v>396</v>
      </c>
      <c r="C177" s="24"/>
      <c r="D177" s="46">
        <f>D176/C176%</f>
        <v>19.818766901904013</v>
      </c>
      <c r="E177" s="45">
        <f>E176/C176%</f>
        <v>3.4865739892741193E-2</v>
      </c>
      <c r="F177" s="27"/>
    </row>
    <row r="178" spans="1:7">
      <c r="A178" s="24"/>
      <c r="F178" s="27"/>
    </row>
    <row r="179" spans="1:7">
      <c r="A179" s="24" t="s">
        <v>538</v>
      </c>
      <c r="B179" s="25" t="s">
        <v>539</v>
      </c>
      <c r="C179" s="25">
        <v>442012</v>
      </c>
      <c r="D179" s="25">
        <v>77306</v>
      </c>
      <c r="E179" s="25">
        <v>8</v>
      </c>
      <c r="F179" s="26" t="s">
        <v>516</v>
      </c>
    </row>
    <row r="180" spans="1:7">
      <c r="A180" s="24"/>
      <c r="B180" s="25" t="s">
        <v>540</v>
      </c>
      <c r="C180" s="25">
        <v>372128</v>
      </c>
      <c r="D180" s="25">
        <v>70137</v>
      </c>
      <c r="E180" s="25">
        <v>0</v>
      </c>
      <c r="F180" s="26" t="s">
        <v>516</v>
      </c>
    </row>
    <row r="181" spans="1:7">
      <c r="A181" s="24"/>
      <c r="B181" s="25" t="s">
        <v>541</v>
      </c>
      <c r="C181" s="25">
        <v>414565</v>
      </c>
      <c r="D181" s="25">
        <v>69158</v>
      </c>
      <c r="E181" s="25">
        <v>0</v>
      </c>
      <c r="F181" s="26" t="s">
        <v>516</v>
      </c>
    </row>
    <row r="182" spans="1:7">
      <c r="A182" s="24"/>
      <c r="B182" s="25" t="s">
        <v>542</v>
      </c>
      <c r="C182" s="25">
        <v>383182</v>
      </c>
      <c r="D182" s="25">
        <v>57049</v>
      </c>
      <c r="E182" s="25">
        <v>0</v>
      </c>
      <c r="F182" s="26" t="s">
        <v>516</v>
      </c>
    </row>
    <row r="183" spans="1:7">
      <c r="A183" s="24"/>
      <c r="B183" s="25" t="s">
        <v>543</v>
      </c>
      <c r="C183" s="25">
        <v>367692</v>
      </c>
      <c r="D183" s="25">
        <v>63313</v>
      </c>
      <c r="E183" s="25">
        <v>0</v>
      </c>
      <c r="F183" s="26" t="s">
        <v>516</v>
      </c>
    </row>
    <row r="184" spans="1:7">
      <c r="A184" s="24"/>
      <c r="B184" s="24" t="s">
        <v>395</v>
      </c>
      <c r="C184" s="24">
        <f>SUM(C179:C183)</f>
        <v>1979579</v>
      </c>
      <c r="D184" s="24">
        <f>SUM(D179:D183)</f>
        <v>336963</v>
      </c>
      <c r="E184" s="45">
        <f>SUM(E179:E183)</f>
        <v>8</v>
      </c>
      <c r="F184" s="27"/>
      <c r="G184" s="46">
        <f>(C184-2077474)/2077474%</f>
        <v>-4.7122130048318294</v>
      </c>
    </row>
    <row r="185" spans="1:7">
      <c r="A185" s="24"/>
      <c r="B185" s="24" t="s">
        <v>396</v>
      </c>
      <c r="C185" s="24"/>
      <c r="D185" s="46">
        <f>D184/C184%</f>
        <v>17.021952647507373</v>
      </c>
      <c r="E185" s="45">
        <f>E184/C184%</f>
        <v>4.0412633191198736E-4</v>
      </c>
      <c r="F185" s="27"/>
    </row>
    <row r="186" spans="1:7">
      <c r="A186" s="24"/>
      <c r="F186" s="26"/>
    </row>
    <row r="187" spans="1:7">
      <c r="A187" s="24" t="s">
        <v>544</v>
      </c>
      <c r="B187" s="25" t="s">
        <v>545</v>
      </c>
      <c r="C187" s="25">
        <v>438716</v>
      </c>
      <c r="D187" s="25">
        <v>53400</v>
      </c>
      <c r="E187" s="25">
        <v>5</v>
      </c>
      <c r="F187" s="26" t="s">
        <v>546</v>
      </c>
    </row>
    <row r="188" spans="1:7">
      <c r="A188" s="24"/>
      <c r="B188" s="25" t="s">
        <v>547</v>
      </c>
      <c r="C188" s="25">
        <v>461577</v>
      </c>
      <c r="D188" s="25">
        <v>99447</v>
      </c>
      <c r="E188" s="25">
        <v>0</v>
      </c>
      <c r="F188" s="26" t="s">
        <v>546</v>
      </c>
    </row>
    <row r="189" spans="1:7">
      <c r="A189" s="24"/>
      <c r="B189" s="25" t="s">
        <v>548</v>
      </c>
      <c r="C189" s="25">
        <v>462672</v>
      </c>
      <c r="D189" s="25">
        <v>77042</v>
      </c>
      <c r="E189" s="25">
        <v>0</v>
      </c>
      <c r="F189" s="26" t="s">
        <v>546</v>
      </c>
    </row>
    <row r="190" spans="1:7">
      <c r="A190" s="24"/>
      <c r="B190" s="25" t="s">
        <v>549</v>
      </c>
      <c r="C190" s="25">
        <v>386929</v>
      </c>
      <c r="D190" s="25">
        <v>80430</v>
      </c>
      <c r="E190" s="25">
        <v>0</v>
      </c>
      <c r="F190" s="26" t="s">
        <v>546</v>
      </c>
    </row>
    <row r="191" spans="1:7">
      <c r="A191" s="24"/>
      <c r="B191" s="25" t="s">
        <v>550</v>
      </c>
      <c r="C191" s="25">
        <v>420033</v>
      </c>
      <c r="D191" s="25">
        <v>64062</v>
      </c>
      <c r="E191" s="25">
        <v>22</v>
      </c>
      <c r="F191" s="26" t="s">
        <v>546</v>
      </c>
    </row>
    <row r="192" spans="1:7">
      <c r="A192" s="24"/>
      <c r="B192" s="24" t="s">
        <v>395</v>
      </c>
      <c r="C192" s="24">
        <f>SUM(C187:C191)</f>
        <v>2169927</v>
      </c>
      <c r="D192" s="24">
        <f>SUM(D187:D191)</f>
        <v>374381</v>
      </c>
      <c r="E192" s="45">
        <f>SUM(E187:E191)</f>
        <v>27</v>
      </c>
      <c r="F192" s="27"/>
      <c r="G192" s="46">
        <f>(C192-2077474)/2077474%</f>
        <v>4.4502602679985399</v>
      </c>
    </row>
    <row r="193" spans="1:7">
      <c r="A193" s="24"/>
      <c r="B193" s="24" t="s">
        <v>396</v>
      </c>
      <c r="C193" s="24"/>
      <c r="D193" s="46">
        <f>D192/C192%</f>
        <v>17.253161051039964</v>
      </c>
      <c r="E193" s="45">
        <f>E192/C192%</f>
        <v>1.2442814896537994E-3</v>
      </c>
      <c r="F193" s="27"/>
    </row>
    <row r="194" spans="1:7">
      <c r="A194" s="24"/>
      <c r="F194" s="27"/>
    </row>
    <row r="195" spans="1:7">
      <c r="A195" s="24" t="s">
        <v>551</v>
      </c>
      <c r="B195" s="25" t="s">
        <v>552</v>
      </c>
      <c r="C195" s="25">
        <v>447009</v>
      </c>
      <c r="D195" s="25">
        <v>76728</v>
      </c>
      <c r="E195" s="25">
        <v>64</v>
      </c>
      <c r="F195" s="26" t="s">
        <v>546</v>
      </c>
    </row>
    <row r="196" spans="1:7">
      <c r="A196" s="24"/>
      <c r="B196" s="25" t="s">
        <v>553</v>
      </c>
      <c r="C196" s="25">
        <v>452490</v>
      </c>
      <c r="D196" s="25">
        <v>73575</v>
      </c>
      <c r="E196" s="25">
        <v>15</v>
      </c>
      <c r="F196" s="26" t="s">
        <v>546</v>
      </c>
    </row>
    <row r="197" spans="1:7">
      <c r="A197" s="24"/>
      <c r="B197" s="25" t="s">
        <v>554</v>
      </c>
      <c r="C197" s="25">
        <v>383771</v>
      </c>
      <c r="D197" s="25">
        <v>61607</v>
      </c>
      <c r="E197" s="25">
        <v>0</v>
      </c>
      <c r="F197" s="26" t="s">
        <v>555</v>
      </c>
    </row>
    <row r="198" spans="1:7">
      <c r="A198" s="24"/>
      <c r="B198" s="25" t="s">
        <v>556</v>
      </c>
      <c r="C198" s="25">
        <v>447457</v>
      </c>
      <c r="D198" s="25">
        <v>59124</v>
      </c>
      <c r="E198" s="25">
        <v>19</v>
      </c>
      <c r="F198" s="26" t="s">
        <v>555</v>
      </c>
    </row>
    <row r="199" spans="1:7">
      <c r="A199" s="24"/>
      <c r="B199" s="25" t="s">
        <v>557</v>
      </c>
      <c r="C199" s="25">
        <v>374382</v>
      </c>
      <c r="D199" s="25">
        <v>58435</v>
      </c>
      <c r="E199" s="25">
        <v>0</v>
      </c>
      <c r="F199" s="26" t="s">
        <v>555</v>
      </c>
    </row>
    <row r="200" spans="1:7">
      <c r="A200" s="24"/>
      <c r="B200" s="24" t="s">
        <v>395</v>
      </c>
      <c r="C200" s="24">
        <f>SUM(C195:C199)</f>
        <v>2105109</v>
      </c>
      <c r="D200" s="24">
        <f>SUM(D195:D199)</f>
        <v>329469</v>
      </c>
      <c r="E200" s="45">
        <f>SUM(E195:E199)</f>
        <v>98</v>
      </c>
      <c r="F200" s="27"/>
      <c r="G200" s="46">
        <f>(C200-2077474)/2077474%</f>
        <v>1.3302212205784525</v>
      </c>
    </row>
    <row r="201" spans="1:7">
      <c r="A201" s="24"/>
      <c r="B201" s="24" t="s">
        <v>396</v>
      </c>
      <c r="C201" s="24"/>
      <c r="D201" s="46">
        <f>D200/C200%</f>
        <v>15.650923538876134</v>
      </c>
      <c r="E201" s="45">
        <f>E200/C200%</f>
        <v>4.6553408873364751E-3</v>
      </c>
      <c r="F201" s="27"/>
    </row>
    <row r="202" spans="1:7">
      <c r="A202" s="24"/>
      <c r="F202" s="27"/>
    </row>
    <row r="203" spans="1:7">
      <c r="A203" s="24" t="s">
        <v>558</v>
      </c>
      <c r="B203" s="25" t="s">
        <v>559</v>
      </c>
      <c r="C203" s="25">
        <v>403428</v>
      </c>
      <c r="D203" s="25">
        <v>51628</v>
      </c>
      <c r="E203" s="25">
        <v>3</v>
      </c>
      <c r="F203" s="26" t="s">
        <v>555</v>
      </c>
    </row>
    <row r="204" spans="1:7">
      <c r="A204" s="24"/>
      <c r="B204" s="25" t="s">
        <v>560</v>
      </c>
      <c r="C204" s="25">
        <v>426781</v>
      </c>
      <c r="D204" s="25">
        <v>49774</v>
      </c>
      <c r="E204" s="25">
        <v>6</v>
      </c>
      <c r="F204" s="26" t="s">
        <v>555</v>
      </c>
    </row>
    <row r="205" spans="1:7">
      <c r="A205" s="24"/>
      <c r="B205" s="25" t="s">
        <v>561</v>
      </c>
      <c r="C205" s="25">
        <v>394098</v>
      </c>
      <c r="D205" s="25">
        <v>54626</v>
      </c>
      <c r="E205" s="25">
        <v>10</v>
      </c>
      <c r="F205" s="26" t="s">
        <v>555</v>
      </c>
    </row>
    <row r="206" spans="1:7">
      <c r="A206" s="24"/>
      <c r="B206" s="25" t="s">
        <v>562</v>
      </c>
      <c r="C206" s="25">
        <v>377263</v>
      </c>
      <c r="D206" s="25">
        <v>28547</v>
      </c>
      <c r="E206" s="25">
        <v>233</v>
      </c>
      <c r="F206" s="26" t="s">
        <v>555</v>
      </c>
    </row>
    <row r="207" spans="1:7">
      <c r="A207" s="24"/>
      <c r="B207" s="25" t="s">
        <v>563</v>
      </c>
      <c r="C207" s="25">
        <v>371090</v>
      </c>
      <c r="D207" s="25">
        <v>31664</v>
      </c>
      <c r="E207" s="25">
        <v>49</v>
      </c>
      <c r="F207" s="26" t="s">
        <v>555</v>
      </c>
    </row>
    <row r="208" spans="1:7">
      <c r="A208" s="24"/>
      <c r="B208" s="24" t="s">
        <v>395</v>
      </c>
      <c r="C208" s="24">
        <f>SUM(C203:C207)</f>
        <v>1972660</v>
      </c>
      <c r="D208" s="24">
        <f>SUM(D203:D207)</f>
        <v>216239</v>
      </c>
      <c r="E208" s="45">
        <f>SUM(E203:E207)</f>
        <v>301</v>
      </c>
      <c r="F208" s="27"/>
      <c r="G208" s="46">
        <f>(C208-2077474)/2077474%</f>
        <v>-5.0452616976193196</v>
      </c>
    </row>
    <row r="209" spans="1:7">
      <c r="A209" s="24"/>
      <c r="B209" s="24" t="s">
        <v>396</v>
      </c>
      <c r="C209" s="24"/>
      <c r="D209" s="46">
        <f>D208/C208%</f>
        <v>10.961797775592348</v>
      </c>
      <c r="E209" s="45">
        <f>E208/C208%</f>
        <v>1.5258584854967406E-2</v>
      </c>
      <c r="F209" s="27"/>
    </row>
    <row r="210" spans="1:7">
      <c r="A210" s="24"/>
      <c r="F210" s="27"/>
    </row>
    <row r="211" spans="1:7">
      <c r="A211" s="24" t="s">
        <v>564</v>
      </c>
      <c r="B211" s="25" t="s">
        <v>565</v>
      </c>
      <c r="C211" s="25">
        <v>440319</v>
      </c>
      <c r="D211" s="25">
        <v>62366</v>
      </c>
      <c r="E211" s="25">
        <v>55</v>
      </c>
      <c r="F211" s="26" t="s">
        <v>555</v>
      </c>
    </row>
    <row r="212" spans="1:7">
      <c r="A212" s="24"/>
      <c r="B212" s="25" t="s">
        <v>566</v>
      </c>
      <c r="C212" s="25">
        <v>456176</v>
      </c>
      <c r="D212" s="25">
        <v>52958</v>
      </c>
      <c r="E212" s="25">
        <v>268</v>
      </c>
      <c r="F212" s="26" t="s">
        <v>567</v>
      </c>
    </row>
    <row r="213" spans="1:7">
      <c r="A213" s="24"/>
      <c r="B213" s="25" t="s">
        <v>568</v>
      </c>
      <c r="C213" s="25">
        <v>390686</v>
      </c>
      <c r="D213" s="25">
        <v>64476</v>
      </c>
      <c r="E213" s="25">
        <v>78</v>
      </c>
      <c r="F213" s="26" t="s">
        <v>567</v>
      </c>
    </row>
    <row r="214" spans="1:7">
      <c r="A214" s="24"/>
      <c r="B214" s="25" t="s">
        <v>569</v>
      </c>
      <c r="C214" s="25">
        <v>459665</v>
      </c>
      <c r="D214" s="25">
        <v>82872</v>
      </c>
      <c r="E214" s="25">
        <v>1366</v>
      </c>
      <c r="F214" s="26" t="s">
        <v>567</v>
      </c>
    </row>
    <row r="215" spans="1:7">
      <c r="A215" s="24"/>
      <c r="B215" s="25" t="s">
        <v>570</v>
      </c>
      <c r="C215" s="25">
        <v>421581</v>
      </c>
      <c r="D215" s="25">
        <v>70566</v>
      </c>
      <c r="E215" s="25">
        <v>81</v>
      </c>
      <c r="F215" s="26" t="s">
        <v>567</v>
      </c>
    </row>
    <row r="216" spans="1:7">
      <c r="A216" s="24"/>
      <c r="B216" s="24" t="s">
        <v>395</v>
      </c>
      <c r="C216" s="24">
        <f>SUM(C211:C215)</f>
        <v>2168427</v>
      </c>
      <c r="D216" s="24">
        <f>SUM(D211:D215)</f>
        <v>333238</v>
      </c>
      <c r="E216" s="45">
        <f>SUM(E211:E215)</f>
        <v>1848</v>
      </c>
      <c r="F216" s="27"/>
      <c r="G216" s="46">
        <f>(C216-2077474)/2077474%</f>
        <v>4.3780571983090999</v>
      </c>
    </row>
    <row r="217" spans="1:7">
      <c r="A217" s="24"/>
      <c r="B217" s="24" t="s">
        <v>396</v>
      </c>
      <c r="C217" s="24"/>
      <c r="D217" s="46">
        <f>D216/C216%</f>
        <v>15.367729695304476</v>
      </c>
      <c r="E217" s="45">
        <f>E216/C216%</f>
        <v>8.5223067227995219E-2</v>
      </c>
      <c r="F217" s="27"/>
    </row>
    <row r="218" spans="1:7">
      <c r="A218" s="24"/>
      <c r="F218" s="27"/>
    </row>
    <row r="219" spans="1:7">
      <c r="A219" s="24" t="s">
        <v>571</v>
      </c>
      <c r="B219" s="25" t="s">
        <v>572</v>
      </c>
      <c r="C219" s="25">
        <v>388325</v>
      </c>
      <c r="D219" s="25">
        <v>68774</v>
      </c>
      <c r="E219" s="25">
        <v>0</v>
      </c>
      <c r="F219" s="26" t="s">
        <v>573</v>
      </c>
    </row>
    <row r="220" spans="1:7">
      <c r="A220" s="24"/>
      <c r="B220" s="25" t="s">
        <v>574</v>
      </c>
      <c r="C220" s="25">
        <v>405276</v>
      </c>
      <c r="D220" s="25">
        <v>51362</v>
      </c>
      <c r="E220" s="25">
        <v>0</v>
      </c>
      <c r="F220" s="26" t="s">
        <v>573</v>
      </c>
    </row>
    <row r="221" spans="1:7">
      <c r="A221" s="24"/>
      <c r="B221" s="25" t="s">
        <v>575</v>
      </c>
      <c r="C221" s="25">
        <v>396854</v>
      </c>
      <c r="D221" s="25">
        <v>70442</v>
      </c>
      <c r="E221" s="25">
        <v>10</v>
      </c>
      <c r="F221" s="26" t="s">
        <v>573</v>
      </c>
    </row>
    <row r="222" spans="1:7">
      <c r="A222" s="24"/>
      <c r="B222" s="25" t="s">
        <v>576</v>
      </c>
      <c r="C222" s="25">
        <v>437660</v>
      </c>
      <c r="D222" s="25">
        <v>110415</v>
      </c>
      <c r="E222" s="25">
        <v>38</v>
      </c>
      <c r="F222" s="26" t="s">
        <v>573</v>
      </c>
    </row>
    <row r="223" spans="1:7">
      <c r="A223" s="24"/>
      <c r="B223" s="25" t="s">
        <v>577</v>
      </c>
      <c r="C223" s="25">
        <v>425410</v>
      </c>
      <c r="D223" s="25">
        <v>47140</v>
      </c>
      <c r="E223" s="25">
        <v>49</v>
      </c>
      <c r="F223" s="26" t="s">
        <v>573</v>
      </c>
    </row>
    <row r="224" spans="1:7">
      <c r="A224" s="24"/>
      <c r="B224" s="25" t="s">
        <v>578</v>
      </c>
      <c r="C224" s="25">
        <v>411405</v>
      </c>
      <c r="D224" s="25">
        <v>82982</v>
      </c>
      <c r="E224" s="25">
        <v>0</v>
      </c>
      <c r="F224" s="26" t="s">
        <v>573</v>
      </c>
    </row>
    <row r="225" spans="1:7">
      <c r="A225" s="24"/>
      <c r="B225" s="24" t="s">
        <v>395</v>
      </c>
      <c r="C225" s="24">
        <f>SUM(C219:C224)</f>
        <v>2464930</v>
      </c>
      <c r="D225" s="24">
        <f>SUM(D219:D224)</f>
        <v>431115</v>
      </c>
      <c r="E225" s="45">
        <f>SUM(E219:E224)</f>
        <v>97</v>
      </c>
      <c r="F225" s="27"/>
      <c r="G225" s="46">
        <f>(C225-2077474)/2077474%</f>
        <v>18.650341713061149</v>
      </c>
    </row>
    <row r="226" spans="1:7">
      <c r="A226" s="24"/>
      <c r="B226" s="24" t="s">
        <v>396</v>
      </c>
      <c r="C226" s="24"/>
      <c r="D226" s="46">
        <f>D225/C225%</f>
        <v>17.489949004637047</v>
      </c>
      <c r="E226" s="45">
        <f>E225/C225%</f>
        <v>3.9352030280778768E-3</v>
      </c>
      <c r="F226" s="27"/>
    </row>
    <row r="227" spans="1:7">
      <c r="A227" s="24"/>
      <c r="F227" s="27"/>
    </row>
    <row r="228" spans="1:7">
      <c r="A228" s="24" t="s">
        <v>579</v>
      </c>
      <c r="B228" s="25" t="s">
        <v>580</v>
      </c>
      <c r="C228" s="25">
        <v>403799</v>
      </c>
      <c r="D228" s="25">
        <v>107378</v>
      </c>
      <c r="E228" s="25">
        <v>30776</v>
      </c>
      <c r="F228" s="26" t="s">
        <v>581</v>
      </c>
    </row>
    <row r="229" spans="1:7">
      <c r="A229" s="24"/>
      <c r="B229" s="25" t="s">
        <v>582</v>
      </c>
      <c r="C229" s="25">
        <v>400870</v>
      </c>
      <c r="D229" s="25">
        <v>78193</v>
      </c>
      <c r="E229" s="25">
        <v>5338</v>
      </c>
      <c r="F229" s="26" t="s">
        <v>581</v>
      </c>
    </row>
    <row r="230" spans="1:7">
      <c r="A230" s="24"/>
      <c r="B230" s="25" t="s">
        <v>583</v>
      </c>
      <c r="C230" s="25">
        <v>434005</v>
      </c>
      <c r="D230" s="25">
        <v>118588</v>
      </c>
      <c r="E230" s="25">
        <v>1055</v>
      </c>
      <c r="F230" s="26" t="s">
        <v>581</v>
      </c>
    </row>
    <row r="231" spans="1:7">
      <c r="A231" s="24"/>
      <c r="B231" s="25" t="s">
        <v>584</v>
      </c>
      <c r="C231" s="25">
        <v>387444</v>
      </c>
      <c r="D231" s="25">
        <v>112441</v>
      </c>
      <c r="E231" s="25">
        <v>38</v>
      </c>
      <c r="F231" s="26" t="s">
        <v>581</v>
      </c>
    </row>
    <row r="232" spans="1:7">
      <c r="A232" s="24"/>
      <c r="B232" s="25" t="s">
        <v>585</v>
      </c>
      <c r="C232" s="25">
        <v>439083</v>
      </c>
      <c r="D232" s="25">
        <v>86779</v>
      </c>
      <c r="E232" s="25">
        <v>323</v>
      </c>
      <c r="F232" s="26" t="s">
        <v>581</v>
      </c>
    </row>
    <row r="233" spans="1:7">
      <c r="A233" s="24"/>
      <c r="B233" s="24" t="s">
        <v>395</v>
      </c>
      <c r="C233" s="24">
        <f>SUM(C228:C232)</f>
        <v>2065201</v>
      </c>
      <c r="D233" s="24">
        <f>SUM(D228:D232)</f>
        <v>503379</v>
      </c>
      <c r="E233" s="45">
        <f>SUM(E228:E232)</f>
        <v>37530</v>
      </c>
      <c r="F233" s="27"/>
      <c r="G233" s="46">
        <f>(C233-2077474)/2077474%</f>
        <v>-0.59076551619899931</v>
      </c>
    </row>
    <row r="234" spans="1:7">
      <c r="A234" s="24"/>
      <c r="B234" s="24" t="s">
        <v>396</v>
      </c>
      <c r="C234" s="24"/>
      <c r="D234" s="46">
        <f>D233/C233%</f>
        <v>24.374334507875989</v>
      </c>
      <c r="E234" s="45">
        <f>E233/C233%</f>
        <v>1.8172565285412898</v>
      </c>
      <c r="F234" s="27"/>
    </row>
    <row r="235" spans="1:7">
      <c r="A235" s="24"/>
      <c r="F235" s="27"/>
    </row>
    <row r="236" spans="1:7">
      <c r="A236" s="24" t="s">
        <v>586</v>
      </c>
      <c r="B236" s="25" t="s">
        <v>587</v>
      </c>
      <c r="C236" s="25">
        <v>389157</v>
      </c>
      <c r="D236" s="25">
        <v>95442</v>
      </c>
      <c r="E236" s="25">
        <v>26</v>
      </c>
      <c r="F236" s="26" t="s">
        <v>581</v>
      </c>
    </row>
    <row r="237" spans="1:7">
      <c r="A237" s="24"/>
      <c r="B237" s="25" t="s">
        <v>588</v>
      </c>
      <c r="C237" s="25">
        <v>359654</v>
      </c>
      <c r="D237" s="25">
        <v>112732</v>
      </c>
      <c r="E237" s="25">
        <v>261</v>
      </c>
      <c r="F237" s="26" t="s">
        <v>581</v>
      </c>
    </row>
    <row r="238" spans="1:7">
      <c r="A238" s="24"/>
      <c r="B238" s="25" t="s">
        <v>589</v>
      </c>
      <c r="C238" s="25">
        <v>393220</v>
      </c>
      <c r="D238" s="25">
        <v>108806</v>
      </c>
      <c r="E238" s="25">
        <v>132</v>
      </c>
      <c r="F238" s="26" t="s">
        <v>581</v>
      </c>
    </row>
    <row r="239" spans="1:7">
      <c r="A239" s="24"/>
      <c r="B239" s="25" t="s">
        <v>590</v>
      </c>
      <c r="C239" s="25">
        <v>434187</v>
      </c>
      <c r="D239" s="25">
        <v>140314</v>
      </c>
      <c r="E239" s="25">
        <v>25</v>
      </c>
      <c r="F239" s="26" t="s">
        <v>591</v>
      </c>
    </row>
    <row r="240" spans="1:7">
      <c r="A240" s="24"/>
      <c r="B240" s="25" t="s">
        <v>592</v>
      </c>
      <c r="C240" s="25">
        <v>390348</v>
      </c>
      <c r="D240" s="25">
        <v>142482</v>
      </c>
      <c r="E240" s="25">
        <v>11</v>
      </c>
      <c r="F240" s="26" t="s">
        <v>591</v>
      </c>
    </row>
    <row r="241" spans="1:7">
      <c r="A241" s="24"/>
      <c r="B241" s="24" t="s">
        <v>395</v>
      </c>
      <c r="C241" s="24">
        <f>SUM(C236:C240)</f>
        <v>1966566</v>
      </c>
      <c r="D241" s="24">
        <f>SUM(D236:D240)</f>
        <v>599776</v>
      </c>
      <c r="E241" s="45">
        <f>SUM(E236:E240)</f>
        <v>455</v>
      </c>
      <c r="F241" s="27"/>
      <c r="G241" s="46">
        <f>(C241-2077474)/2077474%</f>
        <v>-5.3385987020776184</v>
      </c>
    </row>
    <row r="242" spans="1:7">
      <c r="A242" s="24"/>
      <c r="B242" s="24" t="s">
        <v>396</v>
      </c>
      <c r="C242" s="24"/>
      <c r="D242" s="46">
        <f>D241/C241%</f>
        <v>30.49864586288993</v>
      </c>
      <c r="E242" s="45">
        <f>E241/C241%</f>
        <v>2.3136777509628458E-2</v>
      </c>
      <c r="F242" s="27"/>
    </row>
    <row r="243" spans="1:7">
      <c r="A243" s="24"/>
      <c r="F243" s="27"/>
    </row>
    <row r="244" spans="1:7">
      <c r="A244" s="24" t="s">
        <v>593</v>
      </c>
      <c r="B244" s="25" t="s">
        <v>594</v>
      </c>
      <c r="C244" s="25">
        <v>437450</v>
      </c>
      <c r="D244" s="25">
        <v>112961</v>
      </c>
      <c r="E244" s="25">
        <v>59</v>
      </c>
      <c r="F244" s="26" t="s">
        <v>591</v>
      </c>
    </row>
    <row r="245" spans="1:7">
      <c r="A245" s="24"/>
      <c r="B245" s="25" t="s">
        <v>595</v>
      </c>
      <c r="C245" s="25">
        <v>401317</v>
      </c>
      <c r="D245" s="25">
        <v>116724</v>
      </c>
      <c r="E245" s="25">
        <v>49</v>
      </c>
      <c r="F245" s="26" t="s">
        <v>591</v>
      </c>
    </row>
    <row r="246" spans="1:7">
      <c r="A246" s="24"/>
      <c r="B246" s="25" t="s">
        <v>596</v>
      </c>
      <c r="C246" s="25">
        <v>391583</v>
      </c>
      <c r="D246" s="25">
        <v>126211</v>
      </c>
      <c r="E246" s="25">
        <v>120</v>
      </c>
      <c r="F246" s="26" t="s">
        <v>591</v>
      </c>
    </row>
    <row r="247" spans="1:7">
      <c r="A247" s="24"/>
      <c r="B247" s="25" t="s">
        <v>597</v>
      </c>
      <c r="C247" s="25">
        <v>364824</v>
      </c>
      <c r="D247" s="25">
        <v>76337</v>
      </c>
      <c r="E247" s="25">
        <v>61</v>
      </c>
      <c r="F247" s="26" t="s">
        <v>591</v>
      </c>
    </row>
    <row r="248" spans="1:7">
      <c r="A248" s="24"/>
      <c r="B248" s="25" t="s">
        <v>598</v>
      </c>
      <c r="C248" s="25">
        <v>363447</v>
      </c>
      <c r="D248" s="25">
        <v>96027</v>
      </c>
      <c r="E248" s="25">
        <v>35</v>
      </c>
      <c r="F248" s="26" t="s">
        <v>591</v>
      </c>
    </row>
    <row r="249" spans="1:7">
      <c r="A249" s="24"/>
      <c r="B249" s="24" t="s">
        <v>395</v>
      </c>
      <c r="C249" s="24">
        <f>SUM(C244:C248)</f>
        <v>1958621</v>
      </c>
      <c r="D249" s="24">
        <f>SUM(D244:D248)</f>
        <v>528260</v>
      </c>
      <c r="E249" s="45">
        <f>SUM(E244:E248)</f>
        <v>324</v>
      </c>
      <c r="F249" s="27"/>
      <c r="G249" s="46">
        <f>(C249-2077474)/2077474%</f>
        <v>-5.7210342945326866</v>
      </c>
    </row>
    <row r="250" spans="1:7">
      <c r="A250" s="24"/>
      <c r="B250" s="24" t="s">
        <v>396</v>
      </c>
      <c r="C250" s="24"/>
      <c r="D250" s="46">
        <f>D249/C249%</f>
        <v>26.971016853183951</v>
      </c>
      <c r="E250" s="45">
        <f>E249/C249%</f>
        <v>1.6542250899995458E-2</v>
      </c>
      <c r="F250" s="27"/>
    </row>
    <row r="251" spans="1:7">
      <c r="A251" s="24"/>
      <c r="F251" s="27"/>
    </row>
    <row r="252" spans="1:7">
      <c r="A252" s="24" t="s">
        <v>599</v>
      </c>
      <c r="B252" s="25" t="s">
        <v>600</v>
      </c>
      <c r="C252" s="25">
        <v>456547</v>
      </c>
      <c r="D252" s="25">
        <v>74965</v>
      </c>
      <c r="E252" s="25">
        <v>20</v>
      </c>
      <c r="F252" s="26" t="s">
        <v>601</v>
      </c>
    </row>
    <row r="253" spans="1:7">
      <c r="A253" s="24"/>
      <c r="B253" s="25" t="s">
        <v>602</v>
      </c>
      <c r="C253" s="25">
        <v>416618</v>
      </c>
      <c r="D253" s="25">
        <v>118373</v>
      </c>
      <c r="E253" s="25">
        <v>0</v>
      </c>
      <c r="F253" s="26" t="s">
        <v>601</v>
      </c>
    </row>
    <row r="254" spans="1:7">
      <c r="A254" s="24"/>
      <c r="B254" s="25" t="s">
        <v>603</v>
      </c>
      <c r="C254" s="25">
        <v>433718</v>
      </c>
      <c r="D254" s="25">
        <v>147333</v>
      </c>
      <c r="E254" s="25">
        <v>98</v>
      </c>
      <c r="F254" s="26" t="s">
        <v>601</v>
      </c>
    </row>
    <row r="255" spans="1:7">
      <c r="A255" s="24"/>
      <c r="B255" s="25" t="s">
        <v>604</v>
      </c>
      <c r="C255" s="25">
        <v>412808</v>
      </c>
      <c r="D255" s="25">
        <v>150554</v>
      </c>
      <c r="E255" s="25">
        <v>9</v>
      </c>
      <c r="F255" s="26" t="s">
        <v>601</v>
      </c>
    </row>
    <row r="256" spans="1:7">
      <c r="A256" s="24"/>
      <c r="B256" s="25" t="s">
        <v>605</v>
      </c>
      <c r="C256" s="25">
        <v>398983</v>
      </c>
      <c r="D256" s="25">
        <v>165854</v>
      </c>
      <c r="E256" s="25">
        <v>0</v>
      </c>
      <c r="F256" s="26" t="s">
        <v>601</v>
      </c>
    </row>
    <row r="257" spans="1:7">
      <c r="A257" s="24"/>
      <c r="B257" s="24" t="s">
        <v>395</v>
      </c>
      <c r="C257" s="24">
        <f>SUM(C252:C256)</f>
        <v>2118674</v>
      </c>
      <c r="D257" s="24">
        <f>SUM(D252:D256)</f>
        <v>657079</v>
      </c>
      <c r="E257" s="45">
        <f>SUM(E252:E256)</f>
        <v>127</v>
      </c>
      <c r="F257" s="27"/>
      <c r="G257" s="46">
        <f>(C257-2077474)/2077474%</f>
        <v>1.9831776474699561</v>
      </c>
    </row>
    <row r="258" spans="1:7">
      <c r="A258" s="24"/>
      <c r="B258" s="24" t="s">
        <v>396</v>
      </c>
      <c r="C258" s="24"/>
      <c r="D258" s="46">
        <f>D257/C257%</f>
        <v>31.013690638578655</v>
      </c>
      <c r="E258" s="45">
        <f>E257/C257%</f>
        <v>5.9943153123132673E-3</v>
      </c>
      <c r="F258" s="27"/>
    </row>
    <row r="259" spans="1:7">
      <c r="A259" s="24"/>
      <c r="F259" s="26"/>
    </row>
    <row r="260" spans="1:7">
      <c r="A260" s="24" t="s">
        <v>606</v>
      </c>
      <c r="B260" s="25" t="s">
        <v>607</v>
      </c>
      <c r="C260" s="25">
        <v>424484</v>
      </c>
      <c r="D260" s="25">
        <v>179685</v>
      </c>
      <c r="E260" s="25">
        <v>0</v>
      </c>
      <c r="F260" s="26" t="s">
        <v>591</v>
      </c>
    </row>
    <row r="261" spans="1:7">
      <c r="A261" s="24"/>
      <c r="B261" s="25" t="s">
        <v>608</v>
      </c>
      <c r="C261" s="25">
        <v>451585</v>
      </c>
      <c r="D261" s="25">
        <v>99374</v>
      </c>
      <c r="E261" s="25">
        <v>1</v>
      </c>
      <c r="F261" s="26" t="s">
        <v>601</v>
      </c>
    </row>
    <row r="262" spans="1:7">
      <c r="A262" s="24"/>
      <c r="B262" s="25" t="s">
        <v>609</v>
      </c>
      <c r="C262" s="25">
        <v>425797</v>
      </c>
      <c r="D262" s="25">
        <v>202270</v>
      </c>
      <c r="E262" s="25">
        <v>3</v>
      </c>
      <c r="F262" s="26" t="s">
        <v>601</v>
      </c>
    </row>
    <row r="263" spans="1:7">
      <c r="A263" s="24"/>
      <c r="B263" s="25" t="s">
        <v>610</v>
      </c>
      <c r="C263" s="25">
        <v>402250</v>
      </c>
      <c r="D263" s="25">
        <v>107125</v>
      </c>
      <c r="E263" s="25">
        <v>72</v>
      </c>
      <c r="F263" s="26" t="s">
        <v>601</v>
      </c>
    </row>
    <row r="264" spans="1:7">
      <c r="A264" s="24"/>
      <c r="B264" s="25" t="s">
        <v>611</v>
      </c>
      <c r="C264" s="25">
        <v>463577</v>
      </c>
      <c r="D264" s="25">
        <v>120689</v>
      </c>
      <c r="E264" s="25">
        <v>0</v>
      </c>
      <c r="F264" s="26" t="s">
        <v>612</v>
      </c>
    </row>
    <row r="265" spans="1:7">
      <c r="A265" s="24"/>
      <c r="B265" s="24" t="s">
        <v>395</v>
      </c>
      <c r="C265" s="24">
        <f>SUM(C260:C264)</f>
        <v>2167693</v>
      </c>
      <c r="D265" s="24">
        <f>SUM(D260:D264)</f>
        <v>709143</v>
      </c>
      <c r="E265" s="45">
        <f>SUM(E260:E264)</f>
        <v>76</v>
      </c>
      <c r="F265" s="27"/>
      <c r="G265" s="46">
        <f>(C265-2077474)/2077474%</f>
        <v>4.3427258295410676</v>
      </c>
    </row>
    <row r="266" spans="1:7">
      <c r="A266" s="24"/>
      <c r="B266" s="24" t="s">
        <v>396</v>
      </c>
      <c r="C266" s="24"/>
      <c r="D266" s="46">
        <f>D265/C265%</f>
        <v>32.714180467437039</v>
      </c>
      <c r="E266" s="45">
        <f>E265/C265%</f>
        <v>3.5060315275271914E-3</v>
      </c>
      <c r="F266" s="27"/>
    </row>
    <row r="267" spans="1:7">
      <c r="A267" s="24"/>
      <c r="F267" s="26"/>
    </row>
    <row r="268" spans="1:7">
      <c r="A268" s="24" t="s">
        <v>613</v>
      </c>
      <c r="B268" s="25" t="s">
        <v>614</v>
      </c>
      <c r="C268" s="25">
        <v>417523</v>
      </c>
      <c r="D268" s="25">
        <v>110893</v>
      </c>
      <c r="E268" s="25">
        <v>12</v>
      </c>
      <c r="F268" s="26" t="s">
        <v>615</v>
      </c>
    </row>
    <row r="269" spans="1:7">
      <c r="A269" s="24"/>
      <c r="B269" s="25" t="s">
        <v>616</v>
      </c>
      <c r="C269" s="25">
        <v>419710</v>
      </c>
      <c r="D269" s="25">
        <v>153767</v>
      </c>
      <c r="E269" s="25">
        <v>161</v>
      </c>
      <c r="F269" s="26" t="s">
        <v>615</v>
      </c>
    </row>
    <row r="270" spans="1:7">
      <c r="A270" s="24"/>
      <c r="B270" s="25" t="s">
        <v>617</v>
      </c>
      <c r="C270" s="25">
        <v>409758</v>
      </c>
      <c r="D270" s="25">
        <v>158790</v>
      </c>
      <c r="E270" s="25">
        <v>172</v>
      </c>
      <c r="F270" s="26" t="s">
        <v>615</v>
      </c>
    </row>
    <row r="271" spans="1:7">
      <c r="A271" s="24"/>
      <c r="B271" s="25" t="s">
        <v>618</v>
      </c>
      <c r="C271" s="25">
        <v>487328</v>
      </c>
      <c r="D271" s="25">
        <v>107003</v>
      </c>
      <c r="E271" s="25">
        <v>248</v>
      </c>
      <c r="F271" s="26" t="s">
        <v>615</v>
      </c>
    </row>
    <row r="272" spans="1:7">
      <c r="A272" s="24"/>
      <c r="B272" s="25" t="s">
        <v>619</v>
      </c>
      <c r="C272" s="25">
        <v>477776</v>
      </c>
      <c r="D272" s="25">
        <v>141734</v>
      </c>
      <c r="E272" s="25">
        <v>216</v>
      </c>
      <c r="F272" s="26" t="s">
        <v>615</v>
      </c>
    </row>
    <row r="273" spans="1:7">
      <c r="A273" s="24"/>
      <c r="B273" s="25" t="s">
        <v>620</v>
      </c>
      <c r="C273" s="25">
        <v>488229</v>
      </c>
      <c r="D273" s="25">
        <v>155068</v>
      </c>
      <c r="E273" s="25">
        <v>148</v>
      </c>
      <c r="F273" s="26" t="s">
        <v>615</v>
      </c>
    </row>
    <row r="274" spans="1:7">
      <c r="A274" s="24"/>
      <c r="B274" s="24" t="s">
        <v>395</v>
      </c>
      <c r="C274" s="24">
        <f>SUM(C268:C273)</f>
        <v>2700324</v>
      </c>
      <c r="D274" s="24">
        <f>SUM(D268:D273)</f>
        <v>827255</v>
      </c>
      <c r="E274" s="45">
        <f>SUM(E268:E273)</f>
        <v>957</v>
      </c>
      <c r="F274" s="27"/>
      <c r="G274" s="46">
        <f>(C274-2077474)/2077474%</f>
        <v>29.9811213040452</v>
      </c>
    </row>
    <row r="275" spans="1:7">
      <c r="A275" s="24"/>
      <c r="B275" s="24" t="s">
        <v>396</v>
      </c>
      <c r="C275" s="24"/>
      <c r="D275" s="46">
        <f>D274/C274%</f>
        <v>30.635397826334913</v>
      </c>
      <c r="E275" s="45">
        <f>E274/C274%</f>
        <v>3.5440191621449867E-2</v>
      </c>
      <c r="F275" s="27"/>
    </row>
    <row r="276" spans="1:7">
      <c r="A276" s="24"/>
      <c r="F276" s="26"/>
    </row>
    <row r="277" spans="1:7">
      <c r="A277" s="24" t="s">
        <v>621</v>
      </c>
      <c r="B277" s="25" t="s">
        <v>622</v>
      </c>
      <c r="C277" s="25">
        <v>412021</v>
      </c>
      <c r="D277" s="25">
        <v>162885</v>
      </c>
      <c r="E277" s="25">
        <v>7</v>
      </c>
      <c r="F277" s="26" t="s">
        <v>591</v>
      </c>
    </row>
    <row r="278" spans="1:7">
      <c r="A278" s="24"/>
      <c r="B278" s="25" t="s">
        <v>623</v>
      </c>
      <c r="C278" s="25">
        <v>417106</v>
      </c>
      <c r="D278" s="25">
        <v>167163</v>
      </c>
      <c r="E278" s="25">
        <v>81</v>
      </c>
      <c r="F278" s="26" t="s">
        <v>624</v>
      </c>
    </row>
    <row r="279" spans="1:7">
      <c r="A279" s="24"/>
      <c r="B279" s="25" t="s">
        <v>625</v>
      </c>
      <c r="C279" s="25">
        <v>384646</v>
      </c>
      <c r="D279" s="25">
        <v>120580</v>
      </c>
      <c r="E279" s="25">
        <v>207</v>
      </c>
      <c r="F279" s="26" t="s">
        <v>624</v>
      </c>
    </row>
    <row r="280" spans="1:7">
      <c r="A280" s="24"/>
      <c r="B280" s="27" t="s">
        <v>626</v>
      </c>
      <c r="C280" s="25">
        <v>420945</v>
      </c>
      <c r="D280" s="25">
        <v>120845</v>
      </c>
      <c r="E280" s="25">
        <v>313</v>
      </c>
      <c r="F280" s="26" t="s">
        <v>624</v>
      </c>
    </row>
    <row r="281" spans="1:7">
      <c r="A281" s="24"/>
      <c r="B281" s="25" t="s">
        <v>627</v>
      </c>
      <c r="C281" s="25">
        <v>406696</v>
      </c>
      <c r="D281" s="25">
        <v>176852</v>
      </c>
      <c r="E281" s="25">
        <v>206</v>
      </c>
      <c r="F281" s="26" t="s">
        <v>624</v>
      </c>
    </row>
    <row r="282" spans="1:7">
      <c r="A282" s="24"/>
      <c r="B282" s="24" t="s">
        <v>395</v>
      </c>
      <c r="C282" s="24">
        <f>SUM(C277:C281)</f>
        <v>2041414</v>
      </c>
      <c r="D282" s="24">
        <f>SUM(D277:D281)</f>
        <v>748325</v>
      </c>
      <c r="E282" s="45">
        <f>SUM(E277:E281)</f>
        <v>814</v>
      </c>
      <c r="F282" s="27"/>
      <c r="G282" s="46">
        <f>(C282-2077474)/2077474%</f>
        <v>-1.7357617953341413</v>
      </c>
    </row>
    <row r="283" spans="1:7">
      <c r="A283" s="24"/>
      <c r="B283" s="24" t="s">
        <v>396</v>
      </c>
      <c r="C283" s="24"/>
      <c r="D283" s="46">
        <f>D282/C282%</f>
        <v>36.657189575460933</v>
      </c>
      <c r="E283" s="45">
        <f>E282/C282%</f>
        <v>3.9874322405940195E-2</v>
      </c>
      <c r="F283" s="27"/>
    </row>
    <row r="284" spans="1:7">
      <c r="A284" s="24"/>
      <c r="F284" s="26"/>
    </row>
    <row r="285" spans="1:7">
      <c r="A285" s="24" t="s">
        <v>628</v>
      </c>
      <c r="B285" s="25" t="s">
        <v>629</v>
      </c>
      <c r="C285" s="25">
        <v>388226</v>
      </c>
      <c r="D285" s="25">
        <v>30698</v>
      </c>
      <c r="E285" s="25">
        <v>27</v>
      </c>
      <c r="F285" s="26" t="s">
        <v>624</v>
      </c>
    </row>
    <row r="286" spans="1:7">
      <c r="A286" s="24"/>
      <c r="B286" s="25" t="s">
        <v>630</v>
      </c>
      <c r="C286" s="25">
        <v>395087</v>
      </c>
      <c r="D286" s="25">
        <v>31030</v>
      </c>
      <c r="E286" s="25">
        <v>144</v>
      </c>
      <c r="F286" s="26" t="s">
        <v>624</v>
      </c>
    </row>
    <row r="287" spans="1:7">
      <c r="A287" s="24"/>
      <c r="B287" s="25" t="s">
        <v>631</v>
      </c>
      <c r="C287" s="25">
        <v>402533</v>
      </c>
      <c r="D287" s="25">
        <v>35823</v>
      </c>
      <c r="E287" s="25">
        <v>331</v>
      </c>
      <c r="F287" s="26" t="s">
        <v>624</v>
      </c>
    </row>
    <row r="288" spans="1:7">
      <c r="A288" s="24"/>
      <c r="B288" s="25" t="s">
        <v>632</v>
      </c>
      <c r="C288" s="25">
        <v>431531</v>
      </c>
      <c r="D288" s="25">
        <v>42439</v>
      </c>
      <c r="E288" s="25">
        <v>103</v>
      </c>
      <c r="F288" s="26" t="s">
        <v>624</v>
      </c>
    </row>
    <row r="289" spans="1:7">
      <c r="A289" s="24"/>
      <c r="B289" s="25" t="s">
        <v>633</v>
      </c>
      <c r="C289" s="25">
        <v>401064</v>
      </c>
      <c r="D289" s="25">
        <v>51072</v>
      </c>
      <c r="E289" s="25">
        <v>1456</v>
      </c>
      <c r="F289" s="26" t="s">
        <v>624</v>
      </c>
    </row>
    <row r="290" spans="1:7">
      <c r="A290" s="24"/>
      <c r="B290" s="24" t="s">
        <v>395</v>
      </c>
      <c r="C290" s="24">
        <f>SUM(C285:C289)</f>
        <v>2018441</v>
      </c>
      <c r="D290" s="24">
        <f>SUM(D285:D289)</f>
        <v>191062</v>
      </c>
      <c r="E290" s="45">
        <f>SUM(E285:E289)</f>
        <v>2061</v>
      </c>
      <c r="F290" s="27"/>
      <c r="G290" s="46">
        <f>(C290-2077474)/2077474%</f>
        <v>-2.8415758753178135</v>
      </c>
    </row>
    <row r="291" spans="1:7">
      <c r="A291" s="24"/>
      <c r="B291" s="24" t="s">
        <v>396</v>
      </c>
      <c r="C291" s="24"/>
      <c r="D291" s="46">
        <f>D290/C290%</f>
        <v>9.4658204029743747</v>
      </c>
      <c r="E291" s="45">
        <f>E290/C290%</f>
        <v>0.10210850849739973</v>
      </c>
      <c r="F291" s="27"/>
    </row>
    <row r="292" spans="1:7">
      <c r="A292" s="24"/>
      <c r="F292" s="26"/>
    </row>
    <row r="293" spans="1:7">
      <c r="A293" s="24" t="s">
        <v>634</v>
      </c>
      <c r="B293" s="25" t="s">
        <v>635</v>
      </c>
      <c r="C293" s="25">
        <v>403906</v>
      </c>
      <c r="D293" s="25">
        <v>151950</v>
      </c>
      <c r="E293" s="25">
        <v>64</v>
      </c>
      <c r="F293" s="26" t="s">
        <v>636</v>
      </c>
    </row>
    <row r="294" spans="1:7">
      <c r="A294" s="24"/>
      <c r="B294" s="25" t="s">
        <v>637</v>
      </c>
      <c r="C294" s="25">
        <v>389214</v>
      </c>
      <c r="D294" s="25">
        <v>119240</v>
      </c>
      <c r="E294" s="25">
        <v>545</v>
      </c>
      <c r="F294" s="26" t="s">
        <v>636</v>
      </c>
    </row>
    <row r="295" spans="1:7">
      <c r="B295" s="25" t="s">
        <v>638</v>
      </c>
      <c r="C295" s="25">
        <v>433759</v>
      </c>
      <c r="D295" s="25">
        <v>101069</v>
      </c>
      <c r="E295" s="25">
        <v>176</v>
      </c>
      <c r="F295" s="26" t="s">
        <v>636</v>
      </c>
    </row>
    <row r="296" spans="1:7">
      <c r="A296" s="24"/>
      <c r="B296" s="25" t="s">
        <v>639</v>
      </c>
      <c r="C296" s="25">
        <v>424899</v>
      </c>
      <c r="D296" s="25">
        <v>121270</v>
      </c>
      <c r="E296" s="25">
        <v>312</v>
      </c>
      <c r="F296" s="26" t="s">
        <v>636</v>
      </c>
    </row>
    <row r="297" spans="1:7">
      <c r="A297" s="24"/>
      <c r="B297" s="25" t="s">
        <v>640</v>
      </c>
      <c r="C297" s="25">
        <v>401950</v>
      </c>
      <c r="D297" s="25">
        <v>120193</v>
      </c>
      <c r="E297" s="25">
        <v>522</v>
      </c>
      <c r="F297" s="26" t="s">
        <v>636</v>
      </c>
    </row>
    <row r="298" spans="1:7">
      <c r="A298" s="24"/>
      <c r="B298" s="24" t="s">
        <v>395</v>
      </c>
      <c r="C298" s="24">
        <f>SUM(C293:C297)</f>
        <v>2053728</v>
      </c>
      <c r="D298" s="24">
        <f>SUM(D293:D297)</f>
        <v>613722</v>
      </c>
      <c r="E298" s="45">
        <f>SUM(E293:E297)</f>
        <v>1619</v>
      </c>
      <c r="F298" s="27"/>
      <c r="G298" s="46">
        <f>(C298-2077474)/2077474%</f>
        <v>-1.1430227285636305</v>
      </c>
    </row>
    <row r="299" spans="1:7">
      <c r="A299" s="24"/>
      <c r="B299" s="24" t="s">
        <v>396</v>
      </c>
      <c r="C299" s="24"/>
      <c r="D299" s="46">
        <f>D298/C298%</f>
        <v>29.88331463562848</v>
      </c>
      <c r="E299" s="45">
        <f>E298/C298%</f>
        <v>7.8832250424593714E-2</v>
      </c>
      <c r="F299" s="27"/>
    </row>
    <row r="300" spans="1:7">
      <c r="A300" s="24"/>
      <c r="F300" s="26"/>
    </row>
    <row r="301" spans="1:7">
      <c r="A301" s="26" t="s">
        <v>641</v>
      </c>
      <c r="B301" s="25" t="s">
        <v>642</v>
      </c>
      <c r="C301" s="25">
        <v>404188</v>
      </c>
      <c r="D301" s="25">
        <v>115305</v>
      </c>
      <c r="E301" s="25">
        <v>24</v>
      </c>
      <c r="F301" s="26" t="s">
        <v>636</v>
      </c>
    </row>
    <row r="302" spans="1:7">
      <c r="A302" s="24"/>
      <c r="B302" s="25" t="s">
        <v>643</v>
      </c>
      <c r="C302" s="25">
        <v>414419</v>
      </c>
      <c r="D302" s="25">
        <v>127722</v>
      </c>
      <c r="E302" s="25">
        <v>159</v>
      </c>
      <c r="F302" s="26" t="s">
        <v>636</v>
      </c>
    </row>
    <row r="303" spans="1:7">
      <c r="B303" s="25" t="s">
        <v>644</v>
      </c>
      <c r="C303" s="25">
        <v>434736</v>
      </c>
      <c r="D303" s="25">
        <v>115431</v>
      </c>
      <c r="E303" s="25">
        <v>101</v>
      </c>
      <c r="F303" s="26" t="s">
        <v>645</v>
      </c>
    </row>
    <row r="304" spans="1:7">
      <c r="A304" s="24"/>
      <c r="B304" s="25" t="s">
        <v>646</v>
      </c>
      <c r="C304" s="25">
        <v>400906</v>
      </c>
      <c r="D304" s="25">
        <v>101811</v>
      </c>
      <c r="E304" s="25">
        <v>1</v>
      </c>
      <c r="F304" s="26" t="s">
        <v>645</v>
      </c>
    </row>
    <row r="305" spans="1:7">
      <c r="A305" s="24"/>
      <c r="B305" s="25" t="s">
        <v>647</v>
      </c>
      <c r="C305" s="25">
        <v>389476</v>
      </c>
      <c r="D305" s="25">
        <v>75809</v>
      </c>
      <c r="E305" s="25">
        <v>3</v>
      </c>
      <c r="F305" s="26" t="s">
        <v>645</v>
      </c>
    </row>
    <row r="306" spans="1:7">
      <c r="A306" s="24"/>
      <c r="B306" s="24" t="s">
        <v>395</v>
      </c>
      <c r="C306" s="24">
        <f>SUM(C301:C305)</f>
        <v>2043725</v>
      </c>
      <c r="D306" s="24">
        <f>SUM(D301:D305)</f>
        <v>536078</v>
      </c>
      <c r="E306" s="45">
        <f>SUM(E301:E305)</f>
        <v>288</v>
      </c>
      <c r="F306" s="27"/>
      <c r="G306" s="46">
        <f>(C306-2077474)/2077474%</f>
        <v>-1.6245209326326104</v>
      </c>
    </row>
    <row r="307" spans="1:7">
      <c r="A307" s="24"/>
      <c r="B307" s="24" t="s">
        <v>396</v>
      </c>
      <c r="C307" s="24"/>
      <c r="D307" s="46">
        <f>D306/C306%</f>
        <v>26.230437069566602</v>
      </c>
      <c r="E307" s="45">
        <f>E306/C306%</f>
        <v>1.4091915497437277E-2</v>
      </c>
      <c r="F307" s="27"/>
    </row>
    <row r="308" spans="1:7">
      <c r="A308" s="24"/>
      <c r="F308" s="26"/>
    </row>
    <row r="309" spans="1:7">
      <c r="A309" s="24" t="s">
        <v>648</v>
      </c>
      <c r="B309" s="25" t="s">
        <v>649</v>
      </c>
      <c r="C309" s="25">
        <v>403973</v>
      </c>
      <c r="D309" s="25">
        <v>68200</v>
      </c>
      <c r="E309" s="25">
        <v>76</v>
      </c>
      <c r="F309" s="26" t="s">
        <v>645</v>
      </c>
    </row>
    <row r="310" spans="1:7">
      <c r="A310" s="24"/>
      <c r="B310" s="25" t="s">
        <v>650</v>
      </c>
      <c r="C310" s="25">
        <v>409906</v>
      </c>
      <c r="D310" s="25">
        <v>67400</v>
      </c>
      <c r="E310" s="25">
        <v>0</v>
      </c>
      <c r="F310" s="26" t="s">
        <v>645</v>
      </c>
    </row>
    <row r="311" spans="1:7">
      <c r="B311" s="25" t="s">
        <v>651</v>
      </c>
      <c r="C311" s="25">
        <v>372656</v>
      </c>
      <c r="D311" s="25">
        <v>87614</v>
      </c>
      <c r="E311" s="25">
        <v>70</v>
      </c>
      <c r="F311" s="26" t="s">
        <v>645</v>
      </c>
    </row>
    <row r="312" spans="1:7">
      <c r="B312" s="25" t="s">
        <v>652</v>
      </c>
      <c r="C312" s="25">
        <v>405040</v>
      </c>
      <c r="D312" s="25">
        <v>93879</v>
      </c>
      <c r="E312" s="25">
        <v>96</v>
      </c>
      <c r="F312" s="26" t="s">
        <v>645</v>
      </c>
    </row>
    <row r="313" spans="1:7">
      <c r="A313" s="24"/>
      <c r="B313" s="25" t="s">
        <v>653</v>
      </c>
      <c r="C313" s="25">
        <v>398139</v>
      </c>
      <c r="D313" s="25">
        <v>105153</v>
      </c>
      <c r="E313" s="25">
        <v>119</v>
      </c>
      <c r="F313" s="26" t="s">
        <v>645</v>
      </c>
    </row>
    <row r="314" spans="1:7">
      <c r="A314" s="24"/>
      <c r="B314" s="24" t="s">
        <v>395</v>
      </c>
      <c r="C314" s="24">
        <f>SUM(C309:C313)</f>
        <v>1989714</v>
      </c>
      <c r="D314" s="24">
        <f>SUM(D309:D313)</f>
        <v>422246</v>
      </c>
      <c r="E314" s="45">
        <f>SUM(E309:E313)</f>
        <v>361</v>
      </c>
      <c r="F314" s="27"/>
      <c r="G314" s="46">
        <f>(C314-2077474)/2077474%</f>
        <v>-4.2243609306301781</v>
      </c>
    </row>
    <row r="315" spans="1:7">
      <c r="A315" s="24"/>
      <c r="B315" s="24" t="s">
        <v>396</v>
      </c>
      <c r="C315" s="24"/>
      <c r="D315" s="46">
        <f>D314/C314%</f>
        <v>21.221441875566036</v>
      </c>
      <c r="E315" s="45">
        <f>E314/C314%</f>
        <v>1.8143311048723586E-2</v>
      </c>
      <c r="F315" s="27"/>
    </row>
    <row r="316" spans="1:7">
      <c r="A316" s="24"/>
      <c r="F316" s="26"/>
    </row>
    <row r="317" spans="1:7">
      <c r="A317" s="24" t="s">
        <v>654</v>
      </c>
      <c r="B317" s="25" t="s">
        <v>655</v>
      </c>
      <c r="C317" s="25">
        <v>342623</v>
      </c>
      <c r="D317" s="25">
        <v>83678</v>
      </c>
      <c r="E317" s="25">
        <v>19</v>
      </c>
      <c r="F317" s="26" t="s">
        <v>656</v>
      </c>
    </row>
    <row r="318" spans="1:7">
      <c r="A318" s="24"/>
      <c r="B318" s="25" t="s">
        <v>657</v>
      </c>
      <c r="C318" s="25">
        <v>434698</v>
      </c>
      <c r="D318" s="25">
        <v>85233</v>
      </c>
      <c r="E318" s="25">
        <v>0</v>
      </c>
      <c r="F318" s="26" t="s">
        <v>656</v>
      </c>
    </row>
    <row r="319" spans="1:7">
      <c r="A319" s="24"/>
      <c r="B319" s="25" t="s">
        <v>658</v>
      </c>
      <c r="C319" s="25">
        <v>397610</v>
      </c>
      <c r="D319" s="25">
        <v>66214</v>
      </c>
      <c r="E319" s="25">
        <v>70</v>
      </c>
      <c r="F319" s="26" t="s">
        <v>656</v>
      </c>
    </row>
    <row r="320" spans="1:7">
      <c r="A320" s="24"/>
      <c r="B320" s="25" t="s">
        <v>659</v>
      </c>
      <c r="C320" s="25">
        <v>409635</v>
      </c>
      <c r="D320" s="25">
        <v>88463</v>
      </c>
      <c r="E320" s="25">
        <v>33</v>
      </c>
      <c r="F320" s="26" t="s">
        <v>656</v>
      </c>
    </row>
    <row r="321" spans="1:7">
      <c r="A321" s="24"/>
      <c r="B321" s="25" t="s">
        <v>660</v>
      </c>
      <c r="C321" s="25">
        <v>363739</v>
      </c>
      <c r="D321" s="25">
        <v>68208</v>
      </c>
      <c r="E321" s="25">
        <v>0</v>
      </c>
      <c r="F321" s="26" t="s">
        <v>656</v>
      </c>
    </row>
    <row r="322" spans="1:7">
      <c r="A322" s="24"/>
      <c r="B322" s="24" t="s">
        <v>395</v>
      </c>
      <c r="C322" s="24">
        <f>SUM(C317:C321)</f>
        <v>1948305</v>
      </c>
      <c r="D322" s="24">
        <f>SUM(D317:D321)</f>
        <v>391796</v>
      </c>
      <c r="E322" s="45">
        <f>SUM(E317:E321)</f>
        <v>122</v>
      </c>
      <c r="F322" s="27"/>
      <c r="G322" s="46">
        <f>(C322-2077474)/2077474%</f>
        <v>-6.2175988724768629</v>
      </c>
    </row>
    <row r="323" spans="1:7">
      <c r="A323" s="24"/>
      <c r="B323" s="24" t="s">
        <v>396</v>
      </c>
      <c r="C323" s="24"/>
      <c r="D323" s="46">
        <f>D322/C322%</f>
        <v>20.109582431908763</v>
      </c>
      <c r="E323" s="45">
        <f>E322/C322%</f>
        <v>6.2618532519292409E-3</v>
      </c>
      <c r="F323" s="27"/>
    </row>
    <row r="324" spans="1:7">
      <c r="A324" s="24"/>
      <c r="B324" s="24"/>
      <c r="C324" s="24"/>
      <c r="D324" s="46"/>
      <c r="E324" s="45"/>
      <c r="F324" s="27"/>
    </row>
    <row r="325" spans="1:7">
      <c r="A325" s="24" t="s">
        <v>661</v>
      </c>
      <c r="B325" s="25" t="s">
        <v>662</v>
      </c>
      <c r="C325" s="25">
        <v>414724</v>
      </c>
      <c r="D325" s="25">
        <v>60267</v>
      </c>
      <c r="E325" s="25">
        <v>22</v>
      </c>
      <c r="F325" s="26" t="s">
        <v>516</v>
      </c>
    </row>
    <row r="326" spans="1:7">
      <c r="B326" s="25" t="s">
        <v>663</v>
      </c>
      <c r="C326" s="25">
        <v>453459</v>
      </c>
      <c r="D326" s="25">
        <v>88653</v>
      </c>
      <c r="E326" s="25">
        <v>96</v>
      </c>
      <c r="F326" s="26" t="s">
        <v>664</v>
      </c>
    </row>
    <row r="327" spans="1:7">
      <c r="A327" s="24"/>
      <c r="B327" s="25" t="s">
        <v>665</v>
      </c>
      <c r="C327" s="25">
        <v>350546</v>
      </c>
      <c r="D327" s="25">
        <v>45304</v>
      </c>
      <c r="E327" s="25">
        <v>0</v>
      </c>
      <c r="F327" s="26" t="s">
        <v>664</v>
      </c>
    </row>
    <row r="328" spans="1:7">
      <c r="A328" s="24"/>
      <c r="B328" s="25" t="s">
        <v>666</v>
      </c>
      <c r="C328" s="25">
        <v>389734</v>
      </c>
      <c r="D328" s="25">
        <v>59695</v>
      </c>
      <c r="E328" s="25">
        <v>815</v>
      </c>
      <c r="F328" s="26" t="s">
        <v>664</v>
      </c>
    </row>
    <row r="329" spans="1:7">
      <c r="A329" s="24"/>
      <c r="B329" s="25" t="s">
        <v>667</v>
      </c>
      <c r="C329" s="25">
        <v>376669</v>
      </c>
      <c r="D329" s="25">
        <v>64428</v>
      </c>
      <c r="E329" s="25">
        <v>0</v>
      </c>
      <c r="F329" s="26" t="s">
        <v>664</v>
      </c>
    </row>
    <row r="330" spans="1:7">
      <c r="A330" s="24"/>
      <c r="B330" s="24" t="s">
        <v>395</v>
      </c>
      <c r="C330" s="24">
        <f>SUM(C325:C329)</f>
        <v>1985132</v>
      </c>
      <c r="D330" s="24">
        <f>SUM(D325:D329)</f>
        <v>318347</v>
      </c>
      <c r="E330" s="45">
        <f>SUM(E325:E329)</f>
        <v>933</v>
      </c>
      <c r="F330" s="27"/>
      <c r="G330" s="46">
        <f>(C330-2077474)/2077474%</f>
        <v>-4.4449172408415212</v>
      </c>
    </row>
    <row r="331" spans="1:7">
      <c r="A331" s="24"/>
      <c r="B331" s="24" t="s">
        <v>396</v>
      </c>
      <c r="C331" s="24"/>
      <c r="D331" s="46">
        <f>D330/C330%</f>
        <v>16.036565830383068</v>
      </c>
      <c r="E331" s="45">
        <f>E330/C330%</f>
        <v>4.6999393491213681E-2</v>
      </c>
      <c r="F331" s="27"/>
    </row>
    <row r="333" spans="1:7">
      <c r="A333" s="24" t="s">
        <v>668</v>
      </c>
      <c r="B333" s="25" t="s">
        <v>669</v>
      </c>
      <c r="C333" s="25">
        <v>436391</v>
      </c>
      <c r="D333" s="25">
        <v>82446</v>
      </c>
      <c r="E333" s="25">
        <v>16</v>
      </c>
      <c r="F333" s="26" t="s">
        <v>537</v>
      </c>
    </row>
    <row r="334" spans="1:7">
      <c r="A334" s="24"/>
      <c r="B334" s="25" t="s">
        <v>670</v>
      </c>
      <c r="C334" s="25">
        <v>462815</v>
      </c>
      <c r="D334" s="25">
        <v>135828</v>
      </c>
      <c r="E334" s="25">
        <v>0</v>
      </c>
      <c r="F334" s="26" t="s">
        <v>537</v>
      </c>
    </row>
    <row r="335" spans="1:7">
      <c r="A335" s="24"/>
      <c r="B335" s="25" t="s">
        <v>671</v>
      </c>
      <c r="C335" s="25">
        <v>371315</v>
      </c>
      <c r="D335" s="25">
        <v>107035</v>
      </c>
      <c r="E335" s="25">
        <v>17</v>
      </c>
      <c r="F335" s="26" t="s">
        <v>672</v>
      </c>
    </row>
    <row r="336" spans="1:7">
      <c r="A336" s="24"/>
      <c r="B336" s="25" t="s">
        <v>673</v>
      </c>
      <c r="C336" s="25">
        <v>374087</v>
      </c>
      <c r="D336" s="25">
        <v>110934</v>
      </c>
      <c r="E336" s="25">
        <v>50</v>
      </c>
      <c r="F336" s="26" t="s">
        <v>672</v>
      </c>
    </row>
    <row r="337" spans="1:7">
      <c r="A337" s="24"/>
      <c r="B337" s="25" t="s">
        <v>674</v>
      </c>
      <c r="C337" s="25">
        <v>389379</v>
      </c>
      <c r="D337" s="25">
        <v>91351</v>
      </c>
      <c r="E337" s="25">
        <v>177</v>
      </c>
      <c r="F337" s="26" t="s">
        <v>675</v>
      </c>
    </row>
    <row r="338" spans="1:7">
      <c r="A338" s="24"/>
      <c r="B338" s="24" t="s">
        <v>395</v>
      </c>
      <c r="C338" s="24">
        <f>SUM(C333:C337)</f>
        <v>2033987</v>
      </c>
      <c r="D338" s="24">
        <f>SUM(D333:D337)</f>
        <v>527594</v>
      </c>
      <c r="E338" s="45">
        <f>SUM(E333:E337)</f>
        <v>260</v>
      </c>
      <c r="F338" s="27"/>
      <c r="G338" s="46">
        <f>(C338-2077474)/2077474%</f>
        <v>-2.0932632610564559</v>
      </c>
    </row>
    <row r="339" spans="1:7">
      <c r="A339" s="24"/>
      <c r="B339" s="24" t="s">
        <v>396</v>
      </c>
      <c r="C339" s="24"/>
      <c r="D339" s="46">
        <f>D338/C338%</f>
        <v>25.938907180822692</v>
      </c>
      <c r="E339" s="45">
        <f>E338/C338%</f>
        <v>1.2782775897781058E-2</v>
      </c>
      <c r="F339" s="27"/>
    </row>
    <row r="340" spans="1:7">
      <c r="A340" s="24"/>
      <c r="F340" s="26"/>
    </row>
    <row r="341" spans="1:7">
      <c r="A341" s="24" t="s">
        <v>676</v>
      </c>
      <c r="B341" s="25" t="s">
        <v>677</v>
      </c>
      <c r="C341" s="25">
        <v>502361</v>
      </c>
      <c r="D341" s="25">
        <v>82197</v>
      </c>
      <c r="E341" s="25">
        <v>7</v>
      </c>
      <c r="F341" s="26" t="s">
        <v>678</v>
      </c>
    </row>
    <row r="342" spans="1:7">
      <c r="B342" s="25" t="s">
        <v>679</v>
      </c>
      <c r="C342" s="25">
        <v>418129</v>
      </c>
      <c r="D342" s="25">
        <v>75181</v>
      </c>
      <c r="E342" s="25">
        <v>0</v>
      </c>
      <c r="F342" s="26" t="s">
        <v>678</v>
      </c>
    </row>
    <row r="343" spans="1:7">
      <c r="A343" s="24"/>
      <c r="B343" s="25" t="s">
        <v>680</v>
      </c>
      <c r="C343" s="25">
        <v>468433</v>
      </c>
      <c r="D343" s="25">
        <v>98660</v>
      </c>
      <c r="E343" s="25">
        <v>40</v>
      </c>
      <c r="F343" s="26" t="s">
        <v>678</v>
      </c>
    </row>
    <row r="344" spans="1:7">
      <c r="A344" s="24"/>
      <c r="B344" s="25" t="s">
        <v>681</v>
      </c>
      <c r="C344" s="25">
        <v>434591</v>
      </c>
      <c r="D344" s="25">
        <v>108819</v>
      </c>
      <c r="E344" s="25">
        <v>1</v>
      </c>
      <c r="F344" s="26" t="s">
        <v>672</v>
      </c>
    </row>
    <row r="345" spans="1:7">
      <c r="A345" s="24"/>
      <c r="B345" s="25" t="s">
        <v>682</v>
      </c>
      <c r="C345" s="25">
        <v>376029</v>
      </c>
      <c r="D345" s="25">
        <v>95960</v>
      </c>
      <c r="E345" s="25">
        <v>4</v>
      </c>
      <c r="F345" s="26" t="s">
        <v>675</v>
      </c>
    </row>
    <row r="346" spans="1:7">
      <c r="A346" s="24"/>
      <c r="B346" s="24" t="s">
        <v>395</v>
      </c>
      <c r="C346" s="24">
        <f>SUM(C341:C345)</f>
        <v>2199543</v>
      </c>
      <c r="D346" s="24">
        <f>SUM(D341:D345)</f>
        <v>460817</v>
      </c>
      <c r="E346" s="45">
        <f>SUM(E341:E345)</f>
        <v>52</v>
      </c>
      <c r="F346" s="27"/>
      <c r="G346" s="46">
        <f>(C346-2077474)/2077474%</f>
        <v>5.8758376759468467</v>
      </c>
    </row>
    <row r="347" spans="1:7">
      <c r="A347" s="24"/>
      <c r="B347" s="24" t="s">
        <v>396</v>
      </c>
      <c r="C347" s="24"/>
      <c r="D347" s="46">
        <f>D346/C346%</f>
        <v>20.950579279423042</v>
      </c>
      <c r="E347" s="45">
        <f>E346/C346%</f>
        <v>2.364127457385466E-3</v>
      </c>
      <c r="F347" s="27"/>
    </row>
    <row r="348" spans="1:7">
      <c r="A348" s="24"/>
      <c r="F348" s="26"/>
    </row>
    <row r="349" spans="1:7">
      <c r="A349" s="24" t="s">
        <v>683</v>
      </c>
      <c r="B349" s="25" t="s">
        <v>684</v>
      </c>
      <c r="C349" s="25">
        <v>416465</v>
      </c>
      <c r="D349" s="25">
        <v>54657</v>
      </c>
      <c r="E349" s="25">
        <v>832</v>
      </c>
      <c r="F349" s="26" t="s">
        <v>612</v>
      </c>
    </row>
    <row r="350" spans="1:7">
      <c r="A350" s="24"/>
      <c r="B350" s="25" t="s">
        <v>685</v>
      </c>
      <c r="C350" s="25">
        <v>376329</v>
      </c>
      <c r="D350" s="25">
        <v>45302</v>
      </c>
      <c r="E350" s="25">
        <v>66</v>
      </c>
      <c r="F350" s="26" t="s">
        <v>612</v>
      </c>
    </row>
    <row r="351" spans="1:7">
      <c r="A351" s="24"/>
      <c r="B351" s="25" t="s">
        <v>686</v>
      </c>
      <c r="C351" s="25">
        <v>388803</v>
      </c>
      <c r="D351" s="25">
        <v>24930</v>
      </c>
      <c r="E351" s="25">
        <v>78</v>
      </c>
      <c r="F351" s="26" t="s">
        <v>612</v>
      </c>
    </row>
    <row r="352" spans="1:7">
      <c r="A352" s="24"/>
      <c r="B352" s="25" t="s">
        <v>687</v>
      </c>
      <c r="C352" s="25">
        <v>422621</v>
      </c>
      <c r="D352" s="25">
        <v>42581</v>
      </c>
      <c r="E352" s="25">
        <v>331</v>
      </c>
      <c r="F352" s="26" t="s">
        <v>612</v>
      </c>
    </row>
    <row r="353" spans="1:7">
      <c r="A353" s="24"/>
      <c r="B353" s="25" t="s">
        <v>688</v>
      </c>
      <c r="C353" s="25">
        <v>409372</v>
      </c>
      <c r="D353" s="25">
        <v>37084</v>
      </c>
      <c r="E353" s="25">
        <v>142</v>
      </c>
      <c r="F353" s="26" t="s">
        <v>612</v>
      </c>
    </row>
    <row r="354" spans="1:7">
      <c r="A354" s="24"/>
      <c r="B354" s="24" t="s">
        <v>395</v>
      </c>
      <c r="C354" s="24">
        <f>SUM(C349:C353)</f>
        <v>2013590</v>
      </c>
      <c r="D354" s="24">
        <f>SUM(D349:D353)</f>
        <v>204554</v>
      </c>
      <c r="E354" s="45">
        <f>SUM(E349:E353)</f>
        <v>1449</v>
      </c>
      <c r="F354" s="27"/>
      <c r="G354" s="46">
        <f>(C354-2077474)/2077474%</f>
        <v>-3.075080602693463</v>
      </c>
    </row>
    <row r="355" spans="1:7">
      <c r="A355" s="24"/>
      <c r="B355" s="24" t="s">
        <v>396</v>
      </c>
      <c r="C355" s="24"/>
      <c r="D355" s="46">
        <f>D354/C354%</f>
        <v>10.158671824949467</v>
      </c>
      <c r="E355" s="45">
        <f>E354/C354%</f>
        <v>7.1961024836237758E-2</v>
      </c>
      <c r="F355" s="27"/>
    </row>
    <row r="356" spans="1:7">
      <c r="A356" s="24"/>
      <c r="F356" s="26"/>
    </row>
    <row r="357" spans="1:7">
      <c r="A357" s="24" t="s">
        <v>689</v>
      </c>
      <c r="B357" s="25" t="s">
        <v>690</v>
      </c>
      <c r="C357" s="25">
        <v>381665</v>
      </c>
      <c r="D357" s="25">
        <v>96415</v>
      </c>
      <c r="E357" s="25">
        <v>92</v>
      </c>
      <c r="F357" s="26" t="s">
        <v>675</v>
      </c>
    </row>
    <row r="358" spans="1:7">
      <c r="A358" s="24"/>
      <c r="B358" s="25" t="s">
        <v>691</v>
      </c>
      <c r="C358" s="25">
        <v>442417</v>
      </c>
      <c r="D358" s="25">
        <v>114204</v>
      </c>
      <c r="E358" s="25">
        <v>74</v>
      </c>
      <c r="F358" s="26" t="s">
        <v>612</v>
      </c>
    </row>
    <row r="359" spans="1:7">
      <c r="A359" s="24"/>
      <c r="B359" s="25" t="s">
        <v>692</v>
      </c>
      <c r="C359" s="25">
        <v>384781</v>
      </c>
      <c r="D359" s="25">
        <v>63314</v>
      </c>
      <c r="E359" s="25">
        <v>79</v>
      </c>
      <c r="F359" s="26" t="s">
        <v>612</v>
      </c>
    </row>
    <row r="360" spans="1:7">
      <c r="A360" s="24"/>
      <c r="B360" s="25" t="s">
        <v>693</v>
      </c>
      <c r="C360" s="25">
        <v>457246</v>
      </c>
      <c r="D360" s="25">
        <v>75028</v>
      </c>
      <c r="E360" s="25">
        <v>214</v>
      </c>
      <c r="F360" s="26" t="s">
        <v>612</v>
      </c>
    </row>
    <row r="361" spans="1:7">
      <c r="A361" s="24"/>
      <c r="B361" s="25" t="s">
        <v>694</v>
      </c>
      <c r="C361" s="25">
        <v>406388</v>
      </c>
      <c r="D361" s="25">
        <v>108020</v>
      </c>
      <c r="E361" s="25">
        <v>235</v>
      </c>
      <c r="F361" s="26" t="s">
        <v>612</v>
      </c>
    </row>
    <row r="362" spans="1:7">
      <c r="A362" s="24"/>
      <c r="B362" s="24" t="s">
        <v>395</v>
      </c>
      <c r="C362" s="24">
        <f>SUM(C357:C361)</f>
        <v>2072497</v>
      </c>
      <c r="D362" s="24">
        <f>SUM(D357:D361)</f>
        <v>456981</v>
      </c>
      <c r="E362" s="45">
        <f>SUM(E357:E361)</f>
        <v>694</v>
      </c>
      <c r="F362" s="27"/>
      <c r="G362" s="46">
        <f>(C362-2077474)/2077474%</f>
        <v>-0.23956978522956243</v>
      </c>
    </row>
    <row r="363" spans="1:7">
      <c r="A363" s="24"/>
      <c r="B363" s="24" t="s">
        <v>396</v>
      </c>
      <c r="C363" s="24"/>
      <c r="D363" s="46">
        <f>D362/C362%</f>
        <v>22.049778600403279</v>
      </c>
      <c r="E363" s="45">
        <f>E362/C362%</f>
        <v>3.3486176337046564E-2</v>
      </c>
      <c r="F363" s="27"/>
    </row>
    <row r="364" spans="1:7">
      <c r="A364" s="24"/>
      <c r="F364" s="26"/>
    </row>
    <row r="365" spans="1:7">
      <c r="A365" s="24" t="s">
        <v>695</v>
      </c>
      <c r="B365" s="25" t="s">
        <v>696</v>
      </c>
      <c r="C365" s="25">
        <v>416263</v>
      </c>
      <c r="D365" s="25">
        <v>104693</v>
      </c>
      <c r="E365" s="25">
        <v>109</v>
      </c>
      <c r="F365" s="26" t="s">
        <v>675</v>
      </c>
    </row>
    <row r="366" spans="1:7">
      <c r="A366" s="24"/>
      <c r="B366" s="25" t="s">
        <v>697</v>
      </c>
      <c r="C366" s="25">
        <v>511138</v>
      </c>
      <c r="D366" s="25">
        <v>139744</v>
      </c>
      <c r="E366" s="25">
        <v>0</v>
      </c>
      <c r="F366" s="26" t="s">
        <v>698</v>
      </c>
    </row>
    <row r="367" spans="1:7">
      <c r="A367" s="24"/>
      <c r="B367" s="25" t="s">
        <v>699</v>
      </c>
      <c r="C367" s="25">
        <v>460460</v>
      </c>
      <c r="D367" s="25">
        <v>120260</v>
      </c>
      <c r="E367" s="25">
        <v>0</v>
      </c>
      <c r="F367" s="26" t="s">
        <v>698</v>
      </c>
    </row>
    <row r="368" spans="1:7">
      <c r="A368" s="24"/>
      <c r="B368" s="25" t="s">
        <v>700</v>
      </c>
      <c r="C368" s="25">
        <v>482854</v>
      </c>
      <c r="D368" s="25">
        <v>133303</v>
      </c>
      <c r="E368" s="25">
        <v>140</v>
      </c>
      <c r="F368" s="26" t="s">
        <v>698</v>
      </c>
    </row>
    <row r="369" spans="1:7">
      <c r="A369" s="24"/>
      <c r="B369" s="25" t="s">
        <v>701</v>
      </c>
      <c r="C369" s="25">
        <v>402637</v>
      </c>
      <c r="D369" s="25">
        <v>122654</v>
      </c>
      <c r="E369" s="25">
        <v>5</v>
      </c>
      <c r="F369" s="26" t="s">
        <v>702</v>
      </c>
    </row>
    <row r="370" spans="1:7">
      <c r="A370" s="24"/>
      <c r="B370" s="24" t="s">
        <v>395</v>
      </c>
      <c r="C370" s="24">
        <f>SUM(C365:C369)</f>
        <v>2273352</v>
      </c>
      <c r="D370" s="24">
        <f>SUM(D365:D369)</f>
        <v>620654</v>
      </c>
      <c r="E370" s="45">
        <f>SUM(E365:E369)</f>
        <v>254</v>
      </c>
      <c r="F370" s="27"/>
      <c r="G370" s="46">
        <f>(C370-2077474)/2077474%</f>
        <v>9.4286619230854392</v>
      </c>
    </row>
    <row r="371" spans="1:7">
      <c r="A371" s="24"/>
      <c r="B371" s="24" t="s">
        <v>396</v>
      </c>
      <c r="C371" s="24"/>
      <c r="D371" s="46">
        <f>D370/C370%</f>
        <v>27.301271426510279</v>
      </c>
      <c r="E371" s="45">
        <f>E370/C370%</f>
        <v>1.1172928785335486E-2</v>
      </c>
      <c r="F371" s="27"/>
    </row>
    <row r="372" spans="1:7">
      <c r="A372" s="24"/>
      <c r="F372" s="26"/>
    </row>
    <row r="373" spans="1:7">
      <c r="A373" s="24" t="s">
        <v>703</v>
      </c>
      <c r="B373" s="25" t="s">
        <v>704</v>
      </c>
      <c r="C373" s="25">
        <v>401246</v>
      </c>
      <c r="D373" s="25">
        <v>95861</v>
      </c>
      <c r="E373" s="25">
        <v>728</v>
      </c>
      <c r="F373" s="26" t="s">
        <v>702</v>
      </c>
    </row>
    <row r="374" spans="1:7">
      <c r="A374" s="24"/>
      <c r="B374" s="25" t="s">
        <v>705</v>
      </c>
      <c r="C374" s="25">
        <v>470212</v>
      </c>
      <c r="D374" s="25">
        <v>107074</v>
      </c>
      <c r="E374" s="25">
        <v>213</v>
      </c>
      <c r="F374" s="26" t="s">
        <v>702</v>
      </c>
    </row>
    <row r="375" spans="1:7">
      <c r="A375" s="24"/>
      <c r="B375" s="25" t="s">
        <v>706</v>
      </c>
      <c r="C375" s="25">
        <v>470836</v>
      </c>
      <c r="D375" s="25">
        <v>164174</v>
      </c>
      <c r="E375" s="25">
        <v>124</v>
      </c>
      <c r="F375" s="26" t="s">
        <v>702</v>
      </c>
    </row>
    <row r="376" spans="1:7">
      <c r="A376" s="24"/>
      <c r="B376" s="25" t="s">
        <v>707</v>
      </c>
      <c r="C376" s="25">
        <v>500752</v>
      </c>
      <c r="D376" s="25">
        <v>117081</v>
      </c>
      <c r="E376" s="25">
        <v>2</v>
      </c>
      <c r="F376" s="26" t="s">
        <v>708</v>
      </c>
    </row>
    <row r="377" spans="1:7">
      <c r="A377" s="24"/>
      <c r="B377" s="25" t="s">
        <v>709</v>
      </c>
      <c r="C377" s="25">
        <v>476982</v>
      </c>
      <c r="D377" s="25">
        <v>126707</v>
      </c>
      <c r="E377" s="25">
        <v>0</v>
      </c>
      <c r="F377" s="26" t="s">
        <v>708</v>
      </c>
    </row>
    <row r="378" spans="1:7">
      <c r="A378" s="24"/>
      <c r="B378" s="24" t="s">
        <v>395</v>
      </c>
      <c r="C378" s="24">
        <f>SUM(C373:C377)</f>
        <v>2320028</v>
      </c>
      <c r="D378" s="24">
        <f>SUM(D373:D377)</f>
        <v>610897</v>
      </c>
      <c r="E378" s="45">
        <f>SUM(E373:E377)</f>
        <v>1067</v>
      </c>
      <c r="F378" s="27"/>
      <c r="G378" s="46">
        <f>(C378-2077474)/2077474%</f>
        <v>11.675428910301644</v>
      </c>
    </row>
    <row r="379" spans="1:7">
      <c r="A379" s="24"/>
      <c r="B379" s="24" t="s">
        <v>396</v>
      </c>
      <c r="C379" s="24"/>
      <c r="D379" s="46">
        <f>D378/C378%</f>
        <v>26.331449448023903</v>
      </c>
      <c r="E379" s="45">
        <f>E378/C378%</f>
        <v>4.5990824248672867E-2</v>
      </c>
      <c r="F379" s="27"/>
    </row>
    <row r="380" spans="1:7">
      <c r="A380" s="24"/>
      <c r="F380" s="26"/>
    </row>
    <row r="381" spans="1:7">
      <c r="A381" s="24" t="s">
        <v>710</v>
      </c>
      <c r="B381" s="25" t="s">
        <v>711</v>
      </c>
      <c r="C381" s="25">
        <v>503984</v>
      </c>
      <c r="D381" s="25">
        <v>104960</v>
      </c>
      <c r="E381" s="25">
        <v>25</v>
      </c>
      <c r="F381" s="26" t="s">
        <v>712</v>
      </c>
    </row>
    <row r="382" spans="1:7">
      <c r="A382" s="24"/>
      <c r="B382" s="25" t="s">
        <v>713</v>
      </c>
      <c r="C382" s="25">
        <v>489808</v>
      </c>
      <c r="D382" s="25">
        <v>119518</v>
      </c>
      <c r="E382" s="25">
        <v>141</v>
      </c>
      <c r="F382" s="26" t="s">
        <v>712</v>
      </c>
    </row>
    <row r="383" spans="1:7">
      <c r="A383" s="24"/>
      <c r="B383" s="25" t="s">
        <v>714</v>
      </c>
      <c r="C383" s="25">
        <v>366203</v>
      </c>
      <c r="D383" s="25">
        <v>89475</v>
      </c>
      <c r="E383" s="25">
        <v>28</v>
      </c>
      <c r="F383" s="26" t="s">
        <v>715</v>
      </c>
    </row>
    <row r="384" spans="1:7">
      <c r="A384" s="24"/>
      <c r="B384" s="25" t="s">
        <v>716</v>
      </c>
      <c r="C384" s="25">
        <v>392176</v>
      </c>
      <c r="D384" s="25">
        <v>106563</v>
      </c>
      <c r="E384" s="25">
        <v>37</v>
      </c>
      <c r="F384" s="26" t="s">
        <v>715</v>
      </c>
    </row>
    <row r="385" spans="1:7">
      <c r="A385" s="24"/>
      <c r="B385" s="25" t="s">
        <v>717</v>
      </c>
      <c r="C385" s="25">
        <v>366248</v>
      </c>
      <c r="D385" s="25">
        <v>66265</v>
      </c>
      <c r="E385" s="25">
        <v>0</v>
      </c>
      <c r="F385" s="26" t="s">
        <v>718</v>
      </c>
    </row>
    <row r="386" spans="1:7">
      <c r="A386" s="24"/>
      <c r="B386" s="24" t="s">
        <v>395</v>
      </c>
      <c r="C386" s="24">
        <f>SUM(C381:C385)</f>
        <v>2118419</v>
      </c>
      <c r="D386" s="24">
        <f>SUM(D381:D385)</f>
        <v>486781</v>
      </c>
      <c r="E386" s="45">
        <f>SUM(E381:E385)</f>
        <v>231</v>
      </c>
      <c r="F386" s="27"/>
      <c r="G386" s="46">
        <f>(C386-2077474)/2077474%</f>
        <v>1.9709031256227514</v>
      </c>
    </row>
    <row r="387" spans="1:7">
      <c r="A387" s="24"/>
      <c r="B387" s="24" t="s">
        <v>396</v>
      </c>
      <c r="C387" s="24"/>
      <c r="D387" s="46">
        <f>D386/C386%</f>
        <v>22.97850425246375</v>
      </c>
      <c r="E387" s="45">
        <f>E386/C386%</f>
        <v>1.0904358391800678E-2</v>
      </c>
      <c r="F387" s="27"/>
    </row>
    <row r="388" spans="1:7">
      <c r="A388" s="24"/>
      <c r="F388" s="26"/>
    </row>
    <row r="389" spans="1:7">
      <c r="A389" s="24" t="s">
        <v>719</v>
      </c>
      <c r="B389" s="25" t="s">
        <v>720</v>
      </c>
      <c r="C389" s="25">
        <v>392598</v>
      </c>
      <c r="D389" s="25">
        <v>85266</v>
      </c>
      <c r="E389" s="25">
        <v>0</v>
      </c>
      <c r="F389" s="26" t="s">
        <v>718</v>
      </c>
    </row>
    <row r="390" spans="1:7">
      <c r="A390" s="24"/>
      <c r="B390" s="25" t="s">
        <v>721</v>
      </c>
      <c r="C390" s="25">
        <v>398075</v>
      </c>
      <c r="D390" s="25">
        <v>90093</v>
      </c>
      <c r="E390" s="25">
        <v>10</v>
      </c>
      <c r="F390" s="26" t="s">
        <v>718</v>
      </c>
    </row>
    <row r="391" spans="1:7">
      <c r="A391" s="24"/>
      <c r="B391" s="25" t="s">
        <v>722</v>
      </c>
      <c r="C391" s="25">
        <v>344681</v>
      </c>
      <c r="D391" s="25">
        <v>70039</v>
      </c>
      <c r="E391" s="25">
        <v>24</v>
      </c>
      <c r="F391" s="26" t="s">
        <v>718</v>
      </c>
    </row>
    <row r="392" spans="1:7">
      <c r="A392" s="24"/>
      <c r="B392" s="25" t="s">
        <v>723</v>
      </c>
      <c r="C392" s="25">
        <v>411558</v>
      </c>
      <c r="D392" s="25">
        <v>91873</v>
      </c>
      <c r="E392" s="25">
        <v>21</v>
      </c>
      <c r="F392" s="26" t="s">
        <v>724</v>
      </c>
    </row>
    <row r="393" spans="1:7">
      <c r="A393" s="24"/>
      <c r="B393" s="25" t="s">
        <v>725</v>
      </c>
      <c r="C393" s="25">
        <v>390399</v>
      </c>
      <c r="D393" s="25">
        <v>118529</v>
      </c>
      <c r="E393" s="25">
        <v>0</v>
      </c>
      <c r="F393" s="26" t="s">
        <v>724</v>
      </c>
    </row>
    <row r="394" spans="1:7">
      <c r="A394" s="24"/>
      <c r="B394" s="24" t="s">
        <v>395</v>
      </c>
      <c r="C394" s="24">
        <f>SUM(C389:C393)</f>
        <v>1937311</v>
      </c>
      <c r="D394" s="24">
        <f>SUM(D389:D393)</f>
        <v>455800</v>
      </c>
      <c r="E394" s="45">
        <f>SUM(E389:E393)</f>
        <v>55</v>
      </c>
      <c r="F394" s="27"/>
      <c r="G394" s="46">
        <f>(C394-2077474)/2077474%</f>
        <v>-6.7467992379206665</v>
      </c>
    </row>
    <row r="395" spans="1:7">
      <c r="A395" s="24"/>
      <c r="B395" s="24" t="s">
        <v>396</v>
      </c>
      <c r="C395" s="24"/>
      <c r="D395" s="46">
        <f>D394/C394%</f>
        <v>23.527456355742572</v>
      </c>
      <c r="E395" s="45">
        <f>E394/C394%</f>
        <v>2.8389866159847332E-3</v>
      </c>
      <c r="F395" s="27"/>
    </row>
    <row r="396" spans="1:7">
      <c r="A396" s="24"/>
      <c r="F396" s="26"/>
    </row>
    <row r="397" spans="1:7">
      <c r="A397" s="24" t="s">
        <v>726</v>
      </c>
      <c r="B397" s="25" t="s">
        <v>727</v>
      </c>
      <c r="C397" s="25">
        <v>391197</v>
      </c>
      <c r="D397" s="25">
        <v>78869</v>
      </c>
      <c r="E397" s="25">
        <v>102</v>
      </c>
      <c r="F397" s="26" t="s">
        <v>728</v>
      </c>
    </row>
    <row r="398" spans="1:7">
      <c r="A398" s="24"/>
      <c r="B398" s="25" t="s">
        <v>729</v>
      </c>
      <c r="C398" s="25">
        <v>390242</v>
      </c>
      <c r="D398" s="25">
        <v>107193</v>
      </c>
      <c r="E398" s="25">
        <v>274</v>
      </c>
      <c r="F398" s="26" t="s">
        <v>728</v>
      </c>
    </row>
    <row r="399" spans="1:7">
      <c r="A399" s="24"/>
      <c r="B399" s="25" t="s">
        <v>730</v>
      </c>
      <c r="C399" s="25">
        <v>405298</v>
      </c>
      <c r="D399" s="25">
        <v>90978</v>
      </c>
      <c r="E399" s="25">
        <v>85</v>
      </c>
      <c r="F399" s="26" t="s">
        <v>728</v>
      </c>
    </row>
    <row r="400" spans="1:7">
      <c r="A400" s="24"/>
      <c r="B400" s="25" t="s">
        <v>731</v>
      </c>
      <c r="C400" s="25">
        <v>340420</v>
      </c>
      <c r="D400" s="25">
        <v>84042</v>
      </c>
      <c r="E400" s="25">
        <v>0</v>
      </c>
      <c r="F400" s="26" t="s">
        <v>728</v>
      </c>
    </row>
    <row r="401" spans="1:7">
      <c r="A401" s="24"/>
      <c r="B401" s="25" t="s">
        <v>732</v>
      </c>
      <c r="C401" s="25">
        <v>367640</v>
      </c>
      <c r="D401" s="25">
        <v>96354</v>
      </c>
      <c r="E401" s="25">
        <v>0</v>
      </c>
      <c r="F401" s="26" t="s">
        <v>728</v>
      </c>
    </row>
    <row r="402" spans="1:7">
      <c r="A402" s="24"/>
      <c r="B402" s="25" t="s">
        <v>733</v>
      </c>
      <c r="C402" s="25">
        <v>413587</v>
      </c>
      <c r="D402" s="25">
        <v>120634</v>
      </c>
      <c r="E402" s="25">
        <v>6</v>
      </c>
      <c r="F402" s="26" t="s">
        <v>728</v>
      </c>
    </row>
    <row r="403" spans="1:7">
      <c r="A403" s="24"/>
      <c r="B403" s="24" t="s">
        <v>395</v>
      </c>
      <c r="C403" s="24">
        <f>SUM(C397:C402)</f>
        <v>2308384</v>
      </c>
      <c r="D403" s="24">
        <f>SUM(D397:D402)</f>
        <v>578070</v>
      </c>
      <c r="E403" s="45">
        <f>SUM(E397:E402)</f>
        <v>467</v>
      </c>
      <c r="F403" s="27"/>
      <c r="G403" s="46">
        <f>(C403-2077474)/2077474%</f>
        <v>11.114940547992417</v>
      </c>
    </row>
    <row r="404" spans="1:7">
      <c r="A404" s="24"/>
      <c r="B404" s="24" t="s">
        <v>396</v>
      </c>
      <c r="C404" s="24"/>
      <c r="D404" s="46">
        <f>D403/C403%</f>
        <v>25.04219401971249</v>
      </c>
      <c r="E404" s="45">
        <f>E403/C403%</f>
        <v>2.0230602880629913E-2</v>
      </c>
      <c r="F404" s="27"/>
    </row>
    <row r="405" spans="1:7">
      <c r="A405" s="24"/>
      <c r="F405" s="26"/>
    </row>
    <row r="406" spans="1:7">
      <c r="A406" s="26" t="s">
        <v>734</v>
      </c>
      <c r="B406" s="25" t="s">
        <v>735</v>
      </c>
      <c r="C406" s="25">
        <v>364472</v>
      </c>
      <c r="D406" s="25">
        <v>99784</v>
      </c>
      <c r="E406" s="25">
        <v>37</v>
      </c>
      <c r="F406" s="26" t="s">
        <v>656</v>
      </c>
    </row>
    <row r="407" spans="1:7">
      <c r="A407" s="24"/>
      <c r="B407" s="25" t="s">
        <v>736</v>
      </c>
      <c r="C407" s="25">
        <v>418397</v>
      </c>
      <c r="D407" s="25">
        <v>109463</v>
      </c>
      <c r="E407" s="25">
        <v>0</v>
      </c>
      <c r="F407" s="26" t="s">
        <v>656</v>
      </c>
    </row>
    <row r="408" spans="1:7">
      <c r="A408" s="24"/>
      <c r="B408" s="25" t="s">
        <v>737</v>
      </c>
      <c r="C408" s="25">
        <v>421324</v>
      </c>
      <c r="D408" s="25">
        <v>141707</v>
      </c>
      <c r="E408" s="25">
        <v>73</v>
      </c>
      <c r="F408" s="26" t="s">
        <v>738</v>
      </c>
    </row>
    <row r="409" spans="1:7">
      <c r="A409" s="24"/>
      <c r="B409" s="25" t="s">
        <v>739</v>
      </c>
      <c r="C409" s="25">
        <v>449365</v>
      </c>
      <c r="D409" s="25">
        <v>169010</v>
      </c>
      <c r="E409" s="25">
        <v>0</v>
      </c>
      <c r="F409" s="26" t="s">
        <v>738</v>
      </c>
    </row>
    <row r="410" spans="1:7">
      <c r="A410" s="24"/>
      <c r="B410" s="25" t="s">
        <v>740</v>
      </c>
      <c r="C410" s="25">
        <v>422465</v>
      </c>
      <c r="D410" s="25">
        <v>156136</v>
      </c>
      <c r="E410" s="25">
        <v>13</v>
      </c>
      <c r="F410" s="26" t="s">
        <v>738</v>
      </c>
    </row>
    <row r="411" spans="1:7">
      <c r="A411" s="24"/>
      <c r="B411" s="24" t="s">
        <v>395</v>
      </c>
      <c r="C411" s="24">
        <f>SUM(C406:C410)</f>
        <v>2076023</v>
      </c>
      <c r="D411" s="24">
        <f>SUM(D406:D410)</f>
        <v>676100</v>
      </c>
      <c r="E411" s="45">
        <f>SUM(E406:E410)</f>
        <v>123</v>
      </c>
      <c r="F411" s="27"/>
      <c r="G411" s="46">
        <f>(C411-2077474)/2077474%</f>
        <v>-6.9844436079585112E-2</v>
      </c>
    </row>
    <row r="412" spans="1:7">
      <c r="A412" s="24"/>
      <c r="B412" s="24" t="s">
        <v>396</v>
      </c>
      <c r="C412" s="24"/>
      <c r="D412" s="46">
        <f>D411/C411%</f>
        <v>32.56707656899755</v>
      </c>
      <c r="E412" s="45">
        <f>E411/C411%</f>
        <v>5.9247898505941409E-3</v>
      </c>
      <c r="F412" s="27"/>
    </row>
    <row r="413" spans="1:7">
      <c r="A413" s="24"/>
      <c r="F413" s="26"/>
    </row>
    <row r="414" spans="1:7">
      <c r="A414" s="24" t="s">
        <v>741</v>
      </c>
      <c r="B414" s="25" t="s">
        <v>742</v>
      </c>
      <c r="C414" s="25">
        <v>424359</v>
      </c>
      <c r="D414" s="25">
        <v>102214</v>
      </c>
      <c r="E414" s="25">
        <v>108</v>
      </c>
      <c r="F414" s="26" t="s">
        <v>743</v>
      </c>
    </row>
    <row r="415" spans="1:7">
      <c r="A415" s="24"/>
      <c r="B415" s="25" t="s">
        <v>744</v>
      </c>
      <c r="C415" s="25">
        <v>441151</v>
      </c>
      <c r="D415" s="25">
        <v>109421</v>
      </c>
      <c r="E415" s="25">
        <v>22</v>
      </c>
      <c r="F415" s="26" t="s">
        <v>743</v>
      </c>
    </row>
    <row r="416" spans="1:7">
      <c r="A416" s="24"/>
      <c r="B416" s="25" t="s">
        <v>745</v>
      </c>
      <c r="C416" s="25">
        <v>447751</v>
      </c>
      <c r="D416" s="25">
        <v>98819</v>
      </c>
      <c r="E416" s="25">
        <v>29</v>
      </c>
      <c r="F416" s="26" t="s">
        <v>743</v>
      </c>
    </row>
    <row r="417" spans="1:7">
      <c r="A417" s="24"/>
      <c r="B417" s="25" t="s">
        <v>746</v>
      </c>
      <c r="C417" s="25">
        <v>415428</v>
      </c>
      <c r="D417" s="25">
        <v>92081</v>
      </c>
      <c r="E417" s="25">
        <v>276</v>
      </c>
      <c r="F417" s="26" t="s">
        <v>743</v>
      </c>
    </row>
    <row r="418" spans="1:7">
      <c r="A418" s="24"/>
      <c r="B418" s="25" t="s">
        <v>747</v>
      </c>
      <c r="C418" s="25">
        <v>400062</v>
      </c>
      <c r="D418" s="25">
        <v>63037</v>
      </c>
      <c r="E418" s="25">
        <v>329</v>
      </c>
      <c r="F418" s="26" t="s">
        <v>743</v>
      </c>
    </row>
    <row r="419" spans="1:7">
      <c r="A419" s="24"/>
      <c r="B419" s="24" t="s">
        <v>395</v>
      </c>
      <c r="C419" s="24">
        <f>SUM(C414:C418)</f>
        <v>2128751</v>
      </c>
      <c r="D419" s="24">
        <f>SUM(D414:D418)</f>
        <v>465572</v>
      </c>
      <c r="E419" s="45">
        <f>SUM(E414:E418)</f>
        <v>764</v>
      </c>
      <c r="F419" s="27"/>
      <c r="G419" s="46">
        <f>(C419-2077474)/2077474%</f>
        <v>2.4682378696436151</v>
      </c>
    </row>
    <row r="420" spans="1:7">
      <c r="A420" s="24"/>
      <c r="B420" s="24" t="s">
        <v>396</v>
      </c>
      <c r="C420" s="24"/>
      <c r="D420" s="46">
        <f>D419/C419%</f>
        <v>21.870665004972402</v>
      </c>
      <c r="E420" s="45">
        <f>E419/C419%</f>
        <v>3.5889589717162787E-2</v>
      </c>
      <c r="F420" s="27"/>
    </row>
    <row r="421" spans="1:7">
      <c r="A421" s="24"/>
      <c r="F421" s="26"/>
    </row>
    <row r="422" spans="1:7">
      <c r="A422" s="24" t="s">
        <v>748</v>
      </c>
      <c r="B422" s="25" t="s">
        <v>749</v>
      </c>
      <c r="C422" s="25">
        <v>365619</v>
      </c>
      <c r="D422" s="25">
        <v>76581</v>
      </c>
      <c r="E422" s="25">
        <v>292</v>
      </c>
      <c r="F422" s="26" t="s">
        <v>743</v>
      </c>
    </row>
    <row r="423" spans="1:7">
      <c r="A423" s="24"/>
      <c r="B423" s="25" t="s">
        <v>750</v>
      </c>
      <c r="C423" s="25">
        <v>409385</v>
      </c>
      <c r="D423" s="25">
        <v>88692</v>
      </c>
      <c r="E423" s="25">
        <v>601</v>
      </c>
      <c r="F423" s="26" t="s">
        <v>743</v>
      </c>
    </row>
    <row r="424" spans="1:7">
      <c r="A424" s="24"/>
      <c r="B424" s="25" t="s">
        <v>751</v>
      </c>
      <c r="C424" s="25">
        <v>381499</v>
      </c>
      <c r="D424" s="25">
        <v>31085</v>
      </c>
      <c r="E424" s="25">
        <v>80</v>
      </c>
      <c r="F424" s="26" t="s">
        <v>743</v>
      </c>
    </row>
    <row r="425" spans="1:7">
      <c r="A425" s="24"/>
      <c r="B425" s="25" t="s">
        <v>752</v>
      </c>
      <c r="C425" s="25">
        <v>377865</v>
      </c>
      <c r="D425" s="25">
        <v>100922</v>
      </c>
      <c r="E425" s="25">
        <v>1011</v>
      </c>
      <c r="F425" s="26" t="s">
        <v>743</v>
      </c>
    </row>
    <row r="426" spans="1:7">
      <c r="A426" s="24"/>
      <c r="B426" s="25" t="s">
        <v>753</v>
      </c>
      <c r="C426" s="25">
        <v>405357</v>
      </c>
      <c r="D426" s="25">
        <v>111474</v>
      </c>
      <c r="E426" s="25">
        <v>1507</v>
      </c>
      <c r="F426" s="26" t="s">
        <v>743</v>
      </c>
    </row>
    <row r="427" spans="1:7">
      <c r="A427" s="24"/>
      <c r="B427" s="24" t="s">
        <v>395</v>
      </c>
      <c r="C427" s="24">
        <f>SUM(C422:C426)</f>
        <v>1939725</v>
      </c>
      <c r="D427" s="24">
        <f>SUM(D422:D426)</f>
        <v>408754</v>
      </c>
      <c r="E427" s="45">
        <f>SUM(E422:E426)</f>
        <v>3491</v>
      </c>
      <c r="F427" s="27"/>
      <c r="G427" s="46">
        <f>(C427-2077474)/2077474%</f>
        <v>-6.6306004311004605</v>
      </c>
    </row>
    <row r="428" spans="1:7">
      <c r="A428" s="24"/>
      <c r="B428" s="24" t="s">
        <v>396</v>
      </c>
      <c r="C428" s="24"/>
      <c r="D428" s="46">
        <f>D427/C427%</f>
        <v>21.07278093544188</v>
      </c>
      <c r="E428" s="45">
        <f>E427/C427%</f>
        <v>0.17997396538169069</v>
      </c>
      <c r="F428" s="27"/>
    </row>
    <row r="429" spans="1:7">
      <c r="A429" s="24"/>
      <c r="F429" s="26"/>
    </row>
    <row r="430" spans="1:7">
      <c r="A430" s="24" t="s">
        <v>754</v>
      </c>
      <c r="B430" s="25" t="s">
        <v>755</v>
      </c>
      <c r="C430" s="25">
        <v>460333</v>
      </c>
      <c r="D430" s="25">
        <v>121613</v>
      </c>
      <c r="E430" s="25">
        <v>13</v>
      </c>
      <c r="F430" s="26" t="s">
        <v>756</v>
      </c>
    </row>
    <row r="431" spans="1:7">
      <c r="A431" s="24"/>
      <c r="B431" s="25" t="s">
        <v>757</v>
      </c>
      <c r="C431" s="25">
        <v>408670</v>
      </c>
      <c r="D431" s="25">
        <v>74556</v>
      </c>
      <c r="E431" s="25">
        <v>282</v>
      </c>
      <c r="F431" s="26" t="s">
        <v>756</v>
      </c>
    </row>
    <row r="432" spans="1:7">
      <c r="A432" s="24"/>
      <c r="B432" s="25" t="s">
        <v>758</v>
      </c>
      <c r="C432" s="25">
        <v>433754</v>
      </c>
      <c r="D432" s="25">
        <v>94292</v>
      </c>
      <c r="E432" s="25">
        <v>43</v>
      </c>
      <c r="F432" s="26" t="s">
        <v>756</v>
      </c>
    </row>
    <row r="433" spans="1:7">
      <c r="A433" s="24"/>
      <c r="B433" s="25" t="s">
        <v>759</v>
      </c>
      <c r="C433" s="25">
        <v>474552</v>
      </c>
      <c r="D433" s="25">
        <v>142578</v>
      </c>
      <c r="E433" s="25">
        <v>40</v>
      </c>
      <c r="F433" s="26" t="s">
        <v>756</v>
      </c>
    </row>
    <row r="434" spans="1:7">
      <c r="A434" s="24"/>
      <c r="B434" s="25" t="s">
        <v>760</v>
      </c>
      <c r="C434" s="25">
        <v>406585</v>
      </c>
      <c r="D434" s="25">
        <v>141474</v>
      </c>
      <c r="E434" s="25">
        <v>21</v>
      </c>
      <c r="F434" s="26" t="s">
        <v>756</v>
      </c>
    </row>
    <row r="435" spans="1:7">
      <c r="A435" s="24"/>
      <c r="B435" s="24" t="s">
        <v>395</v>
      </c>
      <c r="C435" s="24">
        <f>SUM(C430:C434)</f>
        <v>2183894</v>
      </c>
      <c r="D435" s="24">
        <f>SUM(D430:D434)</f>
        <v>574513</v>
      </c>
      <c r="E435" s="45">
        <f>SUM(E430:E434)</f>
        <v>399</v>
      </c>
      <c r="F435" s="27"/>
      <c r="G435" s="46">
        <f>(C435-2077474)/2077474%</f>
        <v>5.1225671175668142</v>
      </c>
    </row>
    <row r="436" spans="1:7">
      <c r="A436" s="24"/>
      <c r="B436" s="24" t="s">
        <v>396</v>
      </c>
      <c r="C436" s="24"/>
      <c r="D436" s="46">
        <f>D435/C435%</f>
        <v>26.306817089107806</v>
      </c>
      <c r="E436" s="45">
        <f>E435/C435%</f>
        <v>1.8270117505703117E-2</v>
      </c>
      <c r="F436" s="27"/>
    </row>
    <row r="437" spans="1:7">
      <c r="A437" s="24"/>
      <c r="F437" s="26"/>
    </row>
    <row r="438" spans="1:7">
      <c r="A438" s="24" t="s">
        <v>761</v>
      </c>
      <c r="B438" s="25" t="s">
        <v>762</v>
      </c>
      <c r="C438" s="25">
        <v>467240</v>
      </c>
      <c r="D438" s="25">
        <v>137190</v>
      </c>
      <c r="E438" s="25">
        <v>57</v>
      </c>
      <c r="F438" s="26" t="s">
        <v>756</v>
      </c>
    </row>
    <row r="439" spans="1:7">
      <c r="B439" s="25" t="s">
        <v>763</v>
      </c>
      <c r="C439" s="25">
        <v>409862</v>
      </c>
      <c r="D439" s="25">
        <v>98892</v>
      </c>
      <c r="E439" s="25">
        <v>13</v>
      </c>
      <c r="F439" s="26" t="s">
        <v>756</v>
      </c>
    </row>
    <row r="440" spans="1:7">
      <c r="A440" s="24"/>
      <c r="B440" s="25" t="s">
        <v>764</v>
      </c>
      <c r="C440" s="25">
        <v>401131</v>
      </c>
      <c r="D440" s="25">
        <v>107002</v>
      </c>
      <c r="E440" s="25">
        <v>0</v>
      </c>
      <c r="F440" s="26" t="s">
        <v>765</v>
      </c>
    </row>
    <row r="441" spans="1:7">
      <c r="A441" s="24"/>
      <c r="B441" s="25" t="s">
        <v>766</v>
      </c>
      <c r="C441" s="25">
        <v>441393</v>
      </c>
      <c r="D441" s="25">
        <v>106308</v>
      </c>
      <c r="E441" s="25">
        <v>70</v>
      </c>
      <c r="F441" s="26" t="s">
        <v>765</v>
      </c>
    </row>
    <row r="442" spans="1:7">
      <c r="A442" s="24"/>
      <c r="B442" s="25" t="s">
        <v>767</v>
      </c>
      <c r="C442" s="25">
        <v>421899</v>
      </c>
      <c r="D442" s="25">
        <v>71776</v>
      </c>
      <c r="E442" s="25">
        <v>58</v>
      </c>
      <c r="F442" s="26" t="s">
        <v>765</v>
      </c>
    </row>
    <row r="443" spans="1:7">
      <c r="A443" s="24"/>
      <c r="B443" s="24" t="s">
        <v>395</v>
      </c>
      <c r="C443" s="24">
        <f>SUM(C438:C442)</f>
        <v>2141525</v>
      </c>
      <c r="D443" s="24">
        <f>SUM(D438:D442)</f>
        <v>521168</v>
      </c>
      <c r="E443" s="45">
        <f>SUM(E438:E442)</f>
        <v>198</v>
      </c>
      <c r="F443" s="27"/>
      <c r="G443" s="46">
        <f>(C443-2077474)/2077474%</f>
        <v>3.0831192111188872</v>
      </c>
    </row>
    <row r="444" spans="1:7">
      <c r="A444" s="24"/>
      <c r="B444" s="24" t="s">
        <v>396</v>
      </c>
      <c r="C444" s="24"/>
      <c r="D444" s="46">
        <f>D443/C443%</f>
        <v>24.336302401326158</v>
      </c>
      <c r="E444" s="45">
        <f>E443/C443%</f>
        <v>9.2457477731990052E-3</v>
      </c>
      <c r="F444" s="27"/>
    </row>
    <row r="445" spans="1:7">
      <c r="A445" s="24"/>
      <c r="F445" s="26"/>
    </row>
    <row r="446" spans="1:7">
      <c r="A446" s="24" t="s">
        <v>768</v>
      </c>
      <c r="B446" s="25" t="s">
        <v>769</v>
      </c>
      <c r="C446" s="25">
        <v>437090</v>
      </c>
      <c r="D446" s="25">
        <v>95055</v>
      </c>
      <c r="E446" s="25">
        <v>49</v>
      </c>
      <c r="F446" s="26" t="s">
        <v>765</v>
      </c>
    </row>
    <row r="447" spans="1:7">
      <c r="B447" s="25" t="s">
        <v>770</v>
      </c>
      <c r="C447" s="25">
        <v>433752</v>
      </c>
      <c r="D447" s="25">
        <v>106357</v>
      </c>
      <c r="E447" s="25">
        <v>40</v>
      </c>
      <c r="F447" s="26" t="s">
        <v>771</v>
      </c>
    </row>
    <row r="448" spans="1:7">
      <c r="A448" s="24"/>
      <c r="B448" s="25" t="s">
        <v>772</v>
      </c>
      <c r="C448" s="25">
        <v>385927</v>
      </c>
      <c r="D448" s="25">
        <v>88596</v>
      </c>
      <c r="E448" s="25">
        <v>46</v>
      </c>
      <c r="F448" s="26" t="s">
        <v>771</v>
      </c>
    </row>
    <row r="449" spans="1:7">
      <c r="A449" s="24"/>
      <c r="B449" s="25" t="s">
        <v>773</v>
      </c>
      <c r="C449" s="25">
        <v>460245</v>
      </c>
      <c r="D449" s="25">
        <v>121629</v>
      </c>
      <c r="E449" s="25">
        <v>38</v>
      </c>
      <c r="F449" s="26" t="s">
        <v>771</v>
      </c>
    </row>
    <row r="450" spans="1:7">
      <c r="A450" s="24"/>
      <c r="B450" s="25" t="s">
        <v>774</v>
      </c>
      <c r="C450" s="25">
        <v>368722</v>
      </c>
      <c r="D450" s="25">
        <v>77055</v>
      </c>
      <c r="E450" s="25">
        <v>18</v>
      </c>
      <c r="F450" s="26" t="s">
        <v>771</v>
      </c>
    </row>
    <row r="451" spans="1:7">
      <c r="A451" s="24"/>
      <c r="B451" s="24" t="s">
        <v>395</v>
      </c>
      <c r="C451" s="24">
        <f>SUM(C446:C450)</f>
        <v>2085736</v>
      </c>
      <c r="D451" s="24">
        <f>SUM(D446:D450)</f>
        <v>488692</v>
      </c>
      <c r="E451" s="45">
        <f>SUM(E446:E450)</f>
        <v>191</v>
      </c>
      <c r="F451" s="27"/>
      <c r="G451" s="46">
        <f>(C451-2077474)/2077474%</f>
        <v>0.39769450784943633</v>
      </c>
    </row>
    <row r="452" spans="1:7">
      <c r="A452" s="24"/>
      <c r="B452" s="24" t="s">
        <v>396</v>
      </c>
      <c r="C452" s="24"/>
      <c r="D452" s="46">
        <f>D451/C451%</f>
        <v>23.430194425373106</v>
      </c>
      <c r="E452" s="45">
        <f>E451/C451%</f>
        <v>9.1574389088551946E-3</v>
      </c>
      <c r="F452" s="27"/>
    </row>
    <row r="453" spans="1:7">
      <c r="A453" s="24"/>
      <c r="B453" s="24"/>
      <c r="C453" s="24"/>
      <c r="D453" s="46"/>
      <c r="E453" s="45"/>
      <c r="F453" s="27"/>
    </row>
    <row r="454" spans="1:7">
      <c r="A454" s="24" t="s">
        <v>775</v>
      </c>
      <c r="B454" s="25" t="s">
        <v>776</v>
      </c>
      <c r="C454" s="25">
        <v>382137</v>
      </c>
      <c r="D454" s="25">
        <v>69081</v>
      </c>
      <c r="E454" s="25">
        <v>8398</v>
      </c>
      <c r="F454" s="26" t="s">
        <v>777</v>
      </c>
    </row>
    <row r="455" spans="1:7">
      <c r="A455" s="24"/>
      <c r="B455" s="25" t="s">
        <v>778</v>
      </c>
      <c r="C455" s="25">
        <v>363113</v>
      </c>
      <c r="D455" s="25">
        <v>57975</v>
      </c>
      <c r="E455" s="25">
        <v>21</v>
      </c>
      <c r="F455" s="26" t="s">
        <v>777</v>
      </c>
    </row>
    <row r="456" spans="1:7">
      <c r="A456" s="24"/>
      <c r="B456" s="25" t="s">
        <v>779</v>
      </c>
      <c r="C456" s="25">
        <v>362495</v>
      </c>
      <c r="D456" s="25">
        <v>59256</v>
      </c>
      <c r="E456" s="25">
        <v>8</v>
      </c>
      <c r="F456" s="26" t="s">
        <v>777</v>
      </c>
    </row>
    <row r="457" spans="1:7">
      <c r="A457" s="24"/>
      <c r="B457" s="25" t="s">
        <v>780</v>
      </c>
      <c r="C457" s="25">
        <v>364368</v>
      </c>
      <c r="D457" s="25">
        <v>55181</v>
      </c>
      <c r="E457" s="25">
        <v>118</v>
      </c>
      <c r="F457" s="26" t="s">
        <v>777</v>
      </c>
    </row>
    <row r="458" spans="1:7">
      <c r="A458" s="24"/>
      <c r="B458" s="25" t="s">
        <v>781</v>
      </c>
      <c r="C458" s="25">
        <v>403266</v>
      </c>
      <c r="D458" s="25">
        <v>59313</v>
      </c>
      <c r="E458" s="25">
        <v>12</v>
      </c>
      <c r="F458" s="26" t="s">
        <v>777</v>
      </c>
    </row>
    <row r="459" spans="1:7">
      <c r="A459" s="24"/>
      <c r="B459" s="24" t="s">
        <v>395</v>
      </c>
      <c r="C459" s="24">
        <f>SUM(C454:C458)</f>
        <v>1875379</v>
      </c>
      <c r="D459" s="24">
        <f>SUM(D454:D458)</f>
        <v>300806</v>
      </c>
      <c r="E459" s="45">
        <f>SUM(E454:E458)</f>
        <v>8557</v>
      </c>
      <c r="F459" s="27"/>
      <c r="G459" s="46">
        <f>(C459-2077474)/2077474%</f>
        <v>-9.7279195792582716</v>
      </c>
    </row>
    <row r="460" spans="1:7">
      <c r="A460" s="24"/>
      <c r="B460" s="24" t="s">
        <v>396</v>
      </c>
      <c r="C460" s="24"/>
      <c r="D460" s="46">
        <f>D459/C459%</f>
        <v>16.039744499645138</v>
      </c>
      <c r="E460" s="45">
        <f>E459/C459%</f>
        <v>0.45628110371290281</v>
      </c>
      <c r="F460" s="27"/>
    </row>
    <row r="461" spans="1:7">
      <c r="A461" s="24"/>
      <c r="F461" s="26"/>
    </row>
    <row r="462" spans="1:7">
      <c r="A462" s="24" t="s">
        <v>782</v>
      </c>
      <c r="B462" s="25" t="s">
        <v>783</v>
      </c>
      <c r="C462" s="25">
        <v>415029</v>
      </c>
      <c r="D462" s="25">
        <v>62718</v>
      </c>
      <c r="E462" s="25">
        <v>1</v>
      </c>
      <c r="F462" s="26" t="s">
        <v>777</v>
      </c>
    </row>
    <row r="463" spans="1:7">
      <c r="A463" s="24"/>
      <c r="B463" s="25" t="s">
        <v>784</v>
      </c>
      <c r="C463" s="25">
        <v>411070</v>
      </c>
      <c r="D463" s="25">
        <v>41000</v>
      </c>
      <c r="E463" s="25">
        <v>0</v>
      </c>
      <c r="F463" s="26" t="s">
        <v>777</v>
      </c>
    </row>
    <row r="464" spans="1:7">
      <c r="A464" s="24"/>
      <c r="B464" s="25" t="s">
        <v>785</v>
      </c>
      <c r="C464" s="25">
        <v>424779</v>
      </c>
      <c r="D464" s="25">
        <v>65180</v>
      </c>
      <c r="E464" s="25">
        <v>0</v>
      </c>
      <c r="F464" s="26" t="s">
        <v>786</v>
      </c>
    </row>
    <row r="465" spans="1:7">
      <c r="A465" s="24"/>
      <c r="B465" s="25" t="s">
        <v>787</v>
      </c>
      <c r="C465" s="25">
        <v>370828</v>
      </c>
      <c r="D465" s="25">
        <v>50172</v>
      </c>
      <c r="E465" s="25">
        <v>36</v>
      </c>
      <c r="F465" s="26" t="s">
        <v>786</v>
      </c>
    </row>
    <row r="466" spans="1:7">
      <c r="A466" s="24"/>
      <c r="B466" s="25" t="s">
        <v>788</v>
      </c>
      <c r="C466" s="25">
        <v>397763</v>
      </c>
      <c r="D466" s="25">
        <v>70373</v>
      </c>
      <c r="E466" s="25">
        <v>18</v>
      </c>
      <c r="F466" s="26" t="s">
        <v>786</v>
      </c>
    </row>
    <row r="467" spans="1:7">
      <c r="A467" s="24"/>
      <c r="B467" s="24" t="s">
        <v>395</v>
      </c>
      <c r="C467" s="24">
        <f>SUM(C462:C466)</f>
        <v>2019469</v>
      </c>
      <c r="D467" s="24">
        <f>SUM(D462:D466)</f>
        <v>289443</v>
      </c>
      <c r="E467" s="45">
        <f>SUM(E462:E466)</f>
        <v>55</v>
      </c>
      <c r="F467" s="27"/>
      <c r="G467" s="46">
        <f>(C467-2077474)/2077474%</f>
        <v>-2.7920927048906505</v>
      </c>
    </row>
    <row r="468" spans="1:7">
      <c r="A468" s="24"/>
      <c r="B468" s="24" t="s">
        <v>396</v>
      </c>
      <c r="C468" s="24"/>
      <c r="D468" s="46">
        <f>D467/C467%</f>
        <v>14.332629022777772</v>
      </c>
      <c r="E468" s="45">
        <f>E467/C467%</f>
        <v>2.7234882040774087E-3</v>
      </c>
      <c r="F468" s="27"/>
    </row>
    <row r="469" spans="1:7">
      <c r="A469" s="24"/>
      <c r="F469" s="26"/>
    </row>
    <row r="470" spans="1:7">
      <c r="A470" s="24" t="s">
        <v>789</v>
      </c>
      <c r="B470" s="25" t="s">
        <v>790</v>
      </c>
      <c r="C470" s="25">
        <v>413494</v>
      </c>
      <c r="D470" s="25">
        <v>61695</v>
      </c>
      <c r="E470" s="25">
        <v>4756</v>
      </c>
      <c r="F470" s="26" t="s">
        <v>791</v>
      </c>
    </row>
    <row r="471" spans="1:7">
      <c r="A471" s="24"/>
      <c r="B471" s="25" t="s">
        <v>792</v>
      </c>
      <c r="C471" s="25">
        <v>442491</v>
      </c>
      <c r="D471" s="25">
        <v>92880</v>
      </c>
      <c r="E471" s="25">
        <v>0</v>
      </c>
      <c r="F471" s="26" t="s">
        <v>791</v>
      </c>
    </row>
    <row r="472" spans="1:7">
      <c r="A472" s="24"/>
      <c r="B472" s="25" t="s">
        <v>793</v>
      </c>
      <c r="C472" s="25">
        <v>417881</v>
      </c>
      <c r="D472" s="25">
        <v>57260</v>
      </c>
      <c r="E472" s="25">
        <v>29</v>
      </c>
      <c r="F472" s="26" t="s">
        <v>794</v>
      </c>
    </row>
    <row r="473" spans="1:7">
      <c r="A473" s="24"/>
      <c r="B473" s="25" t="s">
        <v>795</v>
      </c>
      <c r="C473" s="25">
        <v>386560</v>
      </c>
      <c r="D473" s="25">
        <v>47927</v>
      </c>
      <c r="E473" s="25">
        <v>19234</v>
      </c>
      <c r="F473" s="26" t="s">
        <v>794</v>
      </c>
    </row>
    <row r="474" spans="1:7">
      <c r="A474" s="24"/>
      <c r="B474" s="25" t="s">
        <v>796</v>
      </c>
      <c r="C474" s="25">
        <v>450482</v>
      </c>
      <c r="D474" s="25">
        <v>66131</v>
      </c>
      <c r="E474" s="25">
        <v>65</v>
      </c>
      <c r="F474" s="26" t="s">
        <v>794</v>
      </c>
    </row>
    <row r="475" spans="1:7">
      <c r="A475" s="24"/>
      <c r="B475" s="24" t="s">
        <v>395</v>
      </c>
      <c r="C475" s="24">
        <f>SUM(C470:C474)</f>
        <v>2110908</v>
      </c>
      <c r="D475" s="24">
        <f>SUM(D470:D474)</f>
        <v>325893</v>
      </c>
      <c r="E475" s="45">
        <f>SUM(E470:E474)</f>
        <v>24084</v>
      </c>
      <c r="F475" s="27"/>
      <c r="G475" s="46">
        <f>(C475-2077474)/2077474%</f>
        <v>1.6093582879978281</v>
      </c>
    </row>
    <row r="476" spans="1:7">
      <c r="A476" s="24"/>
      <c r="B476" s="24" t="s">
        <v>396</v>
      </c>
      <c r="C476" s="24"/>
      <c r="D476" s="46">
        <f>D475/C475%</f>
        <v>15.438522190450744</v>
      </c>
      <c r="E476" s="45">
        <f>E475/C475%</f>
        <v>1.1409308221864713</v>
      </c>
      <c r="F476" s="27"/>
    </row>
    <row r="477" spans="1:7">
      <c r="A477" s="24"/>
      <c r="F477" s="26"/>
    </row>
    <row r="478" spans="1:7">
      <c r="A478" s="24" t="s">
        <v>797</v>
      </c>
      <c r="B478" s="25" t="s">
        <v>798</v>
      </c>
      <c r="C478" s="25">
        <v>427427</v>
      </c>
      <c r="D478" s="25">
        <v>55435</v>
      </c>
      <c r="E478" s="25">
        <v>19</v>
      </c>
      <c r="F478" s="26" t="s">
        <v>794</v>
      </c>
    </row>
    <row r="479" spans="1:7">
      <c r="A479" s="24"/>
      <c r="B479" s="25" t="s">
        <v>799</v>
      </c>
      <c r="C479" s="25">
        <v>427941</v>
      </c>
      <c r="D479" s="25">
        <v>63834</v>
      </c>
      <c r="E479" s="25">
        <v>54</v>
      </c>
      <c r="F479" s="26" t="s">
        <v>786</v>
      </c>
    </row>
    <row r="480" spans="1:7">
      <c r="A480" s="24"/>
      <c r="B480" s="25" t="s">
        <v>800</v>
      </c>
      <c r="C480" s="25">
        <v>396269</v>
      </c>
      <c r="D480" s="25">
        <v>56465</v>
      </c>
      <c r="E480" s="25">
        <v>65</v>
      </c>
      <c r="F480" s="26" t="s">
        <v>786</v>
      </c>
    </row>
    <row r="481" spans="1:7">
      <c r="A481" s="24"/>
      <c r="B481" s="25" t="s">
        <v>801</v>
      </c>
      <c r="C481" s="25">
        <v>381669</v>
      </c>
      <c r="D481" s="25">
        <v>69403</v>
      </c>
      <c r="E481" s="25">
        <v>5</v>
      </c>
      <c r="F481" s="26" t="s">
        <v>786</v>
      </c>
    </row>
    <row r="482" spans="1:7">
      <c r="A482" s="24"/>
      <c r="B482" s="25" t="s">
        <v>802</v>
      </c>
      <c r="C482" s="25">
        <v>366337</v>
      </c>
      <c r="D482" s="25">
        <v>58064</v>
      </c>
      <c r="E482" s="25">
        <v>4</v>
      </c>
      <c r="F482" s="26" t="s">
        <v>786</v>
      </c>
    </row>
    <row r="483" spans="1:7">
      <c r="A483" s="24"/>
      <c r="B483" s="24" t="s">
        <v>395</v>
      </c>
      <c r="C483" s="24">
        <f>SUM(C478:C482)</f>
        <v>1999643</v>
      </c>
      <c r="D483" s="24">
        <f>SUM(D478:D482)</f>
        <v>303201</v>
      </c>
      <c r="E483" s="45">
        <f>SUM(E478:E482)</f>
        <v>147</v>
      </c>
      <c r="F483" s="27"/>
      <c r="G483" s="46">
        <f>(C483-2077474)/2077474%</f>
        <v>-3.7464247446658776</v>
      </c>
    </row>
    <row r="484" spans="1:7">
      <c r="A484" s="24"/>
      <c r="B484" s="24" t="s">
        <v>396</v>
      </c>
      <c r="C484" s="24"/>
      <c r="D484" s="46">
        <f>D483/C483%</f>
        <v>15.16275655204454</v>
      </c>
      <c r="E484" s="45">
        <f>E483/C483%</f>
        <v>7.351312209229347E-3</v>
      </c>
      <c r="F484" s="27"/>
    </row>
    <row r="485" spans="1:7">
      <c r="A485" s="24"/>
      <c r="F485" s="26"/>
    </row>
    <row r="486" spans="1:7">
      <c r="A486" s="24" t="s">
        <v>803</v>
      </c>
      <c r="B486" s="25" t="s">
        <v>804</v>
      </c>
      <c r="C486" s="25">
        <v>393776</v>
      </c>
      <c r="D486" s="25">
        <v>66828</v>
      </c>
      <c r="E486" s="25">
        <v>121</v>
      </c>
      <c r="F486" s="26" t="s">
        <v>805</v>
      </c>
    </row>
    <row r="487" spans="1:7">
      <c r="A487" s="24"/>
      <c r="B487" s="25" t="s">
        <v>806</v>
      </c>
      <c r="C487" s="25">
        <v>475097</v>
      </c>
      <c r="D487" s="25">
        <v>86299</v>
      </c>
      <c r="E487" s="25">
        <v>32</v>
      </c>
      <c r="F487" s="26" t="s">
        <v>805</v>
      </c>
    </row>
    <row r="488" spans="1:7">
      <c r="A488" s="24"/>
      <c r="B488" s="25" t="s">
        <v>807</v>
      </c>
      <c r="C488" s="25">
        <v>391172</v>
      </c>
      <c r="D488" s="25">
        <v>70174</v>
      </c>
      <c r="E488" s="25">
        <v>0</v>
      </c>
      <c r="F488" s="26" t="s">
        <v>805</v>
      </c>
    </row>
    <row r="489" spans="1:7">
      <c r="A489" s="24"/>
      <c r="B489" s="25" t="s">
        <v>808</v>
      </c>
      <c r="C489" s="25">
        <v>356663</v>
      </c>
      <c r="D489" s="25">
        <v>49261</v>
      </c>
      <c r="E489" s="25">
        <v>11</v>
      </c>
      <c r="F489" s="26" t="s">
        <v>805</v>
      </c>
    </row>
    <row r="490" spans="1:7">
      <c r="A490" s="24"/>
      <c r="B490" s="25" t="s">
        <v>809</v>
      </c>
      <c r="C490" s="25">
        <v>423377</v>
      </c>
      <c r="D490" s="25">
        <v>64749</v>
      </c>
      <c r="E490" s="25">
        <v>64</v>
      </c>
      <c r="F490" s="26" t="s">
        <v>805</v>
      </c>
    </row>
    <row r="491" spans="1:7">
      <c r="A491" s="24"/>
      <c r="B491" s="24" t="s">
        <v>395</v>
      </c>
      <c r="C491" s="24">
        <f>SUM(C486:C490)</f>
        <v>2040085</v>
      </c>
      <c r="D491" s="24">
        <f>SUM(D486:D490)</f>
        <v>337311</v>
      </c>
      <c r="E491" s="45">
        <f>SUM(E486:E490)</f>
        <v>228</v>
      </c>
      <c r="F491" s="27"/>
      <c r="G491" s="46">
        <f>(C491-2077474)/2077474%</f>
        <v>-1.7997337150789852</v>
      </c>
    </row>
    <row r="492" spans="1:7">
      <c r="A492" s="24"/>
      <c r="B492" s="24" t="s">
        <v>396</v>
      </c>
      <c r="C492" s="24"/>
      <c r="D492" s="46">
        <f>D491/C491%</f>
        <v>16.534164017675735</v>
      </c>
      <c r="E492" s="45">
        <f>E491/C491%</f>
        <v>1.1176004921363572E-2</v>
      </c>
      <c r="F492" s="27"/>
    </row>
    <row r="493" spans="1:7">
      <c r="A493" s="24"/>
      <c r="F493" s="26"/>
    </row>
    <row r="494" spans="1:7">
      <c r="A494" s="24" t="s">
        <v>810</v>
      </c>
      <c r="B494" s="25" t="s">
        <v>811</v>
      </c>
      <c r="C494" s="25">
        <v>422425</v>
      </c>
      <c r="D494" s="25">
        <v>82046</v>
      </c>
      <c r="E494" s="25">
        <v>102</v>
      </c>
      <c r="F494" s="26" t="s">
        <v>812</v>
      </c>
    </row>
    <row r="495" spans="1:7">
      <c r="A495" s="24"/>
      <c r="B495" s="25" t="s">
        <v>813</v>
      </c>
      <c r="C495" s="25">
        <v>396435</v>
      </c>
      <c r="D495" s="25">
        <v>82218</v>
      </c>
      <c r="E495" s="25">
        <v>51</v>
      </c>
      <c r="F495" s="26" t="s">
        <v>812</v>
      </c>
    </row>
    <row r="496" spans="1:7">
      <c r="A496" s="24"/>
      <c r="B496" s="25" t="s">
        <v>814</v>
      </c>
      <c r="C496" s="25">
        <v>457473</v>
      </c>
      <c r="D496" s="25">
        <v>83971</v>
      </c>
      <c r="E496" s="25">
        <v>17</v>
      </c>
      <c r="F496" s="26" t="s">
        <v>812</v>
      </c>
    </row>
    <row r="497" spans="1:7">
      <c r="A497" s="24"/>
      <c r="B497" s="25" t="s">
        <v>815</v>
      </c>
      <c r="C497" s="25">
        <v>404960</v>
      </c>
      <c r="D497" s="25">
        <v>89136</v>
      </c>
      <c r="E497" s="25">
        <v>50</v>
      </c>
      <c r="F497" s="26" t="s">
        <v>812</v>
      </c>
    </row>
    <row r="498" spans="1:7">
      <c r="A498" s="24"/>
      <c r="B498" s="25" t="s">
        <v>816</v>
      </c>
      <c r="C498" s="25">
        <v>403521</v>
      </c>
      <c r="D498" s="25">
        <v>97711</v>
      </c>
      <c r="E498" s="25">
        <v>15</v>
      </c>
      <c r="F498" s="26" t="s">
        <v>812</v>
      </c>
    </row>
    <row r="499" spans="1:7">
      <c r="A499" s="24"/>
      <c r="B499" s="24" t="s">
        <v>395</v>
      </c>
      <c r="C499" s="24">
        <f>SUM(C494:C498)</f>
        <v>2084814</v>
      </c>
      <c r="D499" s="24">
        <f>SUM(D494:D498)</f>
        <v>435082</v>
      </c>
      <c r="E499" s="45">
        <f>SUM(E494:E498)</f>
        <v>235</v>
      </c>
      <c r="F499" s="27"/>
      <c r="G499" s="46">
        <f>(C499-2077474)/2077474%</f>
        <v>0.35331368768032712</v>
      </c>
    </row>
    <row r="500" spans="1:7">
      <c r="A500" s="24"/>
      <c r="B500" s="24" t="s">
        <v>396</v>
      </c>
      <c r="C500" s="24"/>
      <c r="D500" s="46">
        <f>D499/C499%</f>
        <v>20.869103910468752</v>
      </c>
      <c r="E500" s="45">
        <f>E499/C499%</f>
        <v>1.1271988772139864E-2</v>
      </c>
      <c r="F500" s="27"/>
    </row>
    <row r="501" spans="1:7">
      <c r="A501" s="24"/>
      <c r="F501" s="26"/>
    </row>
    <row r="502" spans="1:7">
      <c r="A502" s="26" t="s">
        <v>817</v>
      </c>
      <c r="B502" s="25" t="s">
        <v>818</v>
      </c>
      <c r="C502" s="25">
        <v>378230</v>
      </c>
      <c r="D502" s="25">
        <v>101738</v>
      </c>
      <c r="E502" s="25">
        <v>1</v>
      </c>
      <c r="F502" s="26" t="s">
        <v>771</v>
      </c>
    </row>
    <row r="503" spans="1:7">
      <c r="A503" s="24" t="s">
        <v>819</v>
      </c>
      <c r="B503" s="25" t="s">
        <v>820</v>
      </c>
      <c r="C503" s="25">
        <v>506889</v>
      </c>
      <c r="D503" s="25">
        <v>85482</v>
      </c>
      <c r="E503" s="25">
        <v>137</v>
      </c>
      <c r="F503" s="26" t="s">
        <v>821</v>
      </c>
    </row>
    <row r="504" spans="1:7">
      <c r="A504" s="24"/>
      <c r="B504" s="25" t="s">
        <v>822</v>
      </c>
      <c r="C504" s="25">
        <v>488236</v>
      </c>
      <c r="D504" s="25">
        <v>103333</v>
      </c>
      <c r="E504" s="25">
        <v>163</v>
      </c>
      <c r="F504" s="26" t="s">
        <v>821</v>
      </c>
    </row>
    <row r="505" spans="1:7">
      <c r="A505" s="24"/>
      <c r="B505" s="25" t="s">
        <v>823</v>
      </c>
      <c r="C505" s="25">
        <v>425101</v>
      </c>
      <c r="D505" s="25">
        <v>112087</v>
      </c>
      <c r="E505" s="51">
        <v>7</v>
      </c>
      <c r="F505" s="26" t="s">
        <v>821</v>
      </c>
    </row>
    <row r="506" spans="1:7">
      <c r="A506" s="24"/>
      <c r="B506" s="25" t="s">
        <v>824</v>
      </c>
      <c r="C506" s="25">
        <v>394350</v>
      </c>
      <c r="D506" s="25">
        <v>116846</v>
      </c>
      <c r="E506" s="25">
        <v>102</v>
      </c>
      <c r="F506" s="26" t="s">
        <v>825</v>
      </c>
    </row>
    <row r="507" spans="1:7">
      <c r="A507" s="24"/>
      <c r="B507" s="24" t="s">
        <v>395</v>
      </c>
      <c r="C507" s="24">
        <f>SUM(C502:C506)</f>
        <v>2192806</v>
      </c>
      <c r="D507" s="24">
        <f>SUM(D502:D506)</f>
        <v>519486</v>
      </c>
      <c r="E507" s="45">
        <f>SUM(E502:E506)</f>
        <v>410</v>
      </c>
      <c r="F507" s="27"/>
      <c r="G507" s="46">
        <f>(C507-2077474)/2077474%</f>
        <v>5.5515496222816747</v>
      </c>
    </row>
    <row r="508" spans="1:7">
      <c r="A508" s="24"/>
      <c r="B508" s="24" t="s">
        <v>396</v>
      </c>
      <c r="C508" s="24"/>
      <c r="D508" s="46">
        <f>D507/C507%</f>
        <v>23.690467829803456</v>
      </c>
      <c r="E508" s="45">
        <f>E507/C507%</f>
        <v>1.8697504476000156E-2</v>
      </c>
      <c r="F508" s="27"/>
    </row>
    <row r="509" spans="1:7">
      <c r="A509" s="24"/>
      <c r="F509" s="26"/>
    </row>
    <row r="510" spans="1:7">
      <c r="A510" s="24" t="s">
        <v>826</v>
      </c>
      <c r="B510" s="25" t="s">
        <v>827</v>
      </c>
      <c r="C510" s="25">
        <v>395159</v>
      </c>
      <c r="D510" s="25">
        <v>74001</v>
      </c>
      <c r="E510" s="25">
        <v>40</v>
      </c>
      <c r="F510" s="26" t="s">
        <v>828</v>
      </c>
    </row>
    <row r="511" spans="1:7">
      <c r="A511" s="24"/>
      <c r="B511" s="25" t="s">
        <v>829</v>
      </c>
      <c r="C511" s="25">
        <v>397201</v>
      </c>
      <c r="D511" s="25">
        <v>69316</v>
      </c>
      <c r="E511" s="25">
        <v>2364</v>
      </c>
      <c r="F511" s="26" t="s">
        <v>828</v>
      </c>
    </row>
    <row r="512" spans="1:7">
      <c r="A512" s="24"/>
      <c r="B512" s="25" t="s">
        <v>830</v>
      </c>
      <c r="C512" s="25">
        <v>443806</v>
      </c>
      <c r="D512" s="25">
        <v>87335</v>
      </c>
      <c r="E512" s="25">
        <v>145</v>
      </c>
      <c r="F512" s="26" t="s">
        <v>828</v>
      </c>
    </row>
    <row r="513" spans="1:7">
      <c r="A513" s="24"/>
      <c r="B513" s="25" t="s">
        <v>831</v>
      </c>
      <c r="C513" s="25">
        <v>442631</v>
      </c>
      <c r="D513" s="25">
        <v>98205</v>
      </c>
      <c r="E513" s="25">
        <v>8</v>
      </c>
      <c r="F513" s="26" t="s">
        <v>828</v>
      </c>
    </row>
    <row r="514" spans="1:7">
      <c r="A514" s="24"/>
      <c r="B514" s="25" t="s">
        <v>832</v>
      </c>
      <c r="C514" s="25">
        <v>495081</v>
      </c>
      <c r="D514" s="25">
        <v>95333</v>
      </c>
      <c r="E514" s="25">
        <v>7</v>
      </c>
      <c r="F514" s="26" t="s">
        <v>828</v>
      </c>
    </row>
    <row r="515" spans="1:7">
      <c r="A515" s="24"/>
      <c r="B515" s="24" t="s">
        <v>395</v>
      </c>
      <c r="C515" s="24">
        <f>SUM(C510:C514)</f>
        <v>2173878</v>
      </c>
      <c r="D515" s="24">
        <f>SUM(D510:D514)</f>
        <v>424190</v>
      </c>
      <c r="E515" s="45">
        <f>SUM(E510:E514)</f>
        <v>2564</v>
      </c>
      <c r="F515" s="27"/>
      <c r="G515" s="46">
        <f>(C515-2077474)/2077474%</f>
        <v>4.6404431535605255</v>
      </c>
    </row>
    <row r="516" spans="1:7">
      <c r="A516" s="24"/>
      <c r="B516" s="24" t="s">
        <v>396</v>
      </c>
      <c r="C516" s="24"/>
      <c r="D516" s="46">
        <f>D515/C515%</f>
        <v>19.513054550439353</v>
      </c>
      <c r="E516" s="45">
        <f>E515/C515%</f>
        <v>0.11794590128792877</v>
      </c>
      <c r="F516" s="27"/>
    </row>
    <row r="517" spans="1:7">
      <c r="A517" s="24"/>
      <c r="F517" s="26"/>
    </row>
    <row r="518" spans="1:7">
      <c r="A518" s="24" t="s">
        <v>833</v>
      </c>
      <c r="B518" s="25" t="s">
        <v>834</v>
      </c>
      <c r="C518" s="25">
        <v>430353</v>
      </c>
      <c r="D518" s="25">
        <v>75158</v>
      </c>
      <c r="E518" s="25">
        <v>86</v>
      </c>
      <c r="F518" s="26" t="s">
        <v>825</v>
      </c>
    </row>
    <row r="519" spans="1:7">
      <c r="A519" s="24"/>
      <c r="B519" s="25" t="s">
        <v>835</v>
      </c>
      <c r="C519" s="25">
        <v>459430</v>
      </c>
      <c r="D519" s="25">
        <v>91553</v>
      </c>
      <c r="E519" s="25">
        <v>206</v>
      </c>
      <c r="F519" s="26" t="s">
        <v>825</v>
      </c>
    </row>
    <row r="520" spans="1:7">
      <c r="A520" s="24"/>
      <c r="B520" s="25" t="s">
        <v>836</v>
      </c>
      <c r="C520" s="25">
        <v>433430</v>
      </c>
      <c r="D520" s="25">
        <v>59094</v>
      </c>
      <c r="E520" s="25">
        <v>206</v>
      </c>
      <c r="F520" s="26" t="s">
        <v>825</v>
      </c>
    </row>
    <row r="521" spans="1:7">
      <c r="A521" s="24"/>
      <c r="B521" s="25" t="s">
        <v>837</v>
      </c>
      <c r="C521" s="25">
        <v>413599</v>
      </c>
      <c r="D521" s="25">
        <v>60895</v>
      </c>
      <c r="E521" s="25">
        <v>70</v>
      </c>
      <c r="F521" s="26" t="s">
        <v>825</v>
      </c>
    </row>
    <row r="522" spans="1:7">
      <c r="A522" s="24"/>
      <c r="B522" s="25" t="s">
        <v>838</v>
      </c>
      <c r="C522" s="25">
        <v>417332</v>
      </c>
      <c r="D522" s="25">
        <v>100076</v>
      </c>
      <c r="E522" s="25">
        <v>126</v>
      </c>
      <c r="F522" s="26" t="s">
        <v>825</v>
      </c>
    </row>
    <row r="523" spans="1:7">
      <c r="A523" s="24"/>
      <c r="B523" s="24" t="s">
        <v>395</v>
      </c>
      <c r="C523" s="24">
        <f>SUM(C518:C522)</f>
        <v>2154144</v>
      </c>
      <c r="D523" s="24">
        <f>SUM(D518:D522)</f>
        <v>386776</v>
      </c>
      <c r="E523" s="45">
        <f>SUM(E518:E522)</f>
        <v>694</v>
      </c>
      <c r="F523" s="27"/>
      <c r="G523" s="46">
        <f>(C523-2077474)/2077474%</f>
        <v>3.6905395687262508</v>
      </c>
    </row>
    <row r="524" spans="1:7">
      <c r="A524" s="24"/>
      <c r="B524" s="24" t="s">
        <v>396</v>
      </c>
      <c r="C524" s="24"/>
      <c r="D524" s="46">
        <f>D523/C523%</f>
        <v>17.95497422642126</v>
      </c>
      <c r="E524" s="45">
        <f>E523/C523%</f>
        <v>3.2216973424246474E-2</v>
      </c>
      <c r="F524" s="27"/>
    </row>
    <row r="525" spans="1:7">
      <c r="A525" s="24"/>
      <c r="F525" s="26"/>
    </row>
    <row r="526" spans="1:7">
      <c r="A526" s="24" t="s">
        <v>839</v>
      </c>
      <c r="B526" s="25" t="s">
        <v>840</v>
      </c>
      <c r="C526" s="25">
        <v>379339</v>
      </c>
      <c r="D526" s="25">
        <v>74116</v>
      </c>
      <c r="E526" s="25">
        <v>136</v>
      </c>
      <c r="F526" s="26" t="s">
        <v>841</v>
      </c>
    </row>
    <row r="527" spans="1:7">
      <c r="A527" s="24"/>
      <c r="B527" s="25" t="s">
        <v>842</v>
      </c>
      <c r="C527" s="25">
        <v>430278</v>
      </c>
      <c r="D527" s="25">
        <v>74876</v>
      </c>
      <c r="E527" s="25">
        <v>4</v>
      </c>
      <c r="F527" s="26" t="s">
        <v>841</v>
      </c>
    </row>
    <row r="528" spans="1:7">
      <c r="A528" s="24"/>
      <c r="B528" s="25" t="s">
        <v>843</v>
      </c>
      <c r="C528" s="25">
        <v>406628</v>
      </c>
      <c r="D528" s="25">
        <v>63266</v>
      </c>
      <c r="E528" s="25">
        <v>29</v>
      </c>
      <c r="F528" s="26" t="s">
        <v>841</v>
      </c>
    </row>
    <row r="529" spans="1:7">
      <c r="A529" s="24"/>
      <c r="B529" s="25" t="s">
        <v>844</v>
      </c>
      <c r="C529" s="25">
        <v>403154</v>
      </c>
      <c r="D529" s="25">
        <v>78490</v>
      </c>
      <c r="E529" s="25">
        <v>80</v>
      </c>
      <c r="F529" s="26" t="s">
        <v>841</v>
      </c>
    </row>
    <row r="530" spans="1:7">
      <c r="A530" s="24"/>
      <c r="B530" s="25" t="s">
        <v>845</v>
      </c>
      <c r="C530" s="25">
        <v>407608</v>
      </c>
      <c r="D530" s="25">
        <v>80506</v>
      </c>
      <c r="E530" s="25">
        <v>0</v>
      </c>
      <c r="F530" s="26" t="s">
        <v>841</v>
      </c>
    </row>
    <row r="531" spans="1:7">
      <c r="A531" s="24"/>
      <c r="B531" s="24" t="s">
        <v>395</v>
      </c>
      <c r="C531" s="24">
        <f>SUM(C526:C530)</f>
        <v>2027007</v>
      </c>
      <c r="D531" s="24">
        <f>SUM(D526:D530)</f>
        <v>371254</v>
      </c>
      <c r="E531" s="45">
        <f>SUM(E526:E530)</f>
        <v>249</v>
      </c>
      <c r="F531" s="27"/>
      <c r="G531" s="46">
        <f>(C531-2077474)/2077474%</f>
        <v>-2.4292482120113172</v>
      </c>
    </row>
    <row r="532" spans="1:7">
      <c r="A532" s="24"/>
      <c r="B532" s="24" t="s">
        <v>396</v>
      </c>
      <c r="C532" s="24"/>
      <c r="D532" s="46">
        <f>D531/C531%</f>
        <v>18.315378289270832</v>
      </c>
      <c r="E532" s="45">
        <f>E531/C531%</f>
        <v>1.2284121367119108E-2</v>
      </c>
      <c r="F532" s="27"/>
    </row>
    <row r="533" spans="1:7">
      <c r="A533" s="24"/>
      <c r="B533" s="24"/>
      <c r="C533" s="24"/>
      <c r="D533" s="46"/>
      <c r="E533" s="45"/>
      <c r="F533" s="27"/>
    </row>
    <row r="534" spans="1:7">
      <c r="A534" s="24" t="s">
        <v>846</v>
      </c>
      <c r="B534" s="25" t="s">
        <v>847</v>
      </c>
      <c r="C534" s="25">
        <v>433024</v>
      </c>
      <c r="D534" s="25">
        <v>73200</v>
      </c>
      <c r="E534" s="25">
        <v>102</v>
      </c>
      <c r="F534" s="26" t="s">
        <v>841</v>
      </c>
    </row>
    <row r="535" spans="1:7">
      <c r="A535" s="24"/>
      <c r="B535" s="25" t="s">
        <v>848</v>
      </c>
      <c r="C535" s="25">
        <v>433165</v>
      </c>
      <c r="D535" s="25">
        <v>79695</v>
      </c>
      <c r="E535" s="25">
        <v>68</v>
      </c>
      <c r="F535" s="26" t="s">
        <v>841</v>
      </c>
    </row>
    <row r="536" spans="1:7">
      <c r="A536" s="24"/>
      <c r="B536" s="25" t="s">
        <v>849</v>
      </c>
      <c r="C536" s="25">
        <v>383863</v>
      </c>
      <c r="D536" s="25">
        <v>62381</v>
      </c>
      <c r="E536" s="25">
        <v>5</v>
      </c>
      <c r="F536" s="26" t="s">
        <v>850</v>
      </c>
    </row>
    <row r="537" spans="1:7">
      <c r="A537" s="24"/>
      <c r="B537" s="25" t="s">
        <v>851</v>
      </c>
      <c r="C537" s="25">
        <v>399234</v>
      </c>
      <c r="D537" s="25">
        <v>69509</v>
      </c>
      <c r="E537" s="25">
        <v>26</v>
      </c>
      <c r="F537" s="26" t="s">
        <v>850</v>
      </c>
    </row>
    <row r="538" spans="1:7">
      <c r="A538" s="24"/>
      <c r="B538" s="25" t="s">
        <v>852</v>
      </c>
      <c r="C538" s="25">
        <v>416439</v>
      </c>
      <c r="D538" s="25">
        <v>79042</v>
      </c>
      <c r="E538" s="25">
        <v>21</v>
      </c>
      <c r="F538" s="26" t="s">
        <v>850</v>
      </c>
    </row>
    <row r="539" spans="1:7">
      <c r="A539" s="24"/>
      <c r="B539" s="24" t="s">
        <v>395</v>
      </c>
      <c r="C539" s="24">
        <f>SUM(C534:C538)</f>
        <v>2065725</v>
      </c>
      <c r="D539" s="24">
        <f>SUM(D534:D538)</f>
        <v>363827</v>
      </c>
      <c r="E539" s="45">
        <f>SUM(E534:E538)</f>
        <v>222</v>
      </c>
      <c r="F539" s="27"/>
      <c r="G539" s="46">
        <f>(C539-2077474)/2077474%</f>
        <v>-0.56554257718748824</v>
      </c>
    </row>
    <row r="540" spans="1:7">
      <c r="A540" s="24"/>
      <c r="B540" s="24" t="s">
        <v>396</v>
      </c>
      <c r="C540" s="24"/>
      <c r="D540" s="46">
        <f>D539/C539%</f>
        <v>17.612557334591973</v>
      </c>
      <c r="E540" s="45">
        <f>E539/C539%</f>
        <v>1.0746832225973932E-2</v>
      </c>
      <c r="F540" s="27"/>
    </row>
    <row r="541" spans="1:7">
      <c r="A541" s="24"/>
      <c r="B541" s="24"/>
      <c r="C541" s="24"/>
      <c r="D541" s="46"/>
      <c r="E541" s="45"/>
      <c r="F541" s="27"/>
    </row>
    <row r="542" spans="1:7">
      <c r="A542" s="24" t="s">
        <v>853</v>
      </c>
      <c r="B542" s="25" t="s">
        <v>854</v>
      </c>
      <c r="C542" s="25">
        <v>384335</v>
      </c>
      <c r="D542" s="25">
        <v>95448</v>
      </c>
      <c r="E542" s="25">
        <v>13</v>
      </c>
      <c r="F542" s="26" t="s">
        <v>825</v>
      </c>
    </row>
    <row r="543" spans="1:7">
      <c r="A543" s="24"/>
      <c r="B543" s="25" t="s">
        <v>855</v>
      </c>
      <c r="C543" s="25">
        <v>379967</v>
      </c>
      <c r="D543" s="25">
        <v>107558</v>
      </c>
      <c r="E543" s="25">
        <v>61</v>
      </c>
      <c r="F543" s="26" t="s">
        <v>825</v>
      </c>
    </row>
    <row r="544" spans="1:7">
      <c r="A544" s="24"/>
      <c r="B544" s="25" t="s">
        <v>856</v>
      </c>
      <c r="C544" s="25">
        <v>456660</v>
      </c>
      <c r="D544" s="25">
        <v>124442</v>
      </c>
      <c r="E544" s="25">
        <v>28</v>
      </c>
      <c r="F544" s="26" t="s">
        <v>825</v>
      </c>
    </row>
    <row r="545" spans="1:7">
      <c r="A545" s="24"/>
      <c r="B545" s="25" t="s">
        <v>857</v>
      </c>
      <c r="C545" s="25">
        <v>377893</v>
      </c>
      <c r="D545" s="25">
        <v>65107</v>
      </c>
      <c r="E545" s="25">
        <v>73</v>
      </c>
      <c r="F545" s="26" t="s">
        <v>850</v>
      </c>
    </row>
    <row r="546" spans="1:7">
      <c r="A546" s="24"/>
      <c r="B546" s="25" t="s">
        <v>858</v>
      </c>
      <c r="C546" s="25">
        <v>380035</v>
      </c>
      <c r="D546" s="25">
        <v>74123</v>
      </c>
      <c r="E546" s="25">
        <v>40</v>
      </c>
      <c r="F546" s="26" t="s">
        <v>850</v>
      </c>
    </row>
    <row r="547" spans="1:7">
      <c r="A547" s="24"/>
      <c r="B547" s="24" t="s">
        <v>395</v>
      </c>
      <c r="C547" s="24">
        <f>SUM(C542:C546)</f>
        <v>1978890</v>
      </c>
      <c r="D547" s="24">
        <f>SUM(D542:D546)</f>
        <v>466678</v>
      </c>
      <c r="E547" s="45">
        <f>SUM(E542:E546)</f>
        <v>215</v>
      </c>
      <c r="F547" s="27"/>
      <c r="G547" s="46">
        <f>(C547-2077474)/2077474%</f>
        <v>-4.7453782815091783</v>
      </c>
    </row>
    <row r="548" spans="1:7">
      <c r="A548" s="24"/>
      <c r="B548" s="24" t="s">
        <v>396</v>
      </c>
      <c r="C548" s="24"/>
      <c r="D548" s="46">
        <f>D547/C547%</f>
        <v>23.582816629524629</v>
      </c>
      <c r="E548" s="45">
        <f>E547/C547%</f>
        <v>1.0864676662169195E-2</v>
      </c>
      <c r="F548" s="27"/>
    </row>
    <row r="549" spans="1:7">
      <c r="A549" s="24"/>
      <c r="F549" s="26"/>
    </row>
    <row r="550" spans="1:7">
      <c r="A550" s="24" t="s">
        <v>859</v>
      </c>
      <c r="B550" s="25" t="s">
        <v>860</v>
      </c>
      <c r="C550" s="25">
        <v>401872</v>
      </c>
      <c r="D550" s="25">
        <v>91013</v>
      </c>
      <c r="E550" s="25">
        <v>28</v>
      </c>
      <c r="F550" s="26" t="s">
        <v>861</v>
      </c>
    </row>
    <row r="551" spans="1:7">
      <c r="A551" s="24"/>
      <c r="B551" s="25" t="s">
        <v>862</v>
      </c>
      <c r="C551" s="25">
        <v>356856</v>
      </c>
      <c r="D551" s="25">
        <v>88596</v>
      </c>
      <c r="E551" s="25">
        <v>101</v>
      </c>
      <c r="F551" s="26" t="s">
        <v>861</v>
      </c>
    </row>
    <row r="552" spans="1:7">
      <c r="A552" s="24"/>
      <c r="B552" s="25" t="s">
        <v>863</v>
      </c>
      <c r="C552" s="25">
        <v>353893</v>
      </c>
      <c r="D552" s="25">
        <v>82514</v>
      </c>
      <c r="E552" s="25">
        <v>1</v>
      </c>
      <c r="F552" s="26" t="s">
        <v>861</v>
      </c>
    </row>
    <row r="553" spans="1:7">
      <c r="A553" s="24"/>
      <c r="B553" s="25" t="s">
        <v>864</v>
      </c>
      <c r="C553" s="25">
        <v>387365</v>
      </c>
      <c r="D553" s="25">
        <v>90318</v>
      </c>
      <c r="E553" s="25">
        <v>162</v>
      </c>
      <c r="F553" s="26" t="s">
        <v>861</v>
      </c>
    </row>
    <row r="554" spans="1:7">
      <c r="A554" s="24"/>
      <c r="B554" s="25" t="s">
        <v>865</v>
      </c>
      <c r="C554" s="25">
        <v>427686</v>
      </c>
      <c r="D554" s="25">
        <v>144200</v>
      </c>
      <c r="E554" s="25">
        <v>181</v>
      </c>
      <c r="F554" s="26" t="s">
        <v>861</v>
      </c>
    </row>
    <row r="555" spans="1:7">
      <c r="A555" s="24"/>
      <c r="B555" s="24" t="s">
        <v>395</v>
      </c>
      <c r="C555" s="24">
        <f>SUM(C550:C554)</f>
        <v>1927672</v>
      </c>
      <c r="D555" s="24">
        <f>SUM(D550:D554)</f>
        <v>496641</v>
      </c>
      <c r="E555" s="45">
        <f>SUM(E550:E554)</f>
        <v>473</v>
      </c>
      <c r="F555" s="27"/>
      <c r="G555" s="46">
        <f>(C555-2077474)/2077474%</f>
        <v>-7.2107761637450087</v>
      </c>
    </row>
    <row r="556" spans="1:7">
      <c r="A556" s="24"/>
      <c r="B556" s="24" t="s">
        <v>396</v>
      </c>
      <c r="C556" s="24"/>
      <c r="D556" s="46">
        <f>D555/C555%</f>
        <v>25.763771014985949</v>
      </c>
      <c r="E556" s="45">
        <f>E555/C555%</f>
        <v>2.4537369427993973E-2</v>
      </c>
      <c r="F556" s="27"/>
    </row>
    <row r="557" spans="1:7">
      <c r="A557" s="24"/>
      <c r="B557" s="24"/>
      <c r="C557" s="24"/>
      <c r="D557" s="46"/>
      <c r="E557" s="45"/>
      <c r="F557" s="27"/>
    </row>
    <row r="558" spans="1:7">
      <c r="A558" s="24" t="s">
        <v>866</v>
      </c>
      <c r="B558" s="25" t="s">
        <v>867</v>
      </c>
      <c r="C558" s="25">
        <v>391495</v>
      </c>
      <c r="D558" s="25">
        <v>99525</v>
      </c>
      <c r="E558" s="25">
        <v>56</v>
      </c>
      <c r="F558" s="26" t="s">
        <v>861</v>
      </c>
    </row>
    <row r="559" spans="1:7">
      <c r="A559" s="24"/>
      <c r="B559" s="25" t="s">
        <v>868</v>
      </c>
      <c r="C559" s="25">
        <v>381115</v>
      </c>
      <c r="D559" s="25">
        <v>94469</v>
      </c>
      <c r="E559" s="25">
        <v>1</v>
      </c>
      <c r="F559" s="26" t="s">
        <v>861</v>
      </c>
    </row>
    <row r="560" spans="1:7">
      <c r="A560" s="24"/>
      <c r="B560" s="25" t="s">
        <v>869</v>
      </c>
      <c r="C560" s="25">
        <v>397926</v>
      </c>
      <c r="D560" s="25">
        <v>99330</v>
      </c>
      <c r="E560" s="25">
        <v>13</v>
      </c>
      <c r="F560" s="26" t="s">
        <v>861</v>
      </c>
    </row>
    <row r="561" spans="1:7">
      <c r="A561" s="24"/>
      <c r="B561" s="25" t="s">
        <v>870</v>
      </c>
      <c r="C561" s="25">
        <v>413983</v>
      </c>
      <c r="D561" s="25">
        <v>91586</v>
      </c>
      <c r="E561" s="25">
        <v>36</v>
      </c>
      <c r="F561" s="26" t="s">
        <v>861</v>
      </c>
    </row>
    <row r="562" spans="1:7">
      <c r="A562" s="24"/>
      <c r="B562" s="25" t="s">
        <v>871</v>
      </c>
      <c r="C562" s="25">
        <v>427725</v>
      </c>
      <c r="D562" s="25">
        <v>132250</v>
      </c>
      <c r="E562" s="25">
        <v>121</v>
      </c>
      <c r="F562" s="26" t="s">
        <v>861</v>
      </c>
    </row>
    <row r="563" spans="1:7">
      <c r="A563" s="24"/>
      <c r="B563" s="24" t="s">
        <v>395</v>
      </c>
      <c r="C563" s="24">
        <f>SUM(C558:C562)</f>
        <v>2012244</v>
      </c>
      <c r="D563" s="24">
        <f>SUM(D558:D562)</f>
        <v>517160</v>
      </c>
      <c r="E563" s="45">
        <f>SUM(E558:E562)</f>
        <v>227</v>
      </c>
      <c r="F563" s="27"/>
      <c r="G563" s="46">
        <f>(C563-2077474)/2077474%</f>
        <v>-3.1398708238947872</v>
      </c>
    </row>
    <row r="564" spans="1:7">
      <c r="A564" s="24"/>
      <c r="B564" s="24" t="s">
        <v>396</v>
      </c>
      <c r="C564" s="24"/>
      <c r="D564" s="46">
        <f>D563/C563%</f>
        <v>25.700660556075707</v>
      </c>
      <c r="E564" s="45">
        <f>E563/C563%</f>
        <v>1.1280938096970347E-2</v>
      </c>
      <c r="F564" s="27"/>
    </row>
    <row r="565" spans="1:7">
      <c r="A565" s="24"/>
      <c r="F565" s="26"/>
    </row>
    <row r="566" spans="1:7">
      <c r="A566" s="24" t="s">
        <v>872</v>
      </c>
      <c r="B566" s="25" t="s">
        <v>873</v>
      </c>
      <c r="C566" s="25">
        <v>443429</v>
      </c>
      <c r="D566" s="25">
        <v>110378</v>
      </c>
      <c r="E566" s="25">
        <v>74</v>
      </c>
      <c r="F566" s="26" t="s">
        <v>874</v>
      </c>
    </row>
    <row r="567" spans="1:7">
      <c r="A567" s="24"/>
      <c r="B567" s="25" t="s">
        <v>875</v>
      </c>
      <c r="C567" s="25">
        <v>491017</v>
      </c>
      <c r="D567" s="25">
        <v>97330</v>
      </c>
      <c r="E567" s="25">
        <v>30</v>
      </c>
      <c r="F567" s="26" t="s">
        <v>874</v>
      </c>
    </row>
    <row r="568" spans="1:7" ht="25.5">
      <c r="A568" s="24"/>
      <c r="B568" s="52" t="s">
        <v>876</v>
      </c>
      <c r="C568" s="50">
        <v>421639</v>
      </c>
      <c r="D568" s="50">
        <v>118952</v>
      </c>
      <c r="E568" s="50">
        <v>180</v>
      </c>
      <c r="F568" s="53" t="s">
        <v>874</v>
      </c>
    </row>
    <row r="569" spans="1:7">
      <c r="A569" s="24"/>
      <c r="B569" s="25" t="s">
        <v>877</v>
      </c>
      <c r="C569" s="25">
        <v>497912</v>
      </c>
      <c r="D569" s="25">
        <v>95017</v>
      </c>
      <c r="E569" s="25">
        <v>145</v>
      </c>
      <c r="F569" s="26" t="s">
        <v>874</v>
      </c>
    </row>
    <row r="570" spans="1:7">
      <c r="B570" s="25" t="s">
        <v>878</v>
      </c>
      <c r="C570" s="25">
        <v>406189</v>
      </c>
      <c r="D570" s="25">
        <v>87887</v>
      </c>
      <c r="E570" s="25">
        <v>103</v>
      </c>
      <c r="F570" s="26" t="s">
        <v>879</v>
      </c>
    </row>
    <row r="571" spans="1:7">
      <c r="A571" s="24"/>
      <c r="B571" s="24" t="s">
        <v>395</v>
      </c>
      <c r="C571" s="24">
        <f>SUM(C566:C570)</f>
        <v>2260186</v>
      </c>
      <c r="D571" s="24">
        <f>SUM(D566:D570)</f>
        <v>509564</v>
      </c>
      <c r="E571" s="45">
        <f>SUM(E566:E570)</f>
        <v>532</v>
      </c>
      <c r="F571" s="27"/>
      <c r="G571" s="46">
        <f>(C571-2077474)/2077474%</f>
        <v>8.7949115127313267</v>
      </c>
    </row>
    <row r="572" spans="1:7">
      <c r="A572" s="24"/>
      <c r="B572" s="24" t="s">
        <v>396</v>
      </c>
      <c r="C572" s="24"/>
      <c r="D572" s="46">
        <f>D571/C571%</f>
        <v>22.545224154118287</v>
      </c>
      <c r="E572" s="45">
        <f>E571/C571%</f>
        <v>2.353788582001658E-2</v>
      </c>
      <c r="F572" s="27"/>
    </row>
    <row r="573" spans="1:7">
      <c r="A573" s="24"/>
      <c r="F573" s="26"/>
    </row>
    <row r="574" spans="1:7">
      <c r="A574" s="24" t="s">
        <v>880</v>
      </c>
      <c r="B574" s="25" t="s">
        <v>881</v>
      </c>
      <c r="C574" s="25">
        <v>383509</v>
      </c>
      <c r="D574" s="25">
        <v>69986</v>
      </c>
      <c r="E574" s="25">
        <v>208</v>
      </c>
      <c r="F574" s="26" t="s">
        <v>850</v>
      </c>
    </row>
    <row r="575" spans="1:7">
      <c r="A575" s="24"/>
      <c r="B575" s="25" t="s">
        <v>882</v>
      </c>
      <c r="C575" s="25">
        <v>371677</v>
      </c>
      <c r="D575" s="25">
        <v>73196</v>
      </c>
      <c r="E575" s="25">
        <v>160</v>
      </c>
      <c r="F575" s="26" t="s">
        <v>850</v>
      </c>
    </row>
    <row r="576" spans="1:7">
      <c r="A576" s="24"/>
      <c r="B576" s="25" t="s">
        <v>883</v>
      </c>
      <c r="C576" s="25">
        <v>401357</v>
      </c>
      <c r="D576" s="25">
        <v>95825</v>
      </c>
      <c r="E576" s="25">
        <v>0</v>
      </c>
      <c r="F576" s="26" t="s">
        <v>879</v>
      </c>
    </row>
    <row r="577" spans="1:7">
      <c r="A577" s="24"/>
      <c r="B577" s="25" t="s">
        <v>884</v>
      </c>
      <c r="C577" s="25">
        <v>341044</v>
      </c>
      <c r="D577" s="25">
        <v>65101</v>
      </c>
      <c r="E577" s="25">
        <v>43</v>
      </c>
      <c r="F577" s="26" t="s">
        <v>879</v>
      </c>
    </row>
    <row r="578" spans="1:7">
      <c r="A578" s="24"/>
      <c r="B578" s="25" t="s">
        <v>885</v>
      </c>
      <c r="C578" s="25">
        <v>453811</v>
      </c>
      <c r="D578" s="25">
        <v>50095</v>
      </c>
      <c r="E578" s="25">
        <v>0</v>
      </c>
      <c r="F578" s="26" t="s">
        <v>879</v>
      </c>
    </row>
    <row r="579" spans="1:7">
      <c r="A579" s="24"/>
      <c r="B579" s="24" t="s">
        <v>395</v>
      </c>
      <c r="C579" s="24">
        <f>SUM(C574:C578)</f>
        <v>1951398</v>
      </c>
      <c r="D579" s="24">
        <f>SUM(D574:D578)</f>
        <v>354203</v>
      </c>
      <c r="E579" s="45">
        <f>SUM(E574:E578)</f>
        <v>411</v>
      </c>
      <c r="F579" s="27"/>
      <c r="G579" s="46">
        <f>(C579-2077474)/2077474%</f>
        <v>-6.0687161427772374</v>
      </c>
    </row>
    <row r="580" spans="1:7">
      <c r="A580" s="24"/>
      <c r="B580" s="24" t="s">
        <v>396</v>
      </c>
      <c r="C580" s="24"/>
      <c r="D580" s="46">
        <f>D579/C579%</f>
        <v>18.151243365013187</v>
      </c>
      <c r="E580" s="45">
        <f>E579/C579%</f>
        <v>2.1061823369707258E-2</v>
      </c>
      <c r="F580" s="27"/>
    </row>
    <row r="581" spans="1:7">
      <c r="A581" s="24"/>
      <c r="F581" s="26"/>
    </row>
    <row r="582" spans="1:7">
      <c r="A582" s="24" t="s">
        <v>886</v>
      </c>
      <c r="B582" s="25" t="s">
        <v>887</v>
      </c>
      <c r="C582" s="25">
        <v>363675</v>
      </c>
      <c r="D582" s="25">
        <v>59172</v>
      </c>
      <c r="E582" s="25">
        <v>1</v>
      </c>
      <c r="F582" s="26" t="s">
        <v>879</v>
      </c>
    </row>
    <row r="583" spans="1:7">
      <c r="A583" s="24"/>
      <c r="B583" s="25" t="s">
        <v>888</v>
      </c>
      <c r="C583" s="25">
        <v>399737</v>
      </c>
      <c r="D583" s="25">
        <v>48379</v>
      </c>
      <c r="E583" s="25">
        <v>53</v>
      </c>
      <c r="F583" s="26" t="s">
        <v>879</v>
      </c>
    </row>
    <row r="584" spans="1:7">
      <c r="A584" s="24"/>
      <c r="B584" s="25" t="s">
        <v>889</v>
      </c>
      <c r="C584" s="25">
        <v>395807</v>
      </c>
      <c r="D584" s="25">
        <v>48188</v>
      </c>
      <c r="E584" s="25">
        <v>73</v>
      </c>
      <c r="F584" s="26" t="s">
        <v>879</v>
      </c>
    </row>
    <row r="585" spans="1:7">
      <c r="A585" s="24"/>
      <c r="B585" s="25" t="s">
        <v>890</v>
      </c>
      <c r="C585" s="25">
        <v>451657</v>
      </c>
      <c r="D585" s="25">
        <v>98724</v>
      </c>
      <c r="E585" s="25">
        <v>100</v>
      </c>
      <c r="F585" s="26" t="s">
        <v>891</v>
      </c>
    </row>
    <row r="586" spans="1:7">
      <c r="A586" s="24"/>
      <c r="B586" s="25" t="s">
        <v>892</v>
      </c>
      <c r="C586" s="25">
        <v>464276</v>
      </c>
      <c r="D586" s="25">
        <v>92229</v>
      </c>
      <c r="E586" s="25">
        <v>1</v>
      </c>
      <c r="F586" s="26" t="s">
        <v>891</v>
      </c>
    </row>
    <row r="587" spans="1:7">
      <c r="A587" s="24"/>
      <c r="B587" s="24" t="s">
        <v>395</v>
      </c>
      <c r="C587" s="24">
        <f>SUM(C582:C586)</f>
        <v>2075152</v>
      </c>
      <c r="D587" s="24">
        <f>SUM(D582:D586)</f>
        <v>346692</v>
      </c>
      <c r="E587" s="45">
        <f>SUM(E582:E586)</f>
        <v>228</v>
      </c>
      <c r="F587" s="27"/>
      <c r="G587" s="46">
        <f>(C587-2077474)/2077474%</f>
        <v>-0.11177035187925335</v>
      </c>
    </row>
    <row r="588" spans="1:7">
      <c r="A588" s="24"/>
      <c r="B588" s="24" t="s">
        <v>396</v>
      </c>
      <c r="C588" s="24"/>
      <c r="D588" s="46">
        <f>D587/C587%</f>
        <v>16.706824367564401</v>
      </c>
      <c r="E588" s="45">
        <f>E587/C587%</f>
        <v>1.0987146965619867E-2</v>
      </c>
      <c r="F588" s="27"/>
    </row>
    <row r="589" spans="1:7">
      <c r="A589" s="24"/>
      <c r="F589" s="26"/>
    </row>
    <row r="590" spans="1:7">
      <c r="A590" s="24" t="s">
        <v>893</v>
      </c>
      <c r="B590" s="25" t="s">
        <v>894</v>
      </c>
      <c r="C590" s="25">
        <v>400683</v>
      </c>
      <c r="D590" s="25">
        <v>89010</v>
      </c>
      <c r="E590" s="25">
        <v>99</v>
      </c>
      <c r="F590" s="26" t="s">
        <v>895</v>
      </c>
    </row>
    <row r="591" spans="1:7">
      <c r="A591" s="24"/>
      <c r="B591" s="25" t="s">
        <v>896</v>
      </c>
      <c r="C591" s="25">
        <v>428213</v>
      </c>
      <c r="D591" s="25">
        <v>90537</v>
      </c>
      <c r="E591" s="25">
        <v>58</v>
      </c>
      <c r="F591" s="26" t="s">
        <v>895</v>
      </c>
    </row>
    <row r="592" spans="1:7">
      <c r="A592" s="24"/>
      <c r="B592" s="25" t="s">
        <v>897</v>
      </c>
      <c r="C592" s="25">
        <v>469485</v>
      </c>
      <c r="D592" s="25">
        <v>81810</v>
      </c>
      <c r="E592" s="25">
        <v>30</v>
      </c>
      <c r="F592" s="26" t="s">
        <v>895</v>
      </c>
    </row>
    <row r="593" spans="1:7">
      <c r="A593" s="24"/>
      <c r="B593" s="25" t="s">
        <v>898</v>
      </c>
      <c r="C593" s="25">
        <v>422189</v>
      </c>
      <c r="D593" s="25">
        <v>87676</v>
      </c>
      <c r="E593" s="25">
        <v>1</v>
      </c>
      <c r="F593" s="26" t="s">
        <v>895</v>
      </c>
    </row>
    <row r="594" spans="1:7">
      <c r="A594" s="24"/>
      <c r="B594" s="25" t="s">
        <v>899</v>
      </c>
      <c r="C594" s="25">
        <v>423496</v>
      </c>
      <c r="D594" s="25">
        <v>93629</v>
      </c>
      <c r="E594" s="25">
        <v>0</v>
      </c>
      <c r="F594" s="26" t="s">
        <v>895</v>
      </c>
    </row>
    <row r="595" spans="1:7">
      <c r="A595" s="24"/>
      <c r="B595" s="24" t="s">
        <v>395</v>
      </c>
      <c r="C595" s="24">
        <f>SUM(C590:C594)</f>
        <v>2144066</v>
      </c>
      <c r="D595" s="24">
        <f>SUM(D590:D594)</f>
        <v>442662</v>
      </c>
      <c r="E595" s="45">
        <f>SUM(E590:E594)</f>
        <v>188</v>
      </c>
      <c r="F595" s="27"/>
      <c r="G595" s="46">
        <f>(C595-2077474)/2077474%</f>
        <v>3.2054312111727992</v>
      </c>
    </row>
    <row r="596" spans="1:7">
      <c r="A596" s="24"/>
      <c r="B596" s="24" t="s">
        <v>396</v>
      </c>
      <c r="C596" s="24"/>
      <c r="D596" s="46">
        <f>D595/C595%</f>
        <v>20.645912952306507</v>
      </c>
      <c r="E596" s="45">
        <f>E595/C595%</f>
        <v>8.7683867940632418E-3</v>
      </c>
      <c r="F596" s="27"/>
    </row>
    <row r="597" spans="1:7">
      <c r="A597" s="24"/>
      <c r="F597" s="26"/>
    </row>
    <row r="598" spans="1:7">
      <c r="A598" s="24" t="s">
        <v>900</v>
      </c>
      <c r="B598" s="25" t="s">
        <v>901</v>
      </c>
      <c r="C598" s="25">
        <v>446483</v>
      </c>
      <c r="D598" s="25">
        <v>103911</v>
      </c>
      <c r="E598" s="25">
        <v>21</v>
      </c>
      <c r="F598" s="26" t="s">
        <v>895</v>
      </c>
    </row>
    <row r="599" spans="1:7">
      <c r="A599" s="24"/>
      <c r="B599" s="25" t="s">
        <v>902</v>
      </c>
      <c r="C599" s="25">
        <v>406827</v>
      </c>
      <c r="D599" s="25">
        <v>87009</v>
      </c>
      <c r="E599" s="25">
        <v>55</v>
      </c>
      <c r="F599" s="26" t="s">
        <v>895</v>
      </c>
    </row>
    <row r="600" spans="1:7">
      <c r="A600" s="24"/>
      <c r="B600" s="25" t="s">
        <v>903</v>
      </c>
      <c r="C600" s="25">
        <v>432555</v>
      </c>
      <c r="D600" s="25">
        <v>89791</v>
      </c>
      <c r="E600" s="25">
        <v>11</v>
      </c>
      <c r="F600" s="26" t="s">
        <v>895</v>
      </c>
    </row>
    <row r="601" spans="1:7">
      <c r="A601" s="24"/>
      <c r="B601" s="25" t="s">
        <v>904</v>
      </c>
      <c r="C601" s="25">
        <v>481748</v>
      </c>
      <c r="D601" s="25">
        <v>134510</v>
      </c>
      <c r="E601" s="25">
        <v>101</v>
      </c>
      <c r="F601" s="26" t="s">
        <v>895</v>
      </c>
    </row>
    <row r="602" spans="1:7">
      <c r="A602" s="24"/>
      <c r="B602" s="25" t="s">
        <v>905</v>
      </c>
      <c r="C602" s="25">
        <v>398439</v>
      </c>
      <c r="D602" s="25">
        <v>73112</v>
      </c>
      <c r="E602" s="25">
        <v>15</v>
      </c>
      <c r="F602" s="26" t="s">
        <v>906</v>
      </c>
    </row>
    <row r="603" spans="1:7">
      <c r="A603" s="24"/>
      <c r="B603" s="24" t="s">
        <v>395</v>
      </c>
      <c r="C603" s="24">
        <f>SUM(C598:C602)</f>
        <v>2166052</v>
      </c>
      <c r="D603" s="24">
        <f>SUM(D598:D602)</f>
        <v>488333</v>
      </c>
      <c r="E603" s="45">
        <f>SUM(E598:E602)</f>
        <v>203</v>
      </c>
      <c r="F603" s="27"/>
      <c r="G603" s="46">
        <f>(C603-2077474)/2077474%</f>
        <v>4.2637356713008199</v>
      </c>
    </row>
    <row r="604" spans="1:7">
      <c r="A604" s="24"/>
      <c r="B604" s="24" t="s">
        <v>396</v>
      </c>
      <c r="C604" s="24"/>
      <c r="D604" s="46">
        <f>D603/C603%</f>
        <v>22.544841952086099</v>
      </c>
      <c r="E604" s="45">
        <f>E603/C603%</f>
        <v>9.3718895021910834E-3</v>
      </c>
      <c r="F604" s="27"/>
    </row>
    <row r="605" spans="1:7">
      <c r="A605" s="24"/>
      <c r="F605" s="26"/>
    </row>
    <row r="606" spans="1:7">
      <c r="A606" s="24" t="s">
        <v>907</v>
      </c>
      <c r="B606" s="25" t="s">
        <v>908</v>
      </c>
      <c r="C606" s="25">
        <v>464309</v>
      </c>
      <c r="D606" s="25">
        <v>111884</v>
      </c>
      <c r="E606" s="25">
        <v>30</v>
      </c>
      <c r="F606" s="26" t="s">
        <v>891</v>
      </c>
    </row>
    <row r="607" spans="1:7">
      <c r="A607" s="24"/>
      <c r="B607" s="25" t="s">
        <v>909</v>
      </c>
      <c r="C607" s="25">
        <v>425834</v>
      </c>
      <c r="D607" s="25">
        <v>103063</v>
      </c>
      <c r="E607" s="25">
        <v>95</v>
      </c>
      <c r="F607" s="26" t="s">
        <v>891</v>
      </c>
    </row>
    <row r="608" spans="1:7">
      <c r="A608" s="24"/>
      <c r="B608" s="25" t="s">
        <v>910</v>
      </c>
      <c r="C608" s="25">
        <v>398575</v>
      </c>
      <c r="D608" s="25">
        <v>73082</v>
      </c>
      <c r="E608" s="25">
        <v>3</v>
      </c>
      <c r="F608" s="26" t="s">
        <v>891</v>
      </c>
    </row>
    <row r="609" spans="1:7">
      <c r="A609" s="24"/>
      <c r="B609" s="25" t="s">
        <v>911</v>
      </c>
      <c r="C609" s="25">
        <v>396930</v>
      </c>
      <c r="D609" s="25">
        <v>93964</v>
      </c>
      <c r="E609" s="25">
        <v>4</v>
      </c>
      <c r="F609" s="26" t="s">
        <v>891</v>
      </c>
    </row>
    <row r="610" spans="1:7">
      <c r="A610" s="24"/>
      <c r="B610" s="25" t="s">
        <v>912</v>
      </c>
      <c r="C610" s="25">
        <v>436001</v>
      </c>
      <c r="D610" s="25">
        <v>76564</v>
      </c>
      <c r="E610" s="25">
        <v>49</v>
      </c>
      <c r="F610" s="26" t="s">
        <v>891</v>
      </c>
    </row>
    <row r="611" spans="1:7">
      <c r="A611" s="24"/>
      <c r="B611" s="24" t="s">
        <v>395</v>
      </c>
      <c r="C611" s="24">
        <f>SUM(C606:C610)</f>
        <v>2121649</v>
      </c>
      <c r="D611" s="24">
        <f>SUM(D606:D610)</f>
        <v>458557</v>
      </c>
      <c r="E611" s="45">
        <f>SUM(E606:E610)</f>
        <v>181</v>
      </c>
      <c r="F611" s="27"/>
      <c r="G611" s="46">
        <f>(C611-2077474)/2077474%</f>
        <v>2.1263804023540125</v>
      </c>
    </row>
    <row r="612" spans="1:7">
      <c r="A612" s="24"/>
      <c r="B612" s="24" t="s">
        <v>396</v>
      </c>
      <c r="C612" s="24"/>
      <c r="D612" s="46">
        <f>D611/C611%</f>
        <v>21.613235742575704</v>
      </c>
      <c r="E612" s="45">
        <f>E611/C611%</f>
        <v>8.5311001018547362E-3</v>
      </c>
      <c r="F612" s="27"/>
    </row>
    <row r="613" spans="1:7">
      <c r="A613" s="24"/>
      <c r="F613" s="26"/>
    </row>
    <row r="614" spans="1:7">
      <c r="A614" s="24" t="s">
        <v>913</v>
      </c>
      <c r="B614" s="25" t="s">
        <v>914</v>
      </c>
      <c r="C614" s="25">
        <v>451860</v>
      </c>
      <c r="D614" s="25">
        <v>88125</v>
      </c>
      <c r="E614" s="25">
        <v>104</v>
      </c>
      <c r="F614" s="26" t="s">
        <v>915</v>
      </c>
    </row>
    <row r="615" spans="1:7">
      <c r="A615" s="24"/>
      <c r="B615" s="25" t="s">
        <v>916</v>
      </c>
      <c r="C615" s="25">
        <v>375841</v>
      </c>
      <c r="D615" s="25">
        <v>90592</v>
      </c>
      <c r="E615" s="25">
        <v>10</v>
      </c>
      <c r="F615" s="26" t="s">
        <v>915</v>
      </c>
    </row>
    <row r="616" spans="1:7">
      <c r="A616" s="24"/>
      <c r="B616" s="25" t="s">
        <v>917</v>
      </c>
      <c r="C616" s="25">
        <v>379540</v>
      </c>
      <c r="D616" s="25">
        <v>86886</v>
      </c>
      <c r="E616" s="25">
        <v>23</v>
      </c>
      <c r="F616" s="26" t="s">
        <v>915</v>
      </c>
    </row>
    <row r="617" spans="1:7">
      <c r="A617" s="24"/>
      <c r="B617" s="25" t="s">
        <v>918</v>
      </c>
      <c r="C617" s="25">
        <v>406042</v>
      </c>
      <c r="D617" s="25">
        <v>85877</v>
      </c>
      <c r="E617" s="25">
        <v>95</v>
      </c>
      <c r="F617" s="26" t="s">
        <v>906</v>
      </c>
    </row>
    <row r="618" spans="1:7">
      <c r="A618" s="24"/>
      <c r="B618" s="25" t="s">
        <v>919</v>
      </c>
      <c r="C618" s="25">
        <v>389844</v>
      </c>
      <c r="D618" s="25">
        <v>70738</v>
      </c>
      <c r="E618" s="25">
        <v>56</v>
      </c>
      <c r="F618" s="26" t="s">
        <v>906</v>
      </c>
    </row>
    <row r="619" spans="1:7">
      <c r="A619" s="24"/>
      <c r="B619" s="24" t="s">
        <v>395</v>
      </c>
      <c r="C619" s="24">
        <f>SUM(C614:C618)</f>
        <v>2003127</v>
      </c>
      <c r="D619" s="24">
        <f>SUM(D614:D618)</f>
        <v>422218</v>
      </c>
      <c r="E619" s="45">
        <f>SUM(E614:E618)</f>
        <v>288</v>
      </c>
      <c r="F619" s="27"/>
      <c r="G619" s="46">
        <f>(C619-2077474)/2077474%</f>
        <v>-3.5787210814672048</v>
      </c>
    </row>
    <row r="620" spans="1:7">
      <c r="A620" s="24"/>
      <c r="B620" s="24" t="s">
        <v>396</v>
      </c>
      <c r="C620" s="24"/>
      <c r="D620" s="46">
        <f>D619/C619%</f>
        <v>21.077944633565419</v>
      </c>
      <c r="E620" s="45">
        <f>E619/C619%</f>
        <v>1.4377520746313139E-2</v>
      </c>
      <c r="F620" s="27"/>
    </row>
    <row r="621" spans="1:7">
      <c r="A621" s="24"/>
      <c r="F621" s="26"/>
    </row>
    <row r="622" spans="1:7">
      <c r="A622" s="24" t="s">
        <v>920</v>
      </c>
      <c r="B622" s="25" t="s">
        <v>921</v>
      </c>
      <c r="C622" s="25">
        <v>377624</v>
      </c>
      <c r="D622" s="25">
        <v>52449</v>
      </c>
      <c r="E622" s="25">
        <v>95</v>
      </c>
      <c r="F622" s="26" t="s">
        <v>906</v>
      </c>
    </row>
    <row r="623" spans="1:7">
      <c r="A623" s="24"/>
      <c r="B623" s="25" t="s">
        <v>922</v>
      </c>
      <c r="C623" s="25">
        <v>387243</v>
      </c>
      <c r="D623" s="25">
        <v>39142</v>
      </c>
      <c r="E623" s="25">
        <v>81</v>
      </c>
      <c r="F623" s="26" t="s">
        <v>906</v>
      </c>
    </row>
    <row r="624" spans="1:7">
      <c r="A624" s="24"/>
      <c r="B624" s="25" t="s">
        <v>923</v>
      </c>
      <c r="C624" s="25">
        <v>365731</v>
      </c>
      <c r="D624" s="25">
        <v>14540</v>
      </c>
      <c r="E624" s="25">
        <v>269</v>
      </c>
      <c r="F624" s="26" t="s">
        <v>906</v>
      </c>
    </row>
    <row r="625" spans="1:7">
      <c r="A625" s="24"/>
      <c r="B625" s="25" t="s">
        <v>924</v>
      </c>
      <c r="C625" s="25">
        <v>417831</v>
      </c>
      <c r="D625" s="25">
        <v>37872</v>
      </c>
      <c r="E625" s="25">
        <v>133</v>
      </c>
      <c r="F625" s="26" t="s">
        <v>906</v>
      </c>
    </row>
    <row r="626" spans="1:7">
      <c r="A626" s="24"/>
      <c r="B626" s="25" t="s">
        <v>925</v>
      </c>
      <c r="C626" s="25">
        <v>395917</v>
      </c>
      <c r="D626" s="25">
        <v>61815</v>
      </c>
      <c r="E626" s="25">
        <v>25</v>
      </c>
      <c r="F626" s="26" t="s">
        <v>906</v>
      </c>
    </row>
    <row r="627" spans="1:7">
      <c r="A627" s="24"/>
      <c r="B627" s="24" t="s">
        <v>395</v>
      </c>
      <c r="C627" s="24">
        <f>SUM(C622:C626)</f>
        <v>1944346</v>
      </c>
      <c r="D627" s="24">
        <f>SUM(D622:D626)</f>
        <v>205818</v>
      </c>
      <c r="E627" s="45">
        <f>SUM(E622:E626)</f>
        <v>603</v>
      </c>
      <c r="F627" s="27"/>
      <c r="G627" s="46">
        <f>(C627-2077474)/2077474%</f>
        <v>-6.4081668410771924</v>
      </c>
    </row>
    <row r="628" spans="1:7">
      <c r="A628" s="24"/>
      <c r="B628" s="24" t="s">
        <v>396</v>
      </c>
      <c r="C628" s="24"/>
      <c r="D628" s="46">
        <f>D627/C627%</f>
        <v>10.585461641086514</v>
      </c>
      <c r="E628" s="45">
        <f>E627/C627%</f>
        <v>3.1012998715249242E-2</v>
      </c>
      <c r="F628" s="27"/>
    </row>
    <row r="629" spans="1:7">
      <c r="A629" s="24"/>
      <c r="B629" s="24"/>
      <c r="C629" s="24"/>
      <c r="D629" s="46"/>
      <c r="E629" s="45"/>
      <c r="F629" s="27"/>
    </row>
    <row r="630" spans="1:7">
      <c r="A630" s="24" t="s">
        <v>926</v>
      </c>
      <c r="B630" s="25" t="s">
        <v>927</v>
      </c>
      <c r="C630" s="25">
        <v>442651</v>
      </c>
      <c r="D630" s="25">
        <v>106274</v>
      </c>
      <c r="E630" s="25">
        <v>18</v>
      </c>
      <c r="F630" s="26" t="s">
        <v>743</v>
      </c>
    </row>
    <row r="631" spans="1:7">
      <c r="A631" s="24"/>
      <c r="B631" s="25" t="s">
        <v>928</v>
      </c>
      <c r="C631" s="25">
        <v>424978</v>
      </c>
      <c r="D631" s="25">
        <v>84497</v>
      </c>
      <c r="E631" s="25">
        <v>0</v>
      </c>
      <c r="F631" s="26" t="s">
        <v>743</v>
      </c>
    </row>
    <row r="632" spans="1:7">
      <c r="A632" s="24"/>
      <c r="B632" s="25" t="s">
        <v>929</v>
      </c>
      <c r="C632" s="25">
        <v>488208</v>
      </c>
      <c r="D632" s="25">
        <v>107248</v>
      </c>
      <c r="E632" s="25">
        <v>87</v>
      </c>
      <c r="F632" s="26" t="s">
        <v>930</v>
      </c>
    </row>
    <row r="633" spans="1:7">
      <c r="A633" s="24"/>
      <c r="B633" s="25" t="s">
        <v>931</v>
      </c>
      <c r="C633" s="25">
        <v>438178</v>
      </c>
      <c r="D633" s="25">
        <v>88003</v>
      </c>
      <c r="E633" s="25">
        <v>134</v>
      </c>
      <c r="F633" s="26" t="s">
        <v>930</v>
      </c>
    </row>
    <row r="634" spans="1:7">
      <c r="A634" s="24"/>
      <c r="B634" s="25" t="s">
        <v>932</v>
      </c>
      <c r="C634" s="25">
        <v>427319</v>
      </c>
      <c r="D634" s="25">
        <v>97496</v>
      </c>
      <c r="E634" s="25">
        <v>4</v>
      </c>
      <c r="F634" s="26" t="s">
        <v>930</v>
      </c>
    </row>
    <row r="635" spans="1:7">
      <c r="A635" s="24"/>
      <c r="B635" s="24" t="s">
        <v>395</v>
      </c>
      <c r="C635" s="24">
        <f>SUM(C630:C634)</f>
        <v>2221334</v>
      </c>
      <c r="D635" s="24">
        <f>SUM(D630:D634)</f>
        <v>483518</v>
      </c>
      <c r="E635" s="45">
        <f>SUM(E630:E634)</f>
        <v>243</v>
      </c>
      <c r="F635" s="27"/>
      <c r="G635" s="46">
        <f>(C635-2077474)/2077474%</f>
        <v>6.9247557370152402</v>
      </c>
    </row>
    <row r="636" spans="1:7">
      <c r="A636" s="24"/>
      <c r="B636" s="24" t="s">
        <v>396</v>
      </c>
      <c r="C636" s="24"/>
      <c r="D636" s="46">
        <f>D635/C635%</f>
        <v>21.76701027400652</v>
      </c>
      <c r="E636" s="45">
        <f>E635/C635%</f>
        <v>1.0939372467175129E-2</v>
      </c>
      <c r="F636" s="27"/>
    </row>
    <row r="637" spans="1:7">
      <c r="A637" s="24"/>
      <c r="B637" s="24"/>
      <c r="C637" s="24"/>
      <c r="D637" s="46"/>
      <c r="E637" s="45"/>
      <c r="F637" s="27"/>
    </row>
    <row r="638" spans="1:7">
      <c r="A638" s="24" t="s">
        <v>933</v>
      </c>
      <c r="B638" s="25" t="s">
        <v>934</v>
      </c>
      <c r="C638" s="25">
        <v>411294</v>
      </c>
      <c r="D638" s="25">
        <v>145017</v>
      </c>
      <c r="E638" s="25">
        <v>202</v>
      </c>
      <c r="F638" s="26" t="s">
        <v>935</v>
      </c>
    </row>
    <row r="639" spans="1:7">
      <c r="A639" s="24"/>
      <c r="B639" s="25" t="s">
        <v>936</v>
      </c>
      <c r="C639" s="25">
        <v>406999</v>
      </c>
      <c r="D639" s="25">
        <v>75223</v>
      </c>
      <c r="E639" s="25">
        <v>42</v>
      </c>
      <c r="F639" s="26" t="s">
        <v>935</v>
      </c>
    </row>
    <row r="640" spans="1:7">
      <c r="A640" s="24"/>
      <c r="B640" s="25" t="s">
        <v>937</v>
      </c>
      <c r="C640" s="25">
        <v>449320</v>
      </c>
      <c r="D640" s="54">
        <v>121199</v>
      </c>
      <c r="E640" s="25">
        <v>45</v>
      </c>
      <c r="F640" s="26" t="s">
        <v>935</v>
      </c>
    </row>
    <row r="641" spans="1:7">
      <c r="A641" s="24"/>
      <c r="B641" s="25" t="s">
        <v>938</v>
      </c>
      <c r="C641" s="25">
        <v>389528</v>
      </c>
      <c r="D641" s="25">
        <v>67916</v>
      </c>
      <c r="E641" s="25">
        <v>391</v>
      </c>
      <c r="F641" s="26" t="s">
        <v>935</v>
      </c>
    </row>
    <row r="642" spans="1:7">
      <c r="A642" s="24"/>
      <c r="B642" s="25" t="s">
        <v>939</v>
      </c>
      <c r="C642" s="25">
        <v>417568</v>
      </c>
      <c r="D642" s="25">
        <v>144747</v>
      </c>
      <c r="E642" s="25">
        <v>622</v>
      </c>
      <c r="F642" s="26" t="s">
        <v>935</v>
      </c>
    </row>
    <row r="643" spans="1:7">
      <c r="A643" s="24"/>
      <c r="B643" s="24" t="s">
        <v>395</v>
      </c>
      <c r="C643" s="24">
        <f>SUM(C638:C642)</f>
        <v>2074709</v>
      </c>
      <c r="D643" s="24">
        <f>SUM(D638:D642)</f>
        <v>554102</v>
      </c>
      <c r="E643" s="45">
        <f>SUM(E638:E642)</f>
        <v>1302</v>
      </c>
      <c r="F643" s="27"/>
      <c r="G643" s="46">
        <f>(C643-2077474)/2077474%</f>
        <v>-0.13309432512753469</v>
      </c>
    </row>
    <row r="644" spans="1:7">
      <c r="A644" s="24"/>
      <c r="B644" s="24" t="s">
        <v>396</v>
      </c>
      <c r="C644" s="24"/>
      <c r="D644" s="46">
        <f>D643/C643%</f>
        <v>26.707456322790328</v>
      </c>
      <c r="E644" s="45">
        <f>E643/C643%</f>
        <v>6.2755788884127847E-2</v>
      </c>
      <c r="F644" s="27"/>
    </row>
    <row r="645" spans="1:7">
      <c r="A645" s="24"/>
      <c r="B645" s="24"/>
      <c r="C645" s="24"/>
      <c r="D645" s="46"/>
      <c r="E645" s="45"/>
      <c r="F645" s="27"/>
    </row>
    <row r="646" spans="1:7">
      <c r="A646" s="24" t="s">
        <v>940</v>
      </c>
      <c r="B646" s="25" t="s">
        <v>941</v>
      </c>
      <c r="C646" s="25">
        <v>436010</v>
      </c>
      <c r="D646" s="25">
        <v>133571</v>
      </c>
      <c r="E646" s="25">
        <v>116</v>
      </c>
      <c r="F646" s="26" t="s">
        <v>915</v>
      </c>
    </row>
    <row r="647" spans="1:7">
      <c r="A647" s="24"/>
      <c r="B647" s="25" t="s">
        <v>942</v>
      </c>
      <c r="C647" s="25">
        <v>402526</v>
      </c>
      <c r="D647" s="25">
        <v>154590</v>
      </c>
      <c r="E647" s="25">
        <v>20</v>
      </c>
      <c r="F647" s="26" t="s">
        <v>943</v>
      </c>
    </row>
    <row r="648" spans="1:7">
      <c r="A648" s="24"/>
      <c r="B648" s="25" t="s">
        <v>944</v>
      </c>
      <c r="C648" s="25">
        <v>365901</v>
      </c>
      <c r="D648" s="25">
        <v>153275</v>
      </c>
      <c r="E648" s="25">
        <v>7</v>
      </c>
      <c r="F648" s="26" t="s">
        <v>943</v>
      </c>
    </row>
    <row r="649" spans="1:7">
      <c r="A649" s="24"/>
      <c r="B649" s="25" t="s">
        <v>945</v>
      </c>
      <c r="C649" s="25">
        <v>356207</v>
      </c>
      <c r="D649" s="25">
        <v>123316</v>
      </c>
      <c r="E649" s="25">
        <v>382</v>
      </c>
      <c r="F649" s="26" t="s">
        <v>943</v>
      </c>
    </row>
    <row r="650" spans="1:7">
      <c r="A650" s="24"/>
      <c r="B650" s="25" t="s">
        <v>946</v>
      </c>
      <c r="C650" s="25">
        <v>380218</v>
      </c>
      <c r="D650" s="25">
        <v>194374</v>
      </c>
      <c r="E650" s="25">
        <v>84</v>
      </c>
      <c r="F650" s="26" t="s">
        <v>943</v>
      </c>
    </row>
    <row r="651" spans="1:7">
      <c r="A651" s="24"/>
      <c r="B651" s="24" t="s">
        <v>395</v>
      </c>
      <c r="C651" s="24">
        <f>SUM(C646:C650)</f>
        <v>1940862</v>
      </c>
      <c r="D651" s="24">
        <f>SUM(D646:D650)</f>
        <v>759126</v>
      </c>
      <c r="E651" s="45">
        <f>SUM(E646:E650)</f>
        <v>609</v>
      </c>
      <c r="F651" s="27"/>
      <c r="G651" s="46">
        <f>(C651-2077474)/2077474%</f>
        <v>-6.5758705042758656</v>
      </c>
    </row>
    <row r="652" spans="1:7">
      <c r="A652" s="24"/>
      <c r="B652" s="24" t="s">
        <v>396</v>
      </c>
      <c r="C652" s="24"/>
      <c r="D652" s="46">
        <f>D651/C651%</f>
        <v>39.11282718709522</v>
      </c>
      <c r="E652" s="45">
        <f>E651/C651%</f>
        <v>3.1377810478024716E-2</v>
      </c>
      <c r="F652" s="27"/>
    </row>
  </sheetData>
  <mergeCells count="2">
    <mergeCell ref="A2:G2"/>
    <mergeCell ref="A3:G3"/>
  </mergeCells>
  <pageMargins left="1" right="0.5" top="1" bottom="0" header="0.5" footer="0.5"/>
  <pageSetup scale="85" firstPageNumber="83" orientation="portrait" useFirstPageNumber="1" r:id="rId1"/>
  <headerFooter alignWithMargins="0">
    <oddFooter>&amp;CPage &amp;P</oddFooter>
  </headerFooter>
  <rowBreaks count="10" manualBreakCount="10">
    <brk id="58" max="6" man="1"/>
    <brk id="121" max="6" man="1"/>
    <brk id="185" max="6" man="1"/>
    <brk id="250" max="6" man="1"/>
    <brk id="315" max="6" man="1"/>
    <brk id="379" max="6" man="1"/>
    <brk id="444" max="6" man="1"/>
    <brk id="508" max="6" man="1"/>
    <brk id="572" max="6" man="1"/>
    <brk id="636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B2:E291"/>
  <sheetViews>
    <sheetView topLeftCell="A130" workbookViewId="0">
      <selection activeCell="C130" sqref="C130:C135"/>
    </sheetView>
  </sheetViews>
  <sheetFormatPr defaultColWidth="18.28515625" defaultRowHeight="15"/>
  <cols>
    <col min="2" max="2" width="35.28515625" customWidth="1"/>
    <col min="4" max="4" width="28.28515625" customWidth="1"/>
  </cols>
  <sheetData>
    <row r="2" spans="2:4" ht="15.75" thickBot="1"/>
    <row r="3" spans="2:4" ht="15.75" thickBot="1">
      <c r="B3" s="2" t="s">
        <v>0</v>
      </c>
      <c r="C3" s="2" t="s">
        <v>1</v>
      </c>
      <c r="D3" s="2" t="s">
        <v>2</v>
      </c>
    </row>
    <row r="4" spans="2:4" ht="15.75" thickBot="1">
      <c r="B4" s="6" t="s">
        <v>3</v>
      </c>
      <c r="C4" s="6" t="s">
        <v>4</v>
      </c>
      <c r="D4" s="4" t="s">
        <v>5</v>
      </c>
    </row>
    <row r="5" spans="2:4" ht="15.75" thickBot="1">
      <c r="B5" s="7"/>
      <c r="C5" s="7"/>
      <c r="D5" s="4" t="s">
        <v>6</v>
      </c>
    </row>
    <row r="6" spans="2:4" ht="15.75" thickBot="1">
      <c r="B6" s="7"/>
      <c r="C6" s="7"/>
      <c r="D6" s="4" t="s">
        <v>7</v>
      </c>
    </row>
    <row r="7" spans="2:4" ht="15.75" thickBot="1">
      <c r="B7" s="7"/>
      <c r="C7" s="8"/>
      <c r="D7" s="4" t="s">
        <v>8</v>
      </c>
    </row>
    <row r="8" spans="2:4" ht="15.75" thickBot="1">
      <c r="B8" s="7"/>
      <c r="C8" s="6" t="s">
        <v>9</v>
      </c>
      <c r="D8" s="4" t="s">
        <v>10</v>
      </c>
    </row>
    <row r="9" spans="2:4" ht="15.75" thickBot="1">
      <c r="B9" s="8"/>
      <c r="C9" s="8"/>
      <c r="D9" s="4" t="s">
        <v>11</v>
      </c>
    </row>
    <row r="10" spans="2:4" ht="15.75" thickBot="1">
      <c r="B10" s="6" t="s">
        <v>12</v>
      </c>
      <c r="C10" s="6" t="s">
        <v>9</v>
      </c>
      <c r="D10" s="4" t="s">
        <v>13</v>
      </c>
    </row>
    <row r="11" spans="2:4" ht="15.75" thickBot="1">
      <c r="B11" s="7"/>
      <c r="C11" s="7"/>
      <c r="D11" s="4" t="s">
        <v>14</v>
      </c>
    </row>
    <row r="12" spans="2:4" ht="15.75" thickBot="1">
      <c r="B12" s="7"/>
      <c r="C12" s="8"/>
      <c r="D12" s="4" t="s">
        <v>15</v>
      </c>
    </row>
    <row r="13" spans="2:4" ht="15.75" thickBot="1">
      <c r="B13" s="7"/>
      <c r="C13" s="6" t="s">
        <v>16</v>
      </c>
      <c r="D13" s="4" t="s">
        <v>17</v>
      </c>
    </row>
    <row r="14" spans="2:4" ht="15.75" thickBot="1">
      <c r="B14" s="7"/>
      <c r="C14" s="7"/>
      <c r="D14" s="4" t="s">
        <v>18</v>
      </c>
    </row>
    <row r="15" spans="2:4" ht="15.75" thickBot="1">
      <c r="B15" s="8"/>
      <c r="C15" s="8"/>
      <c r="D15" s="4" t="s">
        <v>19</v>
      </c>
    </row>
    <row r="16" spans="2:4" ht="15.75" thickBot="1">
      <c r="B16" s="6" t="s">
        <v>20</v>
      </c>
      <c r="C16" s="6" t="s">
        <v>21</v>
      </c>
      <c r="D16" s="4" t="s">
        <v>22</v>
      </c>
    </row>
    <row r="17" spans="2:4" ht="15.75" thickBot="1">
      <c r="B17" s="7"/>
      <c r="C17" s="7"/>
      <c r="D17" s="4" t="s">
        <v>23</v>
      </c>
    </row>
    <row r="18" spans="2:4" ht="15.75" thickBot="1">
      <c r="B18" s="7"/>
      <c r="C18" s="7"/>
      <c r="D18" s="4" t="s">
        <v>24</v>
      </c>
    </row>
    <row r="19" spans="2:4" ht="15.75" thickBot="1">
      <c r="B19" s="7"/>
      <c r="C19" s="7"/>
      <c r="D19" s="4" t="s">
        <v>25</v>
      </c>
    </row>
    <row r="20" spans="2:4" ht="15.75" thickBot="1">
      <c r="B20" s="7"/>
      <c r="C20" s="7"/>
      <c r="D20" s="4" t="s">
        <v>26</v>
      </c>
    </row>
    <row r="21" spans="2:4" ht="15.75" thickBot="1">
      <c r="B21" s="8"/>
      <c r="C21" s="8"/>
      <c r="D21" s="4" t="s">
        <v>27</v>
      </c>
    </row>
    <row r="22" spans="2:4" ht="15.75" thickBot="1">
      <c r="B22" s="6" t="s">
        <v>28</v>
      </c>
      <c r="C22" s="6" t="s">
        <v>21</v>
      </c>
      <c r="D22" s="4" t="s">
        <v>29</v>
      </c>
    </row>
    <row r="23" spans="2:4" ht="15.75" thickBot="1">
      <c r="B23" s="7"/>
      <c r="C23" s="7"/>
      <c r="D23" s="4" t="s">
        <v>30</v>
      </c>
    </row>
    <row r="24" spans="2:4" ht="15.75" thickBot="1">
      <c r="B24" s="7"/>
      <c r="C24" s="7"/>
      <c r="D24" s="4" t="s">
        <v>31</v>
      </c>
    </row>
    <row r="25" spans="2:4" ht="15.75" thickBot="1">
      <c r="B25" s="7"/>
      <c r="C25" s="7"/>
      <c r="D25" s="4" t="s">
        <v>32</v>
      </c>
    </row>
    <row r="26" spans="2:4" ht="15.75" thickBot="1">
      <c r="B26" s="7"/>
      <c r="C26" s="8"/>
      <c r="D26" s="4" t="s">
        <v>33</v>
      </c>
    </row>
    <row r="27" spans="2:4" ht="15.75" thickBot="1">
      <c r="B27" s="8"/>
      <c r="C27" s="5" t="s">
        <v>34</v>
      </c>
      <c r="D27" s="4" t="s">
        <v>35</v>
      </c>
    </row>
    <row r="28" spans="2:4" ht="15.75" thickBot="1">
      <c r="B28" s="6" t="s">
        <v>36</v>
      </c>
      <c r="C28" s="6" t="s">
        <v>34</v>
      </c>
      <c r="D28" s="4" t="s">
        <v>37</v>
      </c>
    </row>
    <row r="29" spans="2:4" ht="15.75" thickBot="1">
      <c r="B29" s="7"/>
      <c r="C29" s="7"/>
      <c r="D29" s="4" t="s">
        <v>38</v>
      </c>
    </row>
    <row r="30" spans="2:4" ht="15.75" thickBot="1">
      <c r="B30" s="7"/>
      <c r="C30" s="7"/>
      <c r="D30" s="4" t="s">
        <v>39</v>
      </c>
    </row>
    <row r="31" spans="2:4" ht="15.75" thickBot="1">
      <c r="B31" s="7"/>
      <c r="C31" s="7"/>
      <c r="D31" s="4" t="s">
        <v>40</v>
      </c>
    </row>
    <row r="32" spans="2:4" ht="15.75" thickBot="1">
      <c r="B32" s="7"/>
      <c r="C32" s="7"/>
      <c r="D32" s="4" t="s">
        <v>41</v>
      </c>
    </row>
    <row r="33" spans="2:4" ht="15.75" thickBot="1">
      <c r="B33" s="8"/>
      <c r="C33" s="8"/>
      <c r="D33" s="4" t="s">
        <v>42</v>
      </c>
    </row>
    <row r="34" spans="2:4" ht="15.75" thickBot="1">
      <c r="B34" s="6" t="s">
        <v>43</v>
      </c>
      <c r="C34" s="6" t="s">
        <v>44</v>
      </c>
      <c r="D34" s="4" t="s">
        <v>45</v>
      </c>
    </row>
    <row r="35" spans="2:4" ht="15.75" thickBot="1">
      <c r="B35" s="7"/>
      <c r="C35" s="7"/>
      <c r="D35" s="4" t="s">
        <v>46</v>
      </c>
    </row>
    <row r="36" spans="2:4" ht="15.75" thickBot="1">
      <c r="B36" s="7"/>
      <c r="C36" s="7"/>
      <c r="D36" s="4" t="s">
        <v>47</v>
      </c>
    </row>
    <row r="37" spans="2:4" ht="15.75" thickBot="1">
      <c r="B37" s="7"/>
      <c r="C37" s="7"/>
      <c r="D37" s="4" t="s">
        <v>48</v>
      </c>
    </row>
    <row r="38" spans="2:4" ht="15.75" thickBot="1">
      <c r="B38" s="7"/>
      <c r="C38" s="8"/>
      <c r="D38" s="4" t="s">
        <v>49</v>
      </c>
    </row>
    <row r="39" spans="2:4" ht="15.75" thickBot="1">
      <c r="B39" s="8"/>
      <c r="C39" s="5" t="s">
        <v>50</v>
      </c>
      <c r="D39" s="4" t="s">
        <v>51</v>
      </c>
    </row>
    <row r="40" spans="2:4" ht="15.75" thickBot="1">
      <c r="B40" s="6" t="s">
        <v>52</v>
      </c>
      <c r="C40" s="6" t="s">
        <v>53</v>
      </c>
      <c r="D40" s="4" t="s">
        <v>54</v>
      </c>
    </row>
    <row r="41" spans="2:4" ht="15.75" thickBot="1">
      <c r="B41" s="7"/>
      <c r="C41" s="7"/>
      <c r="D41" s="4" t="s">
        <v>55</v>
      </c>
    </row>
    <row r="42" spans="2:4" ht="15.75" thickBot="1">
      <c r="B42" s="7"/>
      <c r="C42" s="7"/>
      <c r="D42" s="4" t="s">
        <v>56</v>
      </c>
    </row>
    <row r="43" spans="2:4" ht="15.75" thickBot="1">
      <c r="B43" s="7"/>
      <c r="C43" s="7"/>
      <c r="D43" s="4" t="s">
        <v>57</v>
      </c>
    </row>
    <row r="44" spans="2:4" ht="15.75" thickBot="1">
      <c r="B44" s="7"/>
      <c r="C44" s="7"/>
      <c r="D44" s="4" t="s">
        <v>58</v>
      </c>
    </row>
    <row r="45" spans="2:4" ht="15.75" thickBot="1">
      <c r="B45" s="8"/>
      <c r="C45" s="8"/>
      <c r="D45" s="4" t="s">
        <v>59</v>
      </c>
    </row>
    <row r="46" spans="2:4" ht="15.75" thickBot="1">
      <c r="B46" s="6" t="s">
        <v>60</v>
      </c>
      <c r="C46" s="6" t="s">
        <v>53</v>
      </c>
      <c r="D46" s="4" t="s">
        <v>61</v>
      </c>
    </row>
    <row r="47" spans="2:4" ht="15.75" thickBot="1">
      <c r="B47" s="7"/>
      <c r="C47" s="8"/>
      <c r="D47" s="4" t="s">
        <v>62</v>
      </c>
    </row>
    <row r="48" spans="2:4" ht="15.75" thickBot="1">
      <c r="B48" s="7"/>
      <c r="C48" s="6" t="s">
        <v>63</v>
      </c>
      <c r="D48" s="4" t="s">
        <v>64</v>
      </c>
    </row>
    <row r="49" spans="2:5" ht="15.75" thickBot="1">
      <c r="B49" s="7"/>
      <c r="C49" s="7"/>
      <c r="D49" s="4" t="s">
        <v>65</v>
      </c>
    </row>
    <row r="50" spans="2:5" ht="15.75" thickBot="1">
      <c r="B50" s="7"/>
      <c r="C50" s="7"/>
      <c r="D50" s="4" t="s">
        <v>66</v>
      </c>
    </row>
    <row r="51" spans="2:5" ht="15.75" thickBot="1">
      <c r="B51" s="8"/>
      <c r="C51" s="8"/>
      <c r="D51" s="4" t="s">
        <v>67</v>
      </c>
    </row>
    <row r="52" spans="2:5" ht="15.75" thickBot="1">
      <c r="B52" s="6" t="s">
        <v>68</v>
      </c>
      <c r="C52" s="6" t="s">
        <v>69</v>
      </c>
      <c r="D52" s="4" t="s">
        <v>70</v>
      </c>
      <c r="E52" s="1"/>
    </row>
    <row r="53" spans="2:5" ht="15.75" thickBot="1">
      <c r="B53" s="7"/>
      <c r="C53" s="7"/>
      <c r="D53" s="4" t="s">
        <v>71</v>
      </c>
    </row>
    <row r="54" spans="2:5" ht="15.75" thickBot="1">
      <c r="B54" s="7"/>
      <c r="C54" s="7"/>
      <c r="D54" s="4" t="s">
        <v>72</v>
      </c>
    </row>
    <row r="55" spans="2:5" ht="15.75" thickBot="1">
      <c r="B55" s="7"/>
      <c r="C55" s="7"/>
      <c r="D55" s="4" t="s">
        <v>73</v>
      </c>
    </row>
    <row r="56" spans="2:5" ht="15.75" thickBot="1">
      <c r="B56" s="7"/>
      <c r="C56" s="7"/>
      <c r="D56" s="4" t="s">
        <v>74</v>
      </c>
    </row>
    <row r="57" spans="2:5" ht="15.75" thickBot="1">
      <c r="B57" s="8"/>
      <c r="C57" s="8"/>
      <c r="D57" s="4" t="s">
        <v>75</v>
      </c>
    </row>
    <row r="58" spans="2:5" ht="15.75" thickBot="1">
      <c r="B58" s="3" t="s">
        <v>76</v>
      </c>
      <c r="C58" s="3" t="s">
        <v>69</v>
      </c>
      <c r="D58" s="4" t="s">
        <v>77</v>
      </c>
    </row>
    <row r="59" spans="2:5" ht="15.75" thickBot="1">
      <c r="B59" s="9"/>
      <c r="C59" s="9"/>
      <c r="D59" s="4" t="s">
        <v>78</v>
      </c>
    </row>
    <row r="60" spans="2:5" ht="15.75" thickBot="1">
      <c r="B60" s="9"/>
      <c r="C60" s="9"/>
      <c r="D60" s="4" t="s">
        <v>79</v>
      </c>
    </row>
    <row r="61" spans="2:5" ht="15.75" thickBot="1">
      <c r="B61" s="9"/>
      <c r="C61" s="9"/>
      <c r="D61" s="4" t="s">
        <v>80</v>
      </c>
    </row>
    <row r="62" spans="2:5" ht="15.75" thickBot="1">
      <c r="B62" s="9"/>
      <c r="C62" s="9"/>
      <c r="D62" s="4" t="s">
        <v>81</v>
      </c>
    </row>
    <row r="63" spans="2:5" ht="15.75" thickBot="1">
      <c r="B63" s="10"/>
      <c r="C63" s="10"/>
      <c r="D63" s="4" t="s">
        <v>82</v>
      </c>
    </row>
    <row r="64" spans="2:5" ht="15.75" thickBot="1">
      <c r="B64" s="3" t="s">
        <v>83</v>
      </c>
      <c r="C64" s="3" t="s">
        <v>84</v>
      </c>
      <c r="D64" s="4" t="s">
        <v>85</v>
      </c>
    </row>
    <row r="65" spans="2:4" ht="15.75" thickBot="1">
      <c r="B65" s="9"/>
      <c r="C65" s="9"/>
      <c r="D65" s="4" t="s">
        <v>86</v>
      </c>
    </row>
    <row r="66" spans="2:4" ht="15.75" thickBot="1">
      <c r="B66" s="9"/>
      <c r="C66" s="10"/>
      <c r="D66" s="4" t="s">
        <v>87</v>
      </c>
    </row>
    <row r="67" spans="2:4" ht="15.75" thickBot="1">
      <c r="B67" s="9"/>
      <c r="C67" s="3" t="s">
        <v>88</v>
      </c>
      <c r="D67" s="4" t="s">
        <v>89</v>
      </c>
    </row>
    <row r="68" spans="2:4" ht="15.75" thickBot="1">
      <c r="B68" s="9"/>
      <c r="C68" s="9"/>
      <c r="D68" s="4" t="s">
        <v>90</v>
      </c>
    </row>
    <row r="69" spans="2:4" ht="15.75" thickBot="1">
      <c r="B69" s="10"/>
      <c r="C69" s="10"/>
      <c r="D69" s="4" t="s">
        <v>91</v>
      </c>
    </row>
    <row r="70" spans="2:4" ht="15.75" thickBot="1">
      <c r="B70" s="3" t="s">
        <v>92</v>
      </c>
      <c r="C70" s="5" t="s">
        <v>88</v>
      </c>
      <c r="D70" s="4" t="s">
        <v>93</v>
      </c>
    </row>
    <row r="71" spans="2:4" ht="15.75" thickBot="1">
      <c r="B71" s="9"/>
      <c r="C71" s="3" t="s">
        <v>94</v>
      </c>
      <c r="D71" s="4" t="s">
        <v>95</v>
      </c>
    </row>
    <row r="72" spans="2:4" ht="15.75" thickBot="1">
      <c r="B72" s="9"/>
      <c r="C72" s="9"/>
      <c r="D72" s="4" t="s">
        <v>96</v>
      </c>
    </row>
    <row r="73" spans="2:4" ht="15.75" thickBot="1">
      <c r="B73" s="9"/>
      <c r="C73" s="10"/>
      <c r="D73" s="4" t="s">
        <v>97</v>
      </c>
    </row>
    <row r="74" spans="2:4" ht="15.75" thickBot="1">
      <c r="B74" s="9"/>
      <c r="C74" s="3" t="s">
        <v>98</v>
      </c>
      <c r="D74" s="4" t="s">
        <v>99</v>
      </c>
    </row>
    <row r="75" spans="2:4" ht="15.75" thickBot="1">
      <c r="B75" s="10"/>
      <c r="C75" s="10"/>
      <c r="D75" s="4" t="s">
        <v>100</v>
      </c>
    </row>
    <row r="76" spans="2:4" ht="15.75" thickBot="1">
      <c r="B76" s="3" t="s">
        <v>101</v>
      </c>
      <c r="C76" s="3" t="s">
        <v>98</v>
      </c>
      <c r="D76" s="4" t="s">
        <v>102</v>
      </c>
    </row>
    <row r="77" spans="2:4" ht="15.75" thickBot="1">
      <c r="B77" s="9"/>
      <c r="C77" s="9"/>
      <c r="D77" s="4" t="s">
        <v>103</v>
      </c>
    </row>
    <row r="78" spans="2:4" ht="15.75" thickBot="1">
      <c r="B78" s="9"/>
      <c r="C78" s="9"/>
      <c r="D78" s="4" t="s">
        <v>104</v>
      </c>
    </row>
    <row r="79" spans="2:4" ht="15.75" thickBot="1">
      <c r="B79" s="9"/>
      <c r="C79" s="10"/>
      <c r="D79" s="4" t="s">
        <v>105</v>
      </c>
    </row>
    <row r="80" spans="2:4" ht="15.75" thickBot="1">
      <c r="B80" s="9"/>
      <c r="C80" s="3" t="s">
        <v>106</v>
      </c>
      <c r="D80" s="4" t="s">
        <v>107</v>
      </c>
    </row>
    <row r="81" spans="2:4" ht="15.75" thickBot="1">
      <c r="B81" s="10"/>
      <c r="C81" s="10"/>
      <c r="D81" s="4" t="s">
        <v>108</v>
      </c>
    </row>
    <row r="82" spans="2:4" ht="15.75" thickBot="1">
      <c r="B82" s="3" t="s">
        <v>109</v>
      </c>
      <c r="C82" s="3" t="s">
        <v>50</v>
      </c>
      <c r="D82" s="4" t="s">
        <v>110</v>
      </c>
    </row>
    <row r="83" spans="2:4" ht="15.75" thickBot="1">
      <c r="B83" s="9"/>
      <c r="C83" s="10"/>
      <c r="D83" s="4" t="s">
        <v>111</v>
      </c>
    </row>
    <row r="84" spans="2:4" ht="15.75" thickBot="1">
      <c r="B84" s="9"/>
      <c r="C84" s="3" t="s">
        <v>106</v>
      </c>
      <c r="D84" s="4" t="s">
        <v>112</v>
      </c>
    </row>
    <row r="85" spans="2:4" ht="15.75" thickBot="1">
      <c r="B85" s="9"/>
      <c r="C85" s="9"/>
      <c r="D85" s="4" t="s">
        <v>113</v>
      </c>
    </row>
    <row r="86" spans="2:4" ht="15.75" thickBot="1">
      <c r="B86" s="9"/>
      <c r="C86" s="9"/>
      <c r="D86" s="4" t="s">
        <v>114</v>
      </c>
    </row>
    <row r="87" spans="2:4" ht="15.75" thickBot="1">
      <c r="B87" s="10"/>
      <c r="C87" s="10"/>
      <c r="D87" s="4" t="s">
        <v>115</v>
      </c>
    </row>
    <row r="88" spans="2:4" ht="15.75" thickBot="1">
      <c r="B88" s="3" t="s">
        <v>116</v>
      </c>
      <c r="C88" s="5" t="s">
        <v>106</v>
      </c>
      <c r="D88" s="4" t="s">
        <v>117</v>
      </c>
    </row>
    <row r="89" spans="2:4" ht="15.75" thickBot="1">
      <c r="B89" s="9"/>
      <c r="C89" s="3" t="s">
        <v>118</v>
      </c>
      <c r="D89" s="4" t="s">
        <v>119</v>
      </c>
    </row>
    <row r="90" spans="2:4" ht="15.75" thickBot="1">
      <c r="B90" s="9"/>
      <c r="C90" s="10"/>
      <c r="D90" s="4" t="s">
        <v>120</v>
      </c>
    </row>
    <row r="91" spans="2:4" ht="15.75" thickBot="1">
      <c r="B91" s="9"/>
      <c r="C91" s="3" t="s">
        <v>121</v>
      </c>
      <c r="D91" s="4" t="s">
        <v>122</v>
      </c>
    </row>
    <row r="92" spans="2:4" ht="15.75" thickBot="1">
      <c r="B92" s="9"/>
      <c r="C92" s="9"/>
      <c r="D92" s="4" t="s">
        <v>123</v>
      </c>
    </row>
    <row r="93" spans="2:4" ht="15.75" thickBot="1">
      <c r="B93" s="10"/>
      <c r="C93" s="10"/>
      <c r="D93" s="4" t="s">
        <v>124</v>
      </c>
    </row>
    <row r="94" spans="2:4" ht="15.75" thickBot="1">
      <c r="B94" s="3" t="s">
        <v>125</v>
      </c>
      <c r="C94" s="3" t="s">
        <v>118</v>
      </c>
      <c r="D94" s="4" t="s">
        <v>126</v>
      </c>
    </row>
    <row r="95" spans="2:4" ht="15.75" thickBot="1">
      <c r="B95" s="9"/>
      <c r="C95" s="9"/>
      <c r="D95" s="4" t="s">
        <v>127</v>
      </c>
    </row>
    <row r="96" spans="2:4" ht="15.75" thickBot="1">
      <c r="B96" s="9"/>
      <c r="C96" s="9"/>
      <c r="D96" s="4" t="s">
        <v>128</v>
      </c>
    </row>
    <row r="97" spans="2:5" ht="15.75" thickBot="1">
      <c r="B97" s="9"/>
      <c r="C97" s="9"/>
      <c r="D97" s="4" t="s">
        <v>129</v>
      </c>
    </row>
    <row r="98" spans="2:5" ht="15.75" thickBot="1">
      <c r="B98" s="9"/>
      <c r="C98" s="9"/>
      <c r="D98" s="4" t="s">
        <v>130</v>
      </c>
    </row>
    <row r="99" spans="2:5" ht="15.75" thickBot="1">
      <c r="B99" s="10"/>
      <c r="C99" s="10"/>
      <c r="D99" s="4" t="s">
        <v>131</v>
      </c>
    </row>
    <row r="100" spans="2:5" ht="15.75" thickBot="1">
      <c r="B100" s="12" t="s">
        <v>132</v>
      </c>
      <c r="C100" s="18" t="s">
        <v>133</v>
      </c>
      <c r="D100" s="4" t="s">
        <v>134</v>
      </c>
    </row>
    <row r="101" spans="2:5" ht="15.75" thickBot="1">
      <c r="B101" s="13"/>
      <c r="C101" s="19"/>
      <c r="D101" s="16" t="s">
        <v>135</v>
      </c>
      <c r="E101" s="15"/>
    </row>
    <row r="102" spans="2:5" ht="15.75" thickBot="1">
      <c r="B102" s="13"/>
      <c r="C102" s="19"/>
      <c r="D102" s="11" t="s">
        <v>136</v>
      </c>
      <c r="E102" s="15"/>
    </row>
    <row r="103" spans="2:5" ht="15.75" thickBot="1">
      <c r="B103" s="13"/>
      <c r="C103" s="20"/>
      <c r="D103" s="11" t="s">
        <v>137</v>
      </c>
      <c r="E103" s="15"/>
    </row>
    <row r="104" spans="2:5" ht="15.75" thickBot="1">
      <c r="B104" s="13"/>
      <c r="C104" s="12" t="s">
        <v>138</v>
      </c>
      <c r="D104" s="11" t="s">
        <v>139</v>
      </c>
      <c r="E104" s="15"/>
    </row>
    <row r="105" spans="2:5" ht="15.75" thickBot="1">
      <c r="B105" s="14"/>
      <c r="C105" s="14"/>
      <c r="D105" s="11" t="s">
        <v>140</v>
      </c>
      <c r="E105" s="15"/>
    </row>
    <row r="106" spans="2:5" ht="15.75" thickBot="1">
      <c r="B106" s="12" t="s">
        <v>141</v>
      </c>
      <c r="C106" s="12" t="s">
        <v>138</v>
      </c>
      <c r="D106" s="11" t="s">
        <v>142</v>
      </c>
      <c r="E106" s="15"/>
    </row>
    <row r="107" spans="2:5" ht="15.75" thickBot="1">
      <c r="B107" s="13"/>
      <c r="C107" s="13"/>
      <c r="D107" s="11" t="s">
        <v>143</v>
      </c>
      <c r="E107" s="15"/>
    </row>
    <row r="108" spans="2:5" ht="15.75" thickBot="1">
      <c r="B108" s="13"/>
      <c r="C108" s="14"/>
      <c r="D108" s="11" t="s">
        <v>144</v>
      </c>
      <c r="E108" s="15"/>
    </row>
    <row r="109" spans="2:5" ht="15.75" thickBot="1">
      <c r="B109" s="13"/>
      <c r="C109" s="12" t="s">
        <v>145</v>
      </c>
      <c r="D109" s="11" t="s">
        <v>146</v>
      </c>
      <c r="E109" s="15"/>
    </row>
    <row r="110" spans="2:5" ht="15.75" thickBot="1">
      <c r="B110" s="13"/>
      <c r="C110" s="13"/>
      <c r="D110" s="11" t="s">
        <v>147</v>
      </c>
      <c r="E110" s="15"/>
    </row>
    <row r="111" spans="2:5" ht="15.75" thickBot="1">
      <c r="B111" s="14"/>
      <c r="C111" s="14"/>
      <c r="D111" s="11" t="s">
        <v>148</v>
      </c>
      <c r="E111" s="15"/>
    </row>
    <row r="112" spans="2:5" ht="15.75" thickBot="1">
      <c r="B112" s="12" t="s">
        <v>149</v>
      </c>
      <c r="C112" s="12" t="s">
        <v>145</v>
      </c>
      <c r="D112" s="11" t="s">
        <v>150</v>
      </c>
      <c r="E112" s="15"/>
    </row>
    <row r="113" spans="2:5" ht="15.75" thickBot="1">
      <c r="B113" s="13"/>
      <c r="C113" s="13"/>
      <c r="D113" s="11" t="s">
        <v>151</v>
      </c>
      <c r="E113" s="15"/>
    </row>
    <row r="114" spans="2:5" ht="15.75" thickBot="1">
      <c r="B114" s="13"/>
      <c r="C114" s="13"/>
      <c r="D114" s="11" t="s">
        <v>152</v>
      </c>
      <c r="E114" s="15"/>
    </row>
    <row r="115" spans="2:5" ht="15.75" thickBot="1">
      <c r="B115" s="13"/>
      <c r="C115" s="13"/>
      <c r="D115" s="11" t="s">
        <v>153</v>
      </c>
      <c r="E115" s="15"/>
    </row>
    <row r="116" spans="2:5" ht="15.75" thickBot="1">
      <c r="B116" s="13"/>
      <c r="C116" s="13"/>
      <c r="D116" s="11" t="s">
        <v>154</v>
      </c>
      <c r="E116" s="15"/>
    </row>
    <row r="117" spans="2:5" ht="15.75" thickBot="1">
      <c r="B117" s="14"/>
      <c r="C117" s="14"/>
      <c r="D117" s="11" t="s">
        <v>155</v>
      </c>
      <c r="E117" s="15"/>
    </row>
    <row r="118" spans="2:5" ht="15.75" thickBot="1">
      <c r="B118" s="12" t="s">
        <v>156</v>
      </c>
      <c r="C118" s="12" t="s">
        <v>16</v>
      </c>
      <c r="D118" s="11" t="s">
        <v>157</v>
      </c>
      <c r="E118" s="15"/>
    </row>
    <row r="119" spans="2:5" ht="15.75" thickBot="1">
      <c r="B119" s="13"/>
      <c r="C119" s="13"/>
      <c r="D119" s="11" t="s">
        <v>158</v>
      </c>
      <c r="E119" s="15"/>
    </row>
    <row r="120" spans="2:5" ht="15.75" thickBot="1">
      <c r="B120" s="13"/>
      <c r="C120" s="13"/>
      <c r="D120" s="11" t="s">
        <v>159</v>
      </c>
      <c r="E120" s="15"/>
    </row>
    <row r="121" spans="2:5" ht="15.75" thickBot="1">
      <c r="B121" s="13"/>
      <c r="C121" s="13"/>
      <c r="D121" s="11" t="s">
        <v>160</v>
      </c>
      <c r="E121" s="15"/>
    </row>
    <row r="122" spans="2:5" ht="15.75" thickBot="1">
      <c r="B122" s="13"/>
      <c r="C122" s="13"/>
      <c r="D122" s="11" t="s">
        <v>161</v>
      </c>
      <c r="E122" s="15"/>
    </row>
    <row r="123" spans="2:5" ht="15.75" thickBot="1">
      <c r="B123" s="14"/>
      <c r="C123" s="14"/>
      <c r="D123" s="11" t="s">
        <v>162</v>
      </c>
      <c r="E123" s="15"/>
    </row>
    <row r="124" spans="2:5" ht="15.75" thickBot="1">
      <c r="B124" s="12" t="s">
        <v>163</v>
      </c>
      <c r="C124" s="12" t="s">
        <v>16</v>
      </c>
      <c r="D124" s="11" t="s">
        <v>164</v>
      </c>
      <c r="E124" s="15"/>
    </row>
    <row r="125" spans="2:5" ht="15.75" thickBot="1">
      <c r="B125" s="13"/>
      <c r="C125" s="13"/>
      <c r="D125" s="11" t="s">
        <v>165</v>
      </c>
      <c r="E125" s="15"/>
    </row>
    <row r="126" spans="2:5" ht="15.75" thickBot="1">
      <c r="B126" s="13"/>
      <c r="C126" s="13"/>
      <c r="D126" s="11" t="s">
        <v>166</v>
      </c>
      <c r="E126" s="15"/>
    </row>
    <row r="127" spans="2:5" ht="15.75" thickBot="1">
      <c r="B127" s="13"/>
      <c r="C127" s="13"/>
      <c r="D127" s="11" t="s">
        <v>167</v>
      </c>
      <c r="E127" s="15"/>
    </row>
    <row r="128" spans="2:5" ht="15.75" thickBot="1">
      <c r="B128" s="13"/>
      <c r="C128" s="13"/>
      <c r="D128" s="11" t="s">
        <v>168</v>
      </c>
      <c r="E128" s="15"/>
    </row>
    <row r="129" spans="2:5" ht="15.75" thickBot="1">
      <c r="B129" s="14"/>
      <c r="C129" s="14"/>
      <c r="D129" s="11" t="s">
        <v>169</v>
      </c>
      <c r="E129" s="15"/>
    </row>
    <row r="130" spans="2:5" ht="15.75" thickBot="1">
      <c r="B130" s="12" t="s">
        <v>170</v>
      </c>
      <c r="C130" s="12" t="s">
        <v>171</v>
      </c>
      <c r="D130" s="11" t="s">
        <v>172</v>
      </c>
      <c r="E130" s="15"/>
    </row>
    <row r="131" spans="2:5" ht="15.75" thickBot="1">
      <c r="B131" s="13"/>
      <c r="C131" s="13"/>
      <c r="D131" s="11" t="s">
        <v>173</v>
      </c>
      <c r="E131" s="15"/>
    </row>
    <row r="132" spans="2:5" ht="15.75" thickBot="1">
      <c r="B132" s="13"/>
      <c r="C132" s="13"/>
      <c r="D132" s="11" t="s">
        <v>174</v>
      </c>
      <c r="E132" s="15"/>
    </row>
    <row r="133" spans="2:5" ht="15.75" thickBot="1">
      <c r="B133" s="13"/>
      <c r="C133" s="13"/>
      <c r="D133" s="11" t="s">
        <v>175</v>
      </c>
      <c r="E133" s="15"/>
    </row>
    <row r="134" spans="2:5" ht="15.75" thickBot="1">
      <c r="B134" s="13"/>
      <c r="C134" s="13"/>
      <c r="D134" s="11" t="s">
        <v>176</v>
      </c>
      <c r="E134" s="15"/>
    </row>
    <row r="135" spans="2:5" ht="15.75" thickBot="1">
      <c r="B135" s="14"/>
      <c r="C135" s="14"/>
      <c r="D135" s="11" t="s">
        <v>177</v>
      </c>
      <c r="E135" s="15"/>
    </row>
    <row r="136" spans="2:5" ht="15.75" thickBot="1">
      <c r="B136" s="12" t="s">
        <v>178</v>
      </c>
      <c r="C136" s="12" t="s">
        <v>179</v>
      </c>
      <c r="D136" s="11" t="s">
        <v>180</v>
      </c>
      <c r="E136" s="15"/>
    </row>
    <row r="137" spans="2:5" ht="15.75" thickBot="1">
      <c r="B137" s="13"/>
      <c r="C137" s="13"/>
      <c r="D137" s="11" t="s">
        <v>181</v>
      </c>
      <c r="E137" s="15"/>
    </row>
    <row r="138" spans="2:5" ht="15.75" thickBot="1">
      <c r="B138" s="13"/>
      <c r="C138" s="13"/>
      <c r="D138" s="11" t="s">
        <v>182</v>
      </c>
      <c r="E138" s="15"/>
    </row>
    <row r="139" spans="2:5" ht="15.75" thickBot="1">
      <c r="B139" s="13"/>
      <c r="C139" s="13"/>
      <c r="D139" s="11" t="s">
        <v>183</v>
      </c>
      <c r="E139" s="15"/>
    </row>
    <row r="140" spans="2:5" ht="15.75" thickBot="1">
      <c r="B140" s="13"/>
      <c r="C140" s="13"/>
      <c r="D140" s="11" t="s">
        <v>184</v>
      </c>
      <c r="E140" s="15"/>
    </row>
    <row r="141" spans="2:5" ht="15.75" thickBot="1">
      <c r="B141" s="14"/>
      <c r="C141" s="14"/>
      <c r="D141" s="11" t="s">
        <v>185</v>
      </c>
      <c r="E141" s="15"/>
    </row>
    <row r="142" spans="2:5" ht="15.75" thickBot="1">
      <c r="B142" s="12" t="s">
        <v>186</v>
      </c>
      <c r="C142" s="12" t="s">
        <v>179</v>
      </c>
      <c r="D142" s="11" t="s">
        <v>187</v>
      </c>
      <c r="E142" s="15"/>
    </row>
    <row r="143" spans="2:5" ht="15.75" thickBot="1">
      <c r="B143" s="13"/>
      <c r="C143" s="13"/>
      <c r="D143" s="11" t="s">
        <v>188</v>
      </c>
      <c r="E143" s="15"/>
    </row>
    <row r="144" spans="2:5" ht="15.75" thickBot="1">
      <c r="B144" s="13"/>
      <c r="C144" s="13"/>
      <c r="D144" s="11" t="s">
        <v>189</v>
      </c>
      <c r="E144" s="15"/>
    </row>
    <row r="145" spans="2:5" ht="15.75" thickBot="1">
      <c r="B145" s="13"/>
      <c r="C145" s="13"/>
      <c r="D145" s="11" t="s">
        <v>190</v>
      </c>
      <c r="E145" s="15"/>
    </row>
    <row r="146" spans="2:5" ht="15.75" thickBot="1">
      <c r="B146" s="13"/>
      <c r="C146" s="13"/>
      <c r="D146" s="11" t="s">
        <v>191</v>
      </c>
      <c r="E146" s="15"/>
    </row>
    <row r="147" spans="2:5" ht="15.75" thickBot="1">
      <c r="B147" s="14"/>
      <c r="C147" s="14"/>
      <c r="D147" s="11" t="s">
        <v>192</v>
      </c>
      <c r="E147" s="15"/>
    </row>
    <row r="148" spans="2:5" ht="15.75" thickBot="1">
      <c r="B148" s="12" t="s">
        <v>193</v>
      </c>
      <c r="C148" s="12" t="s">
        <v>179</v>
      </c>
      <c r="D148" s="11" t="s">
        <v>194</v>
      </c>
      <c r="E148" s="15"/>
    </row>
    <row r="149" spans="2:5">
      <c r="B149" s="13"/>
      <c r="C149" s="13"/>
      <c r="D149" s="17" t="s">
        <v>195</v>
      </c>
      <c r="E149" s="15"/>
    </row>
    <row r="150" spans="2:5" ht="15.75" thickBot="1">
      <c r="C150" s="13"/>
      <c r="D150" s="16" t="s">
        <v>196</v>
      </c>
      <c r="E150" s="15"/>
    </row>
    <row r="151" spans="2:5" ht="15.75" thickBot="1">
      <c r="C151" s="13"/>
      <c r="D151" s="11" t="s">
        <v>197</v>
      </c>
      <c r="E151" s="15"/>
    </row>
    <row r="152" spans="2:5" ht="15.75" thickBot="1">
      <c r="C152" s="13"/>
      <c r="D152" s="11" t="s">
        <v>198</v>
      </c>
      <c r="E152" s="15"/>
    </row>
    <row r="153" spans="2:5" ht="15.75" thickBot="1">
      <c r="C153" s="14"/>
      <c r="D153" s="11" t="s">
        <v>199</v>
      </c>
      <c r="E153" s="15"/>
    </row>
    <row r="154" spans="2:5" ht="15.75" thickBot="1">
      <c r="B154" s="12" t="s">
        <v>200</v>
      </c>
      <c r="C154" s="12" t="s">
        <v>201</v>
      </c>
      <c r="D154" s="11" t="s">
        <v>202</v>
      </c>
      <c r="E154" s="15"/>
    </row>
    <row r="155" spans="2:5" ht="15.75" thickBot="1">
      <c r="B155" s="13"/>
      <c r="C155" s="13"/>
      <c r="D155" s="11" t="s">
        <v>203</v>
      </c>
      <c r="E155" s="15"/>
    </row>
    <row r="156" spans="2:5" ht="15.75" thickBot="1">
      <c r="B156" s="13"/>
      <c r="C156" s="13"/>
      <c r="D156" s="11" t="s">
        <v>204</v>
      </c>
      <c r="E156" s="15"/>
    </row>
    <row r="157" spans="2:5" ht="15.75" thickBot="1">
      <c r="B157" s="13"/>
      <c r="C157" s="13"/>
      <c r="D157" s="11" t="s">
        <v>205</v>
      </c>
      <c r="E157" s="15"/>
    </row>
    <row r="158" spans="2:5" ht="15.75" thickBot="1">
      <c r="B158" s="13"/>
      <c r="C158" s="13"/>
      <c r="D158" s="11" t="s">
        <v>206</v>
      </c>
      <c r="E158" s="15"/>
    </row>
    <row r="159" spans="2:5" ht="15.75" thickBot="1">
      <c r="B159" s="14"/>
      <c r="C159" s="14"/>
      <c r="D159" s="11" t="s">
        <v>207</v>
      </c>
      <c r="E159" s="15"/>
    </row>
    <row r="160" spans="2:5" ht="15.75" thickBot="1">
      <c r="B160" s="12" t="s">
        <v>208</v>
      </c>
      <c r="C160" s="12" t="s">
        <v>201</v>
      </c>
      <c r="D160" s="11" t="s">
        <v>209</v>
      </c>
      <c r="E160" s="15"/>
    </row>
    <row r="161" spans="2:5" ht="15.75" thickBot="1">
      <c r="B161" s="13"/>
      <c r="C161" s="13"/>
      <c r="D161" s="11" t="s">
        <v>210</v>
      </c>
      <c r="E161" s="15"/>
    </row>
    <row r="162" spans="2:5" ht="15.75" thickBot="1">
      <c r="B162" s="13"/>
      <c r="C162" s="13"/>
      <c r="D162" s="11" t="s">
        <v>211</v>
      </c>
      <c r="E162" s="15"/>
    </row>
    <row r="163" spans="2:5" ht="15.75" thickBot="1">
      <c r="B163" s="13"/>
      <c r="C163" s="13"/>
      <c r="D163" s="11" t="s">
        <v>212</v>
      </c>
      <c r="E163" s="15"/>
    </row>
    <row r="164" spans="2:5" ht="15.75" thickBot="1">
      <c r="B164" s="13"/>
      <c r="C164" s="13"/>
      <c r="D164" s="11" t="s">
        <v>213</v>
      </c>
      <c r="E164" s="15"/>
    </row>
    <row r="165" spans="2:5" ht="15.75" thickBot="1">
      <c r="B165" s="14"/>
      <c r="C165" s="14"/>
      <c r="D165" s="11" t="s">
        <v>214</v>
      </c>
      <c r="E165" s="15"/>
    </row>
    <row r="166" spans="2:5" ht="15.75" thickBot="1">
      <c r="B166" s="12" t="s">
        <v>215</v>
      </c>
      <c r="C166" s="12" t="s">
        <v>201</v>
      </c>
      <c r="D166" s="11" t="s">
        <v>216</v>
      </c>
      <c r="E166" s="15"/>
    </row>
    <row r="167" spans="2:5" ht="15.75" thickBot="1">
      <c r="B167" s="13"/>
      <c r="C167" s="13"/>
      <c r="D167" s="11" t="s">
        <v>217</v>
      </c>
      <c r="E167" s="15"/>
    </row>
    <row r="168" spans="2:5" ht="15.75" thickBot="1">
      <c r="B168" s="13"/>
      <c r="C168" s="13"/>
      <c r="D168" s="11" t="s">
        <v>218</v>
      </c>
      <c r="E168" s="15"/>
    </row>
    <row r="169" spans="2:5" ht="15.75" thickBot="1">
      <c r="B169" s="13"/>
      <c r="C169" s="13"/>
      <c r="D169" s="11" t="s">
        <v>219</v>
      </c>
      <c r="E169" s="15"/>
    </row>
    <row r="170" spans="2:5" ht="15.75" thickBot="1">
      <c r="B170" s="13"/>
      <c r="C170" s="13"/>
      <c r="D170" s="11" t="s">
        <v>220</v>
      </c>
      <c r="E170" s="15"/>
    </row>
    <row r="171" spans="2:5" ht="15.75" thickBot="1">
      <c r="B171" s="14"/>
      <c r="C171" s="14"/>
      <c r="D171" s="11" t="s">
        <v>221</v>
      </c>
      <c r="E171" s="15"/>
    </row>
    <row r="172" spans="2:5" ht="15.75" thickBot="1">
      <c r="B172" s="12" t="s">
        <v>222</v>
      </c>
      <c r="C172" s="12" t="s">
        <v>201</v>
      </c>
      <c r="D172" s="11" t="s">
        <v>223</v>
      </c>
      <c r="E172" s="15"/>
    </row>
    <row r="173" spans="2:5" ht="15.75" thickBot="1">
      <c r="B173" s="13"/>
      <c r="C173" s="13"/>
      <c r="D173" s="11" t="s">
        <v>224</v>
      </c>
      <c r="E173" s="15"/>
    </row>
    <row r="174" spans="2:5" ht="15.75" thickBot="1">
      <c r="B174" s="13"/>
      <c r="C174" s="13"/>
      <c r="D174" s="11" t="s">
        <v>225</v>
      </c>
      <c r="E174" s="15"/>
    </row>
    <row r="175" spans="2:5" ht="15.75" thickBot="1">
      <c r="B175" s="13"/>
      <c r="C175" s="13"/>
      <c r="D175" s="11" t="s">
        <v>226</v>
      </c>
      <c r="E175" s="15"/>
    </row>
    <row r="176" spans="2:5" ht="15.75" thickBot="1">
      <c r="B176" s="13"/>
      <c r="C176" s="13"/>
      <c r="D176" s="11" t="s">
        <v>227</v>
      </c>
      <c r="E176" s="15"/>
    </row>
    <row r="177" spans="2:5" ht="15.75" thickBot="1">
      <c r="B177" s="14"/>
      <c r="C177" s="14"/>
      <c r="D177" s="11" t="s">
        <v>228</v>
      </c>
      <c r="E177" s="15"/>
    </row>
    <row r="178" spans="2:5" ht="15.75" thickBot="1">
      <c r="B178" s="12" t="s">
        <v>229</v>
      </c>
      <c r="C178" s="12" t="s">
        <v>201</v>
      </c>
      <c r="D178" s="11" t="s">
        <v>230</v>
      </c>
      <c r="E178" s="15"/>
    </row>
    <row r="179" spans="2:5" ht="15.75" thickBot="1">
      <c r="B179" s="13"/>
      <c r="C179" s="14"/>
      <c r="D179" s="11" t="s">
        <v>231</v>
      </c>
      <c r="E179" s="15"/>
    </row>
    <row r="180" spans="2:5" ht="15.75" thickBot="1">
      <c r="B180" s="13"/>
      <c r="C180" s="12" t="s">
        <v>232</v>
      </c>
      <c r="D180" s="11" t="s">
        <v>233</v>
      </c>
      <c r="E180" s="15"/>
    </row>
    <row r="181" spans="2:5" ht="15.75" thickBot="1">
      <c r="B181" s="13"/>
      <c r="C181" s="13"/>
      <c r="D181" s="11" t="s">
        <v>234</v>
      </c>
      <c r="E181" s="15"/>
    </row>
    <row r="182" spans="2:5" ht="15.75" thickBot="1">
      <c r="B182" s="13"/>
      <c r="C182" s="13"/>
      <c r="D182" s="11" t="s">
        <v>235</v>
      </c>
      <c r="E182" s="15"/>
    </row>
    <row r="183" spans="2:5" ht="15.75" thickBot="1">
      <c r="B183" s="14"/>
      <c r="C183" s="14"/>
      <c r="D183" s="11" t="s">
        <v>236</v>
      </c>
      <c r="E183" s="15"/>
    </row>
    <row r="184" spans="2:5" ht="15.75" thickBot="1">
      <c r="B184" s="12" t="s">
        <v>237</v>
      </c>
      <c r="C184" s="12" t="s">
        <v>232</v>
      </c>
      <c r="D184" s="11" t="s">
        <v>238</v>
      </c>
      <c r="E184" s="15"/>
    </row>
    <row r="185" spans="2:5" ht="15.75" thickBot="1">
      <c r="B185" s="13"/>
      <c r="C185" s="13"/>
      <c r="D185" s="11" t="s">
        <v>239</v>
      </c>
      <c r="E185" s="15"/>
    </row>
    <row r="186" spans="2:5" ht="15.75" thickBot="1">
      <c r="B186" s="13"/>
      <c r="C186" s="13"/>
      <c r="D186" s="55" t="s">
        <v>240</v>
      </c>
      <c r="E186" s="15"/>
    </row>
    <row r="187" spans="2:5" ht="15.75" thickBot="1">
      <c r="B187" s="13"/>
      <c r="C187" s="13"/>
      <c r="D187" s="11" t="s">
        <v>241</v>
      </c>
      <c r="E187" s="15"/>
    </row>
    <row r="188" spans="2:5" ht="15.75" thickBot="1">
      <c r="B188" s="13"/>
      <c r="C188" s="13"/>
      <c r="D188" s="11" t="s">
        <v>242</v>
      </c>
      <c r="E188" s="15"/>
    </row>
    <row r="189" spans="2:5" ht="15.75" thickBot="1">
      <c r="B189" s="14"/>
      <c r="C189" s="14"/>
      <c r="D189" s="11" t="s">
        <v>243</v>
      </c>
      <c r="E189" s="15"/>
    </row>
    <row r="190" spans="2:5" ht="15.75" thickBot="1">
      <c r="B190" s="12" t="s">
        <v>244</v>
      </c>
      <c r="C190" s="12" t="s">
        <v>245</v>
      </c>
      <c r="D190" s="11" t="s">
        <v>246</v>
      </c>
      <c r="E190" s="15"/>
    </row>
    <row r="191" spans="2:5" ht="15.75" thickBot="1">
      <c r="B191" s="13"/>
      <c r="C191" s="13"/>
      <c r="D191" s="11" t="s">
        <v>247</v>
      </c>
      <c r="E191" s="15"/>
    </row>
    <row r="192" spans="2:5" ht="15.75" thickBot="1">
      <c r="B192" s="13"/>
      <c r="C192" s="13"/>
      <c r="D192" s="11" t="s">
        <v>248</v>
      </c>
      <c r="E192" s="15"/>
    </row>
    <row r="193" spans="2:5" ht="15.75" thickBot="1">
      <c r="B193" s="13"/>
      <c r="C193" s="14"/>
      <c r="D193" s="11" t="s">
        <v>249</v>
      </c>
      <c r="E193" s="15"/>
    </row>
    <row r="194" spans="2:5" ht="15.75" thickBot="1">
      <c r="B194" s="13"/>
      <c r="C194" s="12" t="s">
        <v>250</v>
      </c>
      <c r="D194" s="11" t="s">
        <v>251</v>
      </c>
      <c r="E194" s="15"/>
    </row>
    <row r="195" spans="2:5" ht="15.75" thickBot="1">
      <c r="B195" s="14"/>
      <c r="C195" s="14"/>
      <c r="D195" s="11" t="s">
        <v>252</v>
      </c>
      <c r="E195" s="15"/>
    </row>
    <row r="196" spans="2:5" ht="15.75" thickBot="1">
      <c r="B196" s="21" t="s">
        <v>253</v>
      </c>
      <c r="C196" s="12" t="s">
        <v>245</v>
      </c>
      <c r="D196" s="11" t="s">
        <v>254</v>
      </c>
      <c r="E196" s="15"/>
    </row>
    <row r="197" spans="2:5" ht="15.75" thickBot="1">
      <c r="B197" s="22"/>
      <c r="C197" s="13"/>
      <c r="D197" s="11" t="s">
        <v>255</v>
      </c>
      <c r="E197" s="15"/>
    </row>
    <row r="198" spans="2:5" ht="15.75" thickBot="1">
      <c r="B198" s="22"/>
      <c r="C198" s="13"/>
      <c r="D198" s="17" t="s">
        <v>256</v>
      </c>
      <c r="E198" s="15"/>
    </row>
    <row r="199" spans="2:5" ht="15.75" thickBot="1">
      <c r="B199" s="22"/>
      <c r="C199" s="6" t="s">
        <v>257</v>
      </c>
      <c r="D199" s="4" t="s">
        <v>258</v>
      </c>
    </row>
    <row r="200" spans="2:5" ht="15.75" thickBot="1">
      <c r="B200" s="22"/>
      <c r="C200" s="7"/>
      <c r="D200" s="4" t="s">
        <v>259</v>
      </c>
    </row>
    <row r="201" spans="2:5" ht="15.75" thickBot="1">
      <c r="B201" s="23"/>
      <c r="C201" s="8"/>
      <c r="D201" s="4" t="s">
        <v>260</v>
      </c>
    </row>
    <row r="202" spans="2:5" ht="15.75" thickBot="1">
      <c r="B202" s="6" t="s">
        <v>261</v>
      </c>
      <c r="C202" s="6" t="s">
        <v>257</v>
      </c>
      <c r="D202" s="4" t="s">
        <v>262</v>
      </c>
    </row>
    <row r="203" spans="2:5" ht="15.75" thickBot="1">
      <c r="B203" s="7"/>
      <c r="C203" s="7"/>
      <c r="D203" s="4" t="s">
        <v>263</v>
      </c>
    </row>
    <row r="204" spans="2:5" ht="15.75" thickBot="1">
      <c r="B204" s="7"/>
      <c r="C204" s="7"/>
      <c r="D204" s="4" t="s">
        <v>264</v>
      </c>
    </row>
    <row r="205" spans="2:5" ht="15.75" thickBot="1">
      <c r="B205" s="7"/>
      <c r="C205" s="7"/>
      <c r="D205" s="4" t="s">
        <v>265</v>
      </c>
    </row>
    <row r="206" spans="2:5" ht="15.75" thickBot="1">
      <c r="B206" s="7"/>
      <c r="C206" s="7"/>
      <c r="D206" s="4" t="s">
        <v>266</v>
      </c>
    </row>
    <row r="207" spans="2:5" ht="15.75" thickBot="1">
      <c r="B207" s="8"/>
      <c r="C207" s="8"/>
      <c r="D207" s="4" t="s">
        <v>267</v>
      </c>
    </row>
    <row r="208" spans="2:5" ht="15.75" thickBot="1">
      <c r="B208" s="6" t="s">
        <v>268</v>
      </c>
      <c r="C208" s="6" t="s">
        <v>257</v>
      </c>
      <c r="D208" s="4" t="s">
        <v>269</v>
      </c>
    </row>
    <row r="209" spans="2:4" ht="15.75" thickBot="1">
      <c r="B209" s="7"/>
      <c r="C209" s="7"/>
      <c r="D209" s="4" t="s">
        <v>270</v>
      </c>
    </row>
    <row r="210" spans="2:4" ht="15.75" thickBot="1">
      <c r="B210" s="7"/>
      <c r="C210" s="7"/>
      <c r="D210" s="4" t="s">
        <v>271</v>
      </c>
    </row>
    <row r="211" spans="2:4" ht="15.75" thickBot="1">
      <c r="B211" s="7"/>
      <c r="C211" s="7"/>
      <c r="D211" s="4" t="s">
        <v>272</v>
      </c>
    </row>
    <row r="212" spans="2:4" ht="15.75" thickBot="1">
      <c r="B212" s="7"/>
      <c r="C212" s="7"/>
      <c r="D212" s="4" t="s">
        <v>273</v>
      </c>
    </row>
    <row r="213" spans="2:4" ht="15.75" thickBot="1">
      <c r="B213" s="8"/>
      <c r="C213" s="8"/>
      <c r="D213" s="4" t="s">
        <v>274</v>
      </c>
    </row>
    <row r="214" spans="2:4" ht="15.75" thickBot="1">
      <c r="B214" s="6" t="s">
        <v>275</v>
      </c>
      <c r="C214" s="6" t="s">
        <v>257</v>
      </c>
      <c r="D214" s="4" t="s">
        <v>276</v>
      </c>
    </row>
    <row r="215" spans="2:4" ht="15.75" thickBot="1">
      <c r="B215" s="7"/>
      <c r="C215" s="7"/>
      <c r="D215" s="4" t="s">
        <v>277</v>
      </c>
    </row>
    <row r="216" spans="2:4" ht="15.75" thickBot="1">
      <c r="B216" s="7"/>
      <c r="C216" s="7"/>
      <c r="D216" s="4" t="s">
        <v>278</v>
      </c>
    </row>
    <row r="217" spans="2:4" ht="15.75" thickBot="1">
      <c r="B217" s="7"/>
      <c r="C217" s="7"/>
      <c r="D217" s="4" t="s">
        <v>279</v>
      </c>
    </row>
    <row r="218" spans="2:4" ht="15.75" thickBot="1">
      <c r="B218" s="7"/>
      <c r="C218" s="7"/>
      <c r="D218" s="4" t="s">
        <v>280</v>
      </c>
    </row>
    <row r="219" spans="2:4" ht="15.75" thickBot="1">
      <c r="B219" s="8"/>
      <c r="C219" s="8"/>
      <c r="D219" s="4" t="s">
        <v>281</v>
      </c>
    </row>
    <row r="220" spans="2:4" ht="15.75" thickBot="1">
      <c r="B220" s="6" t="s">
        <v>282</v>
      </c>
      <c r="C220" s="6" t="s">
        <v>283</v>
      </c>
      <c r="D220" s="4" t="s">
        <v>284</v>
      </c>
    </row>
    <row r="221" spans="2:4" ht="15.75" thickBot="1">
      <c r="B221" s="7"/>
      <c r="C221" s="7"/>
      <c r="D221" s="4" t="s">
        <v>285</v>
      </c>
    </row>
    <row r="222" spans="2:4" ht="15.75" thickBot="1">
      <c r="B222" s="7"/>
      <c r="C222" s="7"/>
      <c r="D222" s="4" t="s">
        <v>286</v>
      </c>
    </row>
    <row r="223" spans="2:4" ht="15.75" thickBot="1">
      <c r="B223" s="7"/>
      <c r="C223" s="7"/>
      <c r="D223" s="4" t="s">
        <v>287</v>
      </c>
    </row>
    <row r="224" spans="2:4" ht="15.75" thickBot="1">
      <c r="B224" s="7"/>
      <c r="C224" s="7"/>
      <c r="D224" s="4" t="s">
        <v>288</v>
      </c>
    </row>
    <row r="225" spans="2:4" ht="15.75" thickBot="1">
      <c r="B225" s="8"/>
      <c r="C225" s="8"/>
      <c r="D225" s="4" t="s">
        <v>289</v>
      </c>
    </row>
    <row r="226" spans="2:4" ht="15.75" thickBot="1">
      <c r="B226" s="6" t="s">
        <v>290</v>
      </c>
      <c r="C226" s="6" t="s">
        <v>283</v>
      </c>
      <c r="D226" s="4" t="s">
        <v>291</v>
      </c>
    </row>
    <row r="227" spans="2:4" ht="15.75" thickBot="1">
      <c r="B227" s="7"/>
      <c r="C227" s="7"/>
      <c r="D227" s="4" t="s">
        <v>292</v>
      </c>
    </row>
    <row r="228" spans="2:4" ht="15.75" thickBot="1">
      <c r="B228" s="7"/>
      <c r="C228" s="7"/>
      <c r="D228" s="4" t="s">
        <v>293</v>
      </c>
    </row>
    <row r="229" spans="2:4" ht="15.75" thickBot="1">
      <c r="B229" s="7"/>
      <c r="C229" s="7"/>
      <c r="D229" s="4" t="s">
        <v>294</v>
      </c>
    </row>
    <row r="230" spans="2:4" ht="15.75" thickBot="1">
      <c r="B230" s="7"/>
      <c r="C230" s="7"/>
      <c r="D230" s="4" t="s">
        <v>295</v>
      </c>
    </row>
    <row r="231" spans="2:4" ht="15.75" thickBot="1">
      <c r="B231" s="8"/>
      <c r="C231" s="8"/>
      <c r="D231" s="4" t="s">
        <v>296</v>
      </c>
    </row>
    <row r="232" spans="2:4" ht="15.75" thickBot="1">
      <c r="B232" s="6" t="s">
        <v>297</v>
      </c>
      <c r="C232" s="6" t="s">
        <v>298</v>
      </c>
      <c r="D232" s="4" t="s">
        <v>299</v>
      </c>
    </row>
    <row r="233" spans="2:4" ht="15.75" thickBot="1">
      <c r="B233" s="7"/>
      <c r="C233" s="7"/>
      <c r="D233" s="4" t="s">
        <v>300</v>
      </c>
    </row>
    <row r="234" spans="2:4" ht="15.75" thickBot="1">
      <c r="B234" s="7"/>
      <c r="C234" s="7"/>
      <c r="D234" s="4" t="s">
        <v>301</v>
      </c>
    </row>
    <row r="235" spans="2:4" ht="15.75" thickBot="1">
      <c r="B235" s="7"/>
      <c r="C235" s="7"/>
      <c r="D235" s="4" t="s">
        <v>302</v>
      </c>
    </row>
    <row r="236" spans="2:4" ht="15.75" thickBot="1">
      <c r="B236" s="7"/>
      <c r="C236" s="7"/>
      <c r="D236" s="4" t="s">
        <v>303</v>
      </c>
    </row>
    <row r="237" spans="2:4" ht="15.75" thickBot="1">
      <c r="B237" s="8"/>
      <c r="C237" s="8"/>
      <c r="D237" s="4" t="s">
        <v>304</v>
      </c>
    </row>
    <row r="238" spans="2:4" ht="15.75" thickBot="1">
      <c r="B238" s="6" t="s">
        <v>305</v>
      </c>
      <c r="C238" s="5" t="s">
        <v>306</v>
      </c>
      <c r="D238" s="4" t="s">
        <v>307</v>
      </c>
    </row>
    <row r="239" spans="2:4" ht="15.75" thickBot="1">
      <c r="B239" s="7"/>
      <c r="C239" s="6" t="s">
        <v>308</v>
      </c>
      <c r="D239" s="4" t="s">
        <v>309</v>
      </c>
    </row>
    <row r="240" spans="2:4" ht="15.75" thickBot="1">
      <c r="B240" s="7"/>
      <c r="C240" s="7"/>
      <c r="D240" s="4" t="s">
        <v>310</v>
      </c>
    </row>
    <row r="241" spans="2:4" ht="15.75" thickBot="1">
      <c r="B241" s="7"/>
      <c r="C241" s="7"/>
      <c r="D241" s="4" t="s">
        <v>311</v>
      </c>
    </row>
    <row r="242" spans="2:4" ht="15.75" thickBot="1">
      <c r="B242" s="7"/>
      <c r="C242" s="8"/>
      <c r="D242" s="4" t="s">
        <v>312</v>
      </c>
    </row>
    <row r="243" spans="2:4" ht="15.75" thickBot="1">
      <c r="B243" s="8"/>
      <c r="C243" s="5" t="s">
        <v>313</v>
      </c>
      <c r="D243" s="4" t="s">
        <v>314</v>
      </c>
    </row>
    <row r="244" spans="2:4" ht="15.75" thickBot="1">
      <c r="B244" s="6" t="s">
        <v>315</v>
      </c>
      <c r="C244" s="5" t="s">
        <v>118</v>
      </c>
      <c r="D244" s="4" t="s">
        <v>316</v>
      </c>
    </row>
    <row r="245" spans="2:4" ht="15.75" thickBot="1">
      <c r="B245" s="7"/>
      <c r="C245" s="6" t="s">
        <v>306</v>
      </c>
      <c r="D245" s="4" t="s">
        <v>317</v>
      </c>
    </row>
    <row r="246" spans="2:4" ht="15.75" thickBot="1">
      <c r="B246" s="7"/>
      <c r="C246" s="7"/>
      <c r="D246" s="4" t="s">
        <v>318</v>
      </c>
    </row>
    <row r="247" spans="2:4" ht="15.75" thickBot="1">
      <c r="B247" s="7"/>
      <c r="C247" s="8"/>
      <c r="D247" s="4" t="s">
        <v>319</v>
      </c>
    </row>
    <row r="248" spans="2:4" ht="15.75" thickBot="1">
      <c r="B248" s="7"/>
      <c r="C248" s="6" t="s">
        <v>306</v>
      </c>
      <c r="D248" s="4" t="s">
        <v>320</v>
      </c>
    </row>
    <row r="249" spans="2:4" ht="15.75" thickBot="1">
      <c r="B249" s="8"/>
      <c r="C249" s="8"/>
      <c r="D249" s="4" t="s">
        <v>321</v>
      </c>
    </row>
    <row r="250" spans="2:4" ht="15.75" thickBot="1">
      <c r="B250" s="6" t="s">
        <v>322</v>
      </c>
      <c r="C250" s="6" t="s">
        <v>313</v>
      </c>
      <c r="D250" s="4" t="s">
        <v>323</v>
      </c>
    </row>
    <row r="251" spans="2:4" ht="15.75" thickBot="1">
      <c r="B251" s="7"/>
      <c r="C251" s="7"/>
      <c r="D251" s="4" t="s">
        <v>324</v>
      </c>
    </row>
    <row r="252" spans="2:4" ht="15.75" thickBot="1">
      <c r="B252" s="7"/>
      <c r="C252" s="7"/>
      <c r="D252" s="4" t="s">
        <v>325</v>
      </c>
    </row>
    <row r="253" spans="2:4" ht="15.75" thickBot="1">
      <c r="B253" s="7"/>
      <c r="C253" s="7"/>
      <c r="D253" s="4" t="s">
        <v>326</v>
      </c>
    </row>
    <row r="254" spans="2:4" ht="15.75" thickBot="1">
      <c r="B254" s="7"/>
      <c r="C254" s="7"/>
      <c r="D254" s="4" t="s">
        <v>327</v>
      </c>
    </row>
    <row r="255" spans="2:4" ht="15.75" thickBot="1">
      <c r="B255" s="8"/>
      <c r="C255" s="8"/>
      <c r="D255" s="4" t="s">
        <v>328</v>
      </c>
    </row>
    <row r="256" spans="2:4" ht="15.75" thickBot="1">
      <c r="B256" s="6" t="s">
        <v>329</v>
      </c>
      <c r="C256" s="6" t="s">
        <v>313</v>
      </c>
      <c r="D256" s="4" t="s">
        <v>330</v>
      </c>
    </row>
    <row r="257" spans="2:4" ht="15.75" thickBot="1">
      <c r="B257" s="7"/>
      <c r="C257" s="7"/>
      <c r="D257" s="4" t="s">
        <v>331</v>
      </c>
    </row>
    <row r="258" spans="2:4" ht="15.75" thickBot="1">
      <c r="B258" s="7"/>
      <c r="C258" s="7"/>
      <c r="D258" s="4" t="s">
        <v>332</v>
      </c>
    </row>
    <row r="259" spans="2:4" ht="15.75" thickBot="1">
      <c r="B259" s="7"/>
      <c r="C259" s="8"/>
      <c r="D259" s="4" t="s">
        <v>333</v>
      </c>
    </row>
    <row r="260" spans="2:4" ht="15.75" thickBot="1">
      <c r="B260" s="7"/>
      <c r="C260" s="6" t="s">
        <v>334</v>
      </c>
      <c r="D260" s="4" t="s">
        <v>335</v>
      </c>
    </row>
    <row r="261" spans="2:4" ht="15.75" thickBot="1">
      <c r="B261" s="8"/>
      <c r="C261" s="8"/>
      <c r="D261" s="4" t="s">
        <v>336</v>
      </c>
    </row>
    <row r="262" spans="2:4" ht="15.75" thickBot="1">
      <c r="B262" s="6" t="s">
        <v>337</v>
      </c>
      <c r="C262" s="6" t="s">
        <v>338</v>
      </c>
      <c r="D262" s="4" t="s">
        <v>339</v>
      </c>
    </row>
    <row r="263" spans="2:4" ht="15.75" thickBot="1">
      <c r="B263" s="7"/>
      <c r="C263" s="7"/>
      <c r="D263" s="4" t="s">
        <v>340</v>
      </c>
    </row>
    <row r="264" spans="2:4" ht="15.75" thickBot="1">
      <c r="B264" s="7"/>
      <c r="C264" s="7"/>
      <c r="D264" s="4" t="s">
        <v>341</v>
      </c>
    </row>
    <row r="265" spans="2:4" ht="15.75" thickBot="1">
      <c r="B265" s="7"/>
      <c r="C265" s="7"/>
      <c r="D265" s="4" t="s">
        <v>342</v>
      </c>
    </row>
    <row r="266" spans="2:4" ht="26.25" thickBot="1">
      <c r="B266" s="7"/>
      <c r="C266" s="7"/>
      <c r="D266" s="4" t="s">
        <v>343</v>
      </c>
    </row>
    <row r="267" spans="2:4" ht="15.75" thickBot="1">
      <c r="B267" s="8"/>
      <c r="C267" s="8"/>
      <c r="D267" s="4" t="s">
        <v>344</v>
      </c>
    </row>
    <row r="268" spans="2:4" ht="15.75" thickBot="1">
      <c r="B268" s="6" t="s">
        <v>345</v>
      </c>
      <c r="C268" s="6" t="s">
        <v>334</v>
      </c>
      <c r="D268" s="4" t="s">
        <v>346</v>
      </c>
    </row>
    <row r="269" spans="2:4" ht="15.75" thickBot="1">
      <c r="B269" s="7"/>
      <c r="C269" s="7"/>
      <c r="D269" s="4" t="s">
        <v>347</v>
      </c>
    </row>
    <row r="270" spans="2:4" ht="15.75" thickBot="1">
      <c r="B270" s="7"/>
      <c r="C270" s="7"/>
      <c r="D270" s="4" t="s">
        <v>348</v>
      </c>
    </row>
    <row r="271" spans="2:4" ht="15.75" thickBot="1">
      <c r="B271" s="7"/>
      <c r="C271" s="7"/>
      <c r="D271" s="4" t="s">
        <v>349</v>
      </c>
    </row>
    <row r="272" spans="2:4" ht="15.75" thickBot="1">
      <c r="B272" s="7"/>
      <c r="C272" s="7"/>
      <c r="D272" s="4" t="s">
        <v>350</v>
      </c>
    </row>
    <row r="273" spans="2:4" ht="15.75" thickBot="1">
      <c r="B273" s="8"/>
      <c r="C273" s="8"/>
      <c r="D273" s="4" t="s">
        <v>351</v>
      </c>
    </row>
    <row r="274" spans="2:4" ht="15.75" thickBot="1">
      <c r="B274" s="6" t="s">
        <v>352</v>
      </c>
      <c r="C274" s="6" t="s">
        <v>250</v>
      </c>
      <c r="D274" s="4" t="s">
        <v>353</v>
      </c>
    </row>
    <row r="275" spans="2:4" ht="15.75" thickBot="1">
      <c r="B275" s="7"/>
      <c r="C275" s="7"/>
      <c r="D275" s="4" t="s">
        <v>354</v>
      </c>
    </row>
    <row r="276" spans="2:4" ht="15.75" thickBot="1">
      <c r="B276" s="7"/>
      <c r="C276" s="8"/>
      <c r="D276" s="4" t="s">
        <v>355</v>
      </c>
    </row>
    <row r="277" spans="2:4" ht="15.75" thickBot="1">
      <c r="B277" s="7"/>
      <c r="C277" s="6" t="s">
        <v>356</v>
      </c>
      <c r="D277" s="4" t="s">
        <v>357</v>
      </c>
    </row>
    <row r="278" spans="2:4" ht="15.75" thickBot="1">
      <c r="B278" s="7"/>
      <c r="C278" s="7"/>
      <c r="D278" s="4" t="s">
        <v>358</v>
      </c>
    </row>
    <row r="279" spans="2:4" ht="15.75" thickBot="1">
      <c r="B279" s="8"/>
      <c r="C279" s="8"/>
      <c r="D279" s="4" t="s">
        <v>359</v>
      </c>
    </row>
    <row r="280" spans="2:4" ht="15.75" thickBot="1">
      <c r="B280" s="6" t="s">
        <v>360</v>
      </c>
      <c r="C280" s="6" t="s">
        <v>361</v>
      </c>
      <c r="D280" s="4" t="s">
        <v>362</v>
      </c>
    </row>
    <row r="281" spans="2:4" ht="15.75" thickBot="1">
      <c r="B281" s="7"/>
      <c r="C281" s="7"/>
      <c r="D281" s="4" t="s">
        <v>363</v>
      </c>
    </row>
    <row r="282" spans="2:4" ht="15.75" thickBot="1">
      <c r="B282" s="7"/>
      <c r="C282" s="7"/>
      <c r="D282" s="4" t="s">
        <v>364</v>
      </c>
    </row>
    <row r="283" spans="2:4" ht="15.75" thickBot="1">
      <c r="B283" s="7"/>
      <c r="C283" s="7"/>
      <c r="D283" s="4" t="s">
        <v>365</v>
      </c>
    </row>
    <row r="284" spans="2:4" ht="15.75" thickBot="1">
      <c r="B284" s="7"/>
      <c r="C284" s="7"/>
      <c r="D284" s="4" t="s">
        <v>366</v>
      </c>
    </row>
    <row r="285" spans="2:4" ht="15.75" thickBot="1">
      <c r="B285" s="8"/>
      <c r="C285" s="8"/>
      <c r="D285" s="4" t="s">
        <v>367</v>
      </c>
    </row>
    <row r="286" spans="2:4" ht="15.75" thickBot="1">
      <c r="B286" s="6" t="s">
        <v>368</v>
      </c>
      <c r="C286" s="6" t="s">
        <v>361</v>
      </c>
      <c r="D286" s="4" t="s">
        <v>369</v>
      </c>
    </row>
    <row r="287" spans="2:4" ht="15.75" thickBot="1">
      <c r="B287" s="7"/>
      <c r="C287" s="7"/>
      <c r="D287" s="4" t="s">
        <v>370</v>
      </c>
    </row>
    <row r="288" spans="2:4" ht="15.75" thickBot="1">
      <c r="B288" s="7"/>
      <c r="C288" s="7"/>
      <c r="D288" s="4" t="s">
        <v>371</v>
      </c>
    </row>
    <row r="289" spans="2:4" ht="15.75" thickBot="1">
      <c r="B289" s="7"/>
      <c r="C289" s="8"/>
      <c r="D289" s="4" t="s">
        <v>372</v>
      </c>
    </row>
    <row r="290" spans="2:4" ht="15.75" thickBot="1">
      <c r="B290" s="7"/>
      <c r="C290" s="6" t="s">
        <v>338</v>
      </c>
      <c r="D290" s="4" t="s">
        <v>373</v>
      </c>
    </row>
    <row r="291" spans="2:4" ht="15.75" thickBot="1">
      <c r="B291" s="8"/>
      <c r="C291" s="8"/>
      <c r="D291" s="4" t="s">
        <v>374</v>
      </c>
    </row>
  </sheetData>
  <mergeCells count="96">
    <mergeCell ref="B280:B285"/>
    <mergeCell ref="C280:C285"/>
    <mergeCell ref="B286:B291"/>
    <mergeCell ref="C286:C289"/>
    <mergeCell ref="C290:C291"/>
    <mergeCell ref="B244:B249"/>
    <mergeCell ref="B262:B267"/>
    <mergeCell ref="C262:C267"/>
    <mergeCell ref="B268:B273"/>
    <mergeCell ref="C268:C273"/>
    <mergeCell ref="B274:B279"/>
    <mergeCell ref="C274:C276"/>
    <mergeCell ref="C277:C279"/>
    <mergeCell ref="C248:C249"/>
    <mergeCell ref="B250:B255"/>
    <mergeCell ref="C250:C255"/>
    <mergeCell ref="B256:B261"/>
    <mergeCell ref="C256:C259"/>
    <mergeCell ref="C260:C261"/>
    <mergeCell ref="B232:B237"/>
    <mergeCell ref="C232:C237"/>
    <mergeCell ref="B238:B243"/>
    <mergeCell ref="C239:C242"/>
    <mergeCell ref="C245:C247"/>
    <mergeCell ref="B214:B219"/>
    <mergeCell ref="C214:C219"/>
    <mergeCell ref="B220:B225"/>
    <mergeCell ref="C220:C225"/>
    <mergeCell ref="B226:B231"/>
    <mergeCell ref="C226:C231"/>
    <mergeCell ref="C199:C201"/>
    <mergeCell ref="B202:B207"/>
    <mergeCell ref="C202:C207"/>
    <mergeCell ref="B208:B213"/>
    <mergeCell ref="C208:C213"/>
    <mergeCell ref="B196:B201"/>
    <mergeCell ref="B190:B195"/>
    <mergeCell ref="C190:C193"/>
    <mergeCell ref="C194:C195"/>
    <mergeCell ref="C196:C198"/>
    <mergeCell ref="E150:E198"/>
    <mergeCell ref="C148:C153"/>
    <mergeCell ref="B172:B177"/>
    <mergeCell ref="C172:C177"/>
    <mergeCell ref="B178:B183"/>
    <mergeCell ref="C178:C179"/>
    <mergeCell ref="C180:C183"/>
    <mergeCell ref="B184:B189"/>
    <mergeCell ref="C184:C189"/>
    <mergeCell ref="B154:B159"/>
    <mergeCell ref="C154:C159"/>
    <mergeCell ref="B160:B165"/>
    <mergeCell ref="C160:C165"/>
    <mergeCell ref="B166:B171"/>
    <mergeCell ref="C166:C171"/>
    <mergeCell ref="B148:B149"/>
    <mergeCell ref="E101:E149"/>
    <mergeCell ref="C100:C103"/>
    <mergeCell ref="B100:B105"/>
    <mergeCell ref="B130:B135"/>
    <mergeCell ref="C130:C135"/>
    <mergeCell ref="B136:B141"/>
    <mergeCell ref="C136:C141"/>
    <mergeCell ref="B142:B147"/>
    <mergeCell ref="C142:C147"/>
    <mergeCell ref="B112:B117"/>
    <mergeCell ref="C112:C117"/>
    <mergeCell ref="B118:B123"/>
    <mergeCell ref="C118:C123"/>
    <mergeCell ref="B124:B129"/>
    <mergeCell ref="C124:C129"/>
    <mergeCell ref="C104:C105"/>
    <mergeCell ref="B106:B111"/>
    <mergeCell ref="C106:C108"/>
    <mergeCell ref="C109:C111"/>
    <mergeCell ref="B52:B57"/>
    <mergeCell ref="C52:C57"/>
    <mergeCell ref="B34:B39"/>
    <mergeCell ref="C34:C38"/>
    <mergeCell ref="B40:B45"/>
    <mergeCell ref="C40:C45"/>
    <mergeCell ref="B46:B51"/>
    <mergeCell ref="C46:C47"/>
    <mergeCell ref="C48:C51"/>
    <mergeCell ref="B16:B21"/>
    <mergeCell ref="C16:C21"/>
    <mergeCell ref="B22:B27"/>
    <mergeCell ref="C22:C26"/>
    <mergeCell ref="B28:B33"/>
    <mergeCell ref="C28:C33"/>
    <mergeCell ref="B4:B9"/>
    <mergeCell ref="C4:C7"/>
    <mergeCell ref="C8:C9"/>
    <mergeCell ref="B10:B15"/>
    <mergeCell ref="C10:C12"/>
    <mergeCell ref="C13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B128"/>
  <sheetViews>
    <sheetView workbookViewId="0">
      <selection activeCell="A57" sqref="A57:A71"/>
    </sheetView>
  </sheetViews>
  <sheetFormatPr defaultRowHeight="15"/>
  <cols>
    <col min="1" max="1" width="20.5703125" customWidth="1"/>
    <col min="2" max="2" width="28.28515625" customWidth="1"/>
  </cols>
  <sheetData>
    <row r="1" spans="1:2">
      <c r="A1" t="s">
        <v>947</v>
      </c>
      <c r="B1" t="s">
        <v>948</v>
      </c>
    </row>
    <row r="2" spans="1:2" hidden="1">
      <c r="A2" t="s">
        <v>949</v>
      </c>
      <c r="B2" t="s">
        <v>950</v>
      </c>
    </row>
    <row r="3" spans="1:2" hidden="1">
      <c r="A3" t="s">
        <v>949</v>
      </c>
      <c r="B3" t="s">
        <v>950</v>
      </c>
    </row>
    <row r="4" spans="1:2" hidden="1">
      <c r="A4" t="s">
        <v>949</v>
      </c>
      <c r="B4" t="s">
        <v>950</v>
      </c>
    </row>
    <row r="5" spans="1:2" hidden="1">
      <c r="A5" t="s">
        <v>949</v>
      </c>
      <c r="B5" t="s">
        <v>950</v>
      </c>
    </row>
    <row r="6" spans="1:2" hidden="1">
      <c r="A6" t="s">
        <v>949</v>
      </c>
      <c r="B6" t="s">
        <v>950</v>
      </c>
    </row>
    <row r="7" spans="1:2" hidden="1">
      <c r="A7" t="s">
        <v>951</v>
      </c>
      <c r="B7" t="s">
        <v>950</v>
      </c>
    </row>
    <row r="8" spans="1:2" hidden="1">
      <c r="A8" t="s">
        <v>951</v>
      </c>
      <c r="B8" t="s">
        <v>950</v>
      </c>
    </row>
    <row r="9" spans="1:2" hidden="1">
      <c r="A9" t="s">
        <v>951</v>
      </c>
      <c r="B9" t="s">
        <v>950</v>
      </c>
    </row>
    <row r="10" spans="1:2" hidden="1">
      <c r="A10" t="s">
        <v>953</v>
      </c>
      <c r="B10" t="s">
        <v>952</v>
      </c>
    </row>
    <row r="11" spans="1:2" hidden="1">
      <c r="A11" t="s">
        <v>953</v>
      </c>
      <c r="B11" t="s">
        <v>952</v>
      </c>
    </row>
    <row r="12" spans="1:2" hidden="1">
      <c r="A12" t="s">
        <v>953</v>
      </c>
      <c r="B12" t="s">
        <v>952</v>
      </c>
    </row>
    <row r="13" spans="1:2" hidden="1">
      <c r="A13" t="s">
        <v>953</v>
      </c>
      <c r="B13" t="s">
        <v>952</v>
      </c>
    </row>
    <row r="14" spans="1:2" hidden="1">
      <c r="A14" t="s">
        <v>953</v>
      </c>
      <c r="B14" t="s">
        <v>952</v>
      </c>
    </row>
    <row r="15" spans="1:2" hidden="1">
      <c r="A15" t="s">
        <v>953</v>
      </c>
      <c r="B15" t="s">
        <v>952</v>
      </c>
    </row>
    <row r="16" spans="1:2" hidden="1">
      <c r="A16" t="s">
        <v>953</v>
      </c>
      <c r="B16" t="s">
        <v>952</v>
      </c>
    </row>
    <row r="17" spans="1:2" hidden="1">
      <c r="A17" t="s">
        <v>954</v>
      </c>
      <c r="B17" t="s">
        <v>955</v>
      </c>
    </row>
    <row r="18" spans="1:2" hidden="1">
      <c r="A18" t="s">
        <v>956</v>
      </c>
      <c r="B18" t="s">
        <v>955</v>
      </c>
    </row>
    <row r="19" spans="1:2" hidden="1">
      <c r="A19" t="s">
        <v>956</v>
      </c>
      <c r="B19" t="s">
        <v>955</v>
      </c>
    </row>
    <row r="20" spans="1:2" hidden="1">
      <c r="A20" t="s">
        <v>956</v>
      </c>
      <c r="B20" t="s">
        <v>955</v>
      </c>
    </row>
    <row r="21" spans="1:2" hidden="1">
      <c r="A21" t="s">
        <v>956</v>
      </c>
      <c r="B21" t="s">
        <v>955</v>
      </c>
    </row>
    <row r="22" spans="1:2" hidden="1">
      <c r="A22" t="s">
        <v>957</v>
      </c>
      <c r="B22" t="s">
        <v>957</v>
      </c>
    </row>
    <row r="23" spans="1:2" hidden="1">
      <c r="A23" t="s">
        <v>957</v>
      </c>
      <c r="B23" t="s">
        <v>957</v>
      </c>
    </row>
    <row r="24" spans="1:2" hidden="1">
      <c r="A24" t="s">
        <v>957</v>
      </c>
      <c r="B24" t="s">
        <v>957</v>
      </c>
    </row>
    <row r="25" spans="1:2" hidden="1">
      <c r="A25" t="s">
        <v>957</v>
      </c>
      <c r="B25" t="s">
        <v>957</v>
      </c>
    </row>
    <row r="26" spans="1:2" hidden="1">
      <c r="A26" t="s">
        <v>957</v>
      </c>
      <c r="B26" t="s">
        <v>957</v>
      </c>
    </row>
    <row r="27" spans="1:2" hidden="1">
      <c r="A27" t="s">
        <v>957</v>
      </c>
      <c r="B27" t="s">
        <v>957</v>
      </c>
    </row>
    <row r="28" spans="1:2" hidden="1">
      <c r="A28" t="s">
        <v>957</v>
      </c>
      <c r="B28" t="s">
        <v>957</v>
      </c>
    </row>
    <row r="29" spans="1:2" hidden="1">
      <c r="A29" t="s">
        <v>958</v>
      </c>
      <c r="B29" t="s">
        <v>958</v>
      </c>
    </row>
    <row r="30" spans="1:2" hidden="1">
      <c r="A30" t="s">
        <v>958</v>
      </c>
      <c r="B30" t="s">
        <v>958</v>
      </c>
    </row>
    <row r="31" spans="1:2" hidden="1">
      <c r="A31" t="s">
        <v>958</v>
      </c>
      <c r="B31" t="s">
        <v>958</v>
      </c>
    </row>
    <row r="32" spans="1:2" hidden="1">
      <c r="A32" t="s">
        <v>959</v>
      </c>
      <c r="B32" t="s">
        <v>958</v>
      </c>
    </row>
    <row r="33" spans="1:2" hidden="1">
      <c r="A33" t="s">
        <v>960</v>
      </c>
      <c r="B33" t="s">
        <v>961</v>
      </c>
    </row>
    <row r="34" spans="1:2" hidden="1">
      <c r="A34" t="s">
        <v>959</v>
      </c>
      <c r="B34" t="s">
        <v>958</v>
      </c>
    </row>
    <row r="35" spans="1:2" hidden="1">
      <c r="A35" t="s">
        <v>960</v>
      </c>
      <c r="B35" t="s">
        <v>961</v>
      </c>
    </row>
    <row r="36" spans="1:2" hidden="1">
      <c r="A36" t="s">
        <v>960</v>
      </c>
      <c r="B36" t="s">
        <v>961</v>
      </c>
    </row>
    <row r="37" spans="1:2" hidden="1">
      <c r="A37" t="s">
        <v>962</v>
      </c>
      <c r="B37" t="s">
        <v>963</v>
      </c>
    </row>
    <row r="38" spans="1:2" hidden="1">
      <c r="A38" t="s">
        <v>962</v>
      </c>
      <c r="B38" t="s">
        <v>957</v>
      </c>
    </row>
    <row r="39" spans="1:2" hidden="1">
      <c r="A39" t="s">
        <v>962</v>
      </c>
      <c r="B39" t="s">
        <v>957</v>
      </c>
    </row>
    <row r="40" spans="1:2" hidden="1">
      <c r="A40" t="s">
        <v>962</v>
      </c>
      <c r="B40" t="s">
        <v>957</v>
      </c>
    </row>
    <row r="41" spans="1:2" hidden="1">
      <c r="A41" t="s">
        <v>961</v>
      </c>
      <c r="B41" t="s">
        <v>958</v>
      </c>
    </row>
    <row r="42" spans="1:2" hidden="1">
      <c r="A42" t="s">
        <v>961</v>
      </c>
      <c r="B42" t="s">
        <v>958</v>
      </c>
    </row>
    <row r="43" spans="1:2" hidden="1">
      <c r="A43" t="s">
        <v>961</v>
      </c>
      <c r="B43" t="s">
        <v>961</v>
      </c>
    </row>
    <row r="44" spans="1:2" hidden="1">
      <c r="A44" t="s">
        <v>961</v>
      </c>
      <c r="B44" t="s">
        <v>961</v>
      </c>
    </row>
    <row r="45" spans="1:2" hidden="1">
      <c r="A45" t="s">
        <v>961</v>
      </c>
      <c r="B45" t="s">
        <v>961</v>
      </c>
    </row>
    <row r="46" spans="1:2" hidden="1">
      <c r="A46" t="s">
        <v>961</v>
      </c>
      <c r="B46" t="s">
        <v>961</v>
      </c>
    </row>
    <row r="47" spans="1:2" hidden="1">
      <c r="A47" t="s">
        <v>961</v>
      </c>
      <c r="B47" t="s">
        <v>961</v>
      </c>
    </row>
    <row r="48" spans="1:2" hidden="1">
      <c r="A48" t="s">
        <v>961</v>
      </c>
      <c r="B48" t="s">
        <v>961</v>
      </c>
    </row>
    <row r="49" spans="1:2" hidden="1">
      <c r="A49" t="s">
        <v>964</v>
      </c>
      <c r="B49" t="s">
        <v>963</v>
      </c>
    </row>
    <row r="50" spans="1:2" hidden="1">
      <c r="A50" t="s">
        <v>964</v>
      </c>
      <c r="B50" t="s">
        <v>963</v>
      </c>
    </row>
    <row r="51" spans="1:2" hidden="1">
      <c r="A51" t="s">
        <v>964</v>
      </c>
      <c r="B51" t="s">
        <v>963</v>
      </c>
    </row>
    <row r="52" spans="1:2" hidden="1">
      <c r="A52" t="s">
        <v>965</v>
      </c>
      <c r="B52" t="s">
        <v>963</v>
      </c>
    </row>
    <row r="53" spans="1:2" hidden="1">
      <c r="A53" t="s">
        <v>965</v>
      </c>
      <c r="B53" t="s">
        <v>963</v>
      </c>
    </row>
    <row r="54" spans="1:2" hidden="1">
      <c r="A54" t="s">
        <v>965</v>
      </c>
      <c r="B54" t="s">
        <v>963</v>
      </c>
    </row>
    <row r="55" spans="1:2" hidden="1">
      <c r="A55" t="s">
        <v>965</v>
      </c>
      <c r="B55" t="s">
        <v>963</v>
      </c>
    </row>
    <row r="56" spans="1:2" hidden="1">
      <c r="A56" t="s">
        <v>966</v>
      </c>
      <c r="B56" t="s">
        <v>963</v>
      </c>
    </row>
    <row r="57" spans="1:2">
      <c r="A57" t="s">
        <v>966</v>
      </c>
      <c r="B57" t="s">
        <v>967</v>
      </c>
    </row>
    <row r="58" spans="1:2">
      <c r="A58" t="s">
        <v>966</v>
      </c>
      <c r="B58" t="s">
        <v>967</v>
      </c>
    </row>
    <row r="59" spans="1:2" hidden="1">
      <c r="A59" t="s">
        <v>968</v>
      </c>
      <c r="B59" t="s">
        <v>958</v>
      </c>
    </row>
    <row r="60" spans="1:2">
      <c r="A60" t="s">
        <v>969</v>
      </c>
      <c r="B60" t="s">
        <v>967</v>
      </c>
    </row>
    <row r="61" spans="1:2" hidden="1">
      <c r="A61" t="s">
        <v>969</v>
      </c>
      <c r="B61" t="s">
        <v>963</v>
      </c>
    </row>
    <row r="62" spans="1:2" hidden="1">
      <c r="A62" t="s">
        <v>969</v>
      </c>
      <c r="B62" t="s">
        <v>961</v>
      </c>
    </row>
    <row r="63" spans="1:2" hidden="1">
      <c r="A63" t="s">
        <v>968</v>
      </c>
      <c r="B63" t="s">
        <v>958</v>
      </c>
    </row>
    <row r="64" spans="1:2" hidden="1">
      <c r="A64" t="s">
        <v>968</v>
      </c>
      <c r="B64" t="s">
        <v>958</v>
      </c>
    </row>
    <row r="65" spans="1:2">
      <c r="A65" t="s">
        <v>970</v>
      </c>
      <c r="B65" t="s">
        <v>967</v>
      </c>
    </row>
    <row r="66" spans="1:2">
      <c r="A66" t="s">
        <v>971</v>
      </c>
      <c r="B66" t="s">
        <v>967</v>
      </c>
    </row>
    <row r="67" spans="1:2">
      <c r="A67" t="s">
        <v>971</v>
      </c>
      <c r="B67" t="s">
        <v>967</v>
      </c>
    </row>
    <row r="68" spans="1:2">
      <c r="A68" t="s">
        <v>971</v>
      </c>
      <c r="B68" t="s">
        <v>967</v>
      </c>
    </row>
    <row r="69" spans="1:2">
      <c r="A69" t="s">
        <v>971</v>
      </c>
      <c r="B69" t="s">
        <v>967</v>
      </c>
    </row>
    <row r="70" spans="1:2">
      <c r="A70" t="s">
        <v>970</v>
      </c>
      <c r="B70" t="s">
        <v>967</v>
      </c>
    </row>
    <row r="71" spans="1:2">
      <c r="A71" t="s">
        <v>970</v>
      </c>
      <c r="B71" t="s">
        <v>967</v>
      </c>
    </row>
    <row r="72" spans="1:2" hidden="1">
      <c r="A72" t="s">
        <v>972</v>
      </c>
      <c r="B72" t="s">
        <v>973</v>
      </c>
    </row>
    <row r="73" spans="1:2" hidden="1">
      <c r="A73" t="s">
        <v>972</v>
      </c>
      <c r="B73" t="s">
        <v>973</v>
      </c>
    </row>
    <row r="74" spans="1:2" hidden="1">
      <c r="A74" t="s">
        <v>972</v>
      </c>
      <c r="B74" t="s">
        <v>973</v>
      </c>
    </row>
    <row r="75" spans="1:2" hidden="1">
      <c r="A75" t="s">
        <v>972</v>
      </c>
      <c r="B75" t="s">
        <v>973</v>
      </c>
    </row>
    <row r="76" spans="1:2" hidden="1">
      <c r="A76" t="s">
        <v>972</v>
      </c>
      <c r="B76" t="s">
        <v>973</v>
      </c>
    </row>
    <row r="77" spans="1:2" hidden="1">
      <c r="A77" t="s">
        <v>972</v>
      </c>
      <c r="B77" t="s">
        <v>973</v>
      </c>
    </row>
    <row r="78" spans="1:2" hidden="1">
      <c r="A78" t="s">
        <v>972</v>
      </c>
      <c r="B78" t="s">
        <v>973</v>
      </c>
    </row>
    <row r="79" spans="1:2" hidden="1">
      <c r="A79" t="s">
        <v>972</v>
      </c>
      <c r="B79" t="s">
        <v>973</v>
      </c>
    </row>
    <row r="80" spans="1:2" hidden="1">
      <c r="A80" t="s">
        <v>974</v>
      </c>
      <c r="B80" t="s">
        <v>975</v>
      </c>
    </row>
    <row r="81" spans="1:2" hidden="1">
      <c r="A81" t="s">
        <v>974</v>
      </c>
      <c r="B81" t="s">
        <v>975</v>
      </c>
    </row>
    <row r="82" spans="1:2" hidden="1">
      <c r="A82" t="s">
        <v>974</v>
      </c>
      <c r="B82" t="s">
        <v>975</v>
      </c>
    </row>
    <row r="83" spans="1:2" hidden="1">
      <c r="A83" t="s">
        <v>976</v>
      </c>
      <c r="B83" t="s">
        <v>975</v>
      </c>
    </row>
    <row r="84" spans="1:2" hidden="1">
      <c r="A84" t="s">
        <v>976</v>
      </c>
      <c r="B84" t="s">
        <v>977</v>
      </c>
    </row>
    <row r="85" spans="1:2" hidden="1">
      <c r="A85" t="s">
        <v>976</v>
      </c>
      <c r="B85" t="s">
        <v>977</v>
      </c>
    </row>
    <row r="86" spans="1:2" hidden="1">
      <c r="A86" t="s">
        <v>976</v>
      </c>
      <c r="B86" t="s">
        <v>977</v>
      </c>
    </row>
    <row r="87" spans="1:2" hidden="1">
      <c r="A87" t="s">
        <v>976</v>
      </c>
      <c r="B87" t="s">
        <v>975</v>
      </c>
    </row>
    <row r="88" spans="1:2" hidden="1">
      <c r="A88" t="s">
        <v>976</v>
      </c>
      <c r="B88" t="s">
        <v>975</v>
      </c>
    </row>
    <row r="89" spans="1:2" hidden="1">
      <c r="A89" t="s">
        <v>976</v>
      </c>
      <c r="B89" t="s">
        <v>977</v>
      </c>
    </row>
    <row r="90" spans="1:2" hidden="1">
      <c r="A90" t="s">
        <v>976</v>
      </c>
      <c r="B90" t="s">
        <v>977</v>
      </c>
    </row>
    <row r="91" spans="1:2" hidden="1">
      <c r="A91" t="s">
        <v>978</v>
      </c>
      <c r="B91" t="s">
        <v>975</v>
      </c>
    </row>
    <row r="92" spans="1:2" hidden="1">
      <c r="A92" t="s">
        <v>978</v>
      </c>
      <c r="B92" t="s">
        <v>975</v>
      </c>
    </row>
    <row r="93" spans="1:2" hidden="1">
      <c r="A93" t="s">
        <v>978</v>
      </c>
      <c r="B93" t="s">
        <v>975</v>
      </c>
    </row>
    <row r="94" spans="1:2" hidden="1">
      <c r="A94" t="s">
        <v>979</v>
      </c>
      <c r="B94" t="s">
        <v>977</v>
      </c>
    </row>
    <row r="95" spans="1:2" hidden="1">
      <c r="A95" t="s">
        <v>979</v>
      </c>
      <c r="B95" t="s">
        <v>977</v>
      </c>
    </row>
    <row r="96" spans="1:2" hidden="1">
      <c r="A96" t="s">
        <v>979</v>
      </c>
      <c r="B96" t="s">
        <v>977</v>
      </c>
    </row>
    <row r="97" spans="1:2" hidden="1">
      <c r="A97" t="s">
        <v>979</v>
      </c>
      <c r="B97" t="s">
        <v>977</v>
      </c>
    </row>
    <row r="98" spans="1:2" hidden="1">
      <c r="A98" t="s">
        <v>980</v>
      </c>
      <c r="B98" t="s">
        <v>977</v>
      </c>
    </row>
    <row r="99" spans="1:2" hidden="1">
      <c r="A99" t="s">
        <v>980</v>
      </c>
      <c r="B99" t="s">
        <v>980</v>
      </c>
    </row>
    <row r="100" spans="1:2" hidden="1">
      <c r="A100" t="s">
        <v>980</v>
      </c>
      <c r="B100" t="s">
        <v>981</v>
      </c>
    </row>
    <row r="101" spans="1:2" hidden="1">
      <c r="A101" t="s">
        <v>980</v>
      </c>
      <c r="B101" t="s">
        <v>980</v>
      </c>
    </row>
    <row r="102" spans="1:2" hidden="1">
      <c r="A102" t="s">
        <v>980</v>
      </c>
      <c r="B102" t="s">
        <v>980</v>
      </c>
    </row>
    <row r="103" spans="1:2" hidden="1">
      <c r="A103" t="s">
        <v>980</v>
      </c>
      <c r="B103" t="s">
        <v>980</v>
      </c>
    </row>
    <row r="104" spans="1:2" hidden="1">
      <c r="A104" t="s">
        <v>982</v>
      </c>
      <c r="B104" t="s">
        <v>980</v>
      </c>
    </row>
    <row r="105" spans="1:2" hidden="1">
      <c r="A105" t="s">
        <v>982</v>
      </c>
      <c r="B105" t="s">
        <v>980</v>
      </c>
    </row>
    <row r="106" spans="1:2" hidden="1">
      <c r="A106" t="s">
        <v>982</v>
      </c>
      <c r="B106" t="s">
        <v>980</v>
      </c>
    </row>
    <row r="107" spans="1:2" hidden="1">
      <c r="A107" t="s">
        <v>983</v>
      </c>
      <c r="B107" t="s">
        <v>980</v>
      </c>
    </row>
    <row r="108" spans="1:2" hidden="1">
      <c r="A108" t="s">
        <v>982</v>
      </c>
      <c r="B108" t="s">
        <v>980</v>
      </c>
    </row>
    <row r="109" spans="1:2" hidden="1">
      <c r="A109" t="s">
        <v>982</v>
      </c>
      <c r="B109" t="s">
        <v>980</v>
      </c>
    </row>
    <row r="110" spans="1:2" hidden="1">
      <c r="A110" t="s">
        <v>981</v>
      </c>
      <c r="B110" t="s">
        <v>973</v>
      </c>
    </row>
    <row r="111" spans="1:2" hidden="1">
      <c r="A111" t="s">
        <v>981</v>
      </c>
      <c r="B111" t="s">
        <v>981</v>
      </c>
    </row>
    <row r="112" spans="1:2" hidden="1">
      <c r="A112" t="s">
        <v>981</v>
      </c>
      <c r="B112" t="s">
        <v>981</v>
      </c>
    </row>
    <row r="113" spans="1:2" hidden="1">
      <c r="A113" t="s">
        <v>981</v>
      </c>
      <c r="B113" t="s">
        <v>981</v>
      </c>
    </row>
    <row r="114" spans="1:2" hidden="1">
      <c r="A114" t="s">
        <v>984</v>
      </c>
      <c r="B114" t="s">
        <v>981</v>
      </c>
    </row>
    <row r="115" spans="1:2" hidden="1">
      <c r="A115" t="s">
        <v>984</v>
      </c>
      <c r="B115" t="s">
        <v>981</v>
      </c>
    </row>
    <row r="116" spans="1:2" hidden="1">
      <c r="A116" t="s">
        <v>985</v>
      </c>
      <c r="B116" t="s">
        <v>986</v>
      </c>
    </row>
    <row r="117" spans="1:2" hidden="1">
      <c r="A117" t="s">
        <v>985</v>
      </c>
      <c r="B117" t="s">
        <v>986</v>
      </c>
    </row>
    <row r="118" spans="1:2" hidden="1">
      <c r="A118" t="s">
        <v>985</v>
      </c>
      <c r="B118" t="s">
        <v>986</v>
      </c>
    </row>
    <row r="119" spans="1:2" hidden="1">
      <c r="A119" t="s">
        <v>985</v>
      </c>
      <c r="B119" t="s">
        <v>986</v>
      </c>
    </row>
    <row r="120" spans="1:2" hidden="1">
      <c r="A120" t="s">
        <v>985</v>
      </c>
      <c r="B120" t="s">
        <v>986</v>
      </c>
    </row>
    <row r="121" spans="1:2" hidden="1">
      <c r="A121" t="s">
        <v>985</v>
      </c>
      <c r="B121" t="s">
        <v>986</v>
      </c>
    </row>
    <row r="122" spans="1:2" hidden="1">
      <c r="A122" t="s">
        <v>985</v>
      </c>
      <c r="B122" t="s">
        <v>981</v>
      </c>
    </row>
    <row r="123" spans="1:2" hidden="1">
      <c r="A123" t="s">
        <v>987</v>
      </c>
      <c r="B123" t="s">
        <v>985</v>
      </c>
    </row>
    <row r="124" spans="1:2" hidden="1">
      <c r="A124" t="s">
        <v>987</v>
      </c>
      <c r="B124" t="s">
        <v>985</v>
      </c>
    </row>
    <row r="125" spans="1:2" hidden="1">
      <c r="A125" t="s">
        <v>987</v>
      </c>
      <c r="B125" t="s">
        <v>985</v>
      </c>
    </row>
    <row r="126" spans="1:2" hidden="1">
      <c r="A126" t="s">
        <v>987</v>
      </c>
      <c r="B126" t="s">
        <v>981</v>
      </c>
    </row>
    <row r="127" spans="1:2" hidden="1">
      <c r="A127" t="s">
        <v>987</v>
      </c>
      <c r="B127" t="s">
        <v>981</v>
      </c>
    </row>
    <row r="128" spans="1:2" hidden="1"/>
  </sheetData>
  <autoFilter ref="A1:F128">
    <filterColumn colId="1">
      <filters>
        <filter val="Mangaldoi"/>
      </filters>
    </filterColumn>
  </autoFilter>
  <hyperlinks>
    <hyperlink ref="A2" r:id="rId1" tooltip="Karimganj district" display="https://en.wikipedia.org/wiki/Karimganj_district"/>
    <hyperlink ref="B2" r:id="rId2" tooltip="Karimganj (Lok Sabha constituency)" display="https://en.wikipedia.org/wiki/Karimganj_(Lok_Sabha_constituency)"/>
    <hyperlink ref="A7" r:id="rId3" tooltip="Hailakandi district" display="https://en.wikipedia.org/wiki/Hailakandi_district"/>
    <hyperlink ref="A10" r:id="rId4" tooltip="Cachar district" display="https://en.wikipedia.org/wiki/Cachar_district"/>
    <hyperlink ref="B10" r:id="rId5" tooltip="Silchar (Lok Sabha constituency)" display="https://en.wikipedia.org/wiki/Silchar_(Lok_Sabha_constituency)"/>
    <hyperlink ref="A17" r:id="rId6" tooltip="Dima Hasao district" display="https://en.wikipedia.org/wiki/Dima_Hasao_district"/>
    <hyperlink ref="B17" r:id="rId7" tooltip="Autonomous District (Lok Sabha constituency)" display="https://en.wikipedia.org/wiki/Autonomous_District_(Lok_Sabha_constituency)"/>
    <hyperlink ref="A18" r:id="rId8" tooltip="Karbi Anglong district" display="https://en.wikipedia.org/wiki/Karbi_Anglong_district"/>
    <hyperlink ref="A22" r:id="rId9" tooltip="Dhubri district" display="https://en.wikipedia.org/wiki/Dhubri_district"/>
    <hyperlink ref="B22" r:id="rId10" tooltip="Dhubri (Lok Sabha constituency)" display="https://en.wikipedia.org/wiki/Dhubri_(Lok_Sabha_constituency)"/>
    <hyperlink ref="A29" r:id="rId11" tooltip="Kokrajhar district" display="https://en.wikipedia.org/wiki/Kokrajhar_district"/>
    <hyperlink ref="B29" r:id="rId12" tooltip="Kokrajhar (Lok Sabha constituency)" display="https://en.wikipedia.org/wiki/Kokrajhar_(Lok_Sabha_constituency)"/>
    <hyperlink ref="A32" r:id="rId13" tooltip="Chirang district" display="https://en.wikipedia.org/wiki/Chirang_district"/>
    <hyperlink ref="A33" r:id="rId14" tooltip="Bongaigaon district" display="https://en.wikipedia.org/wiki/Bongaigaon_district"/>
    <hyperlink ref="B33" r:id="rId15" tooltip="Barpeta (Lok Sabha constituency)" display="https://en.wikipedia.org/wiki/Barpeta_(Lok_Sabha_constituency)"/>
    <hyperlink ref="A34" r:id="rId16" tooltip="Chirang district" display="https://en.wikipedia.org/wiki/Chirang_district"/>
    <hyperlink ref="A37" r:id="rId17" tooltip="Goalpara district" display="https://en.wikipedia.org/wiki/Goalpara_district"/>
    <hyperlink ref="B37" r:id="rId18" tooltip="Gauhati (Lok Sabha constituency)" display="https://en.wikipedia.org/wiki/Gauhati_(Lok_Sabha_constituency)"/>
    <hyperlink ref="A38" r:id="rId19" tooltip="Goalpara district" display="https://en.wikipedia.org/wiki/Goalpara_district"/>
    <hyperlink ref="A41" r:id="rId20" tooltip="Barpeta district" display="https://en.wikipedia.org/wiki/Barpeta_district"/>
    <hyperlink ref="A49" r:id="rId21" tooltip="South Kamrup district" display="https://en.wikipedia.org/wiki/South_Kamrup_district"/>
    <hyperlink ref="A50" r:id="rId22" tooltip="South Kamrup district" display="https://en.wikipedia.org/wiki/South_Kamrup_district"/>
    <hyperlink ref="A51" r:id="rId23" tooltip="South Kamrup district" display="https://en.wikipedia.org/wiki/South_Kamrup_district"/>
    <hyperlink ref="A52" r:id="rId24" tooltip="Kamrup Metropolitan district" display="https://en.wikipedia.org/wiki/Kamrup_Metropolitan_district"/>
    <hyperlink ref="B57" r:id="rId25" tooltip="Mangaldoi (Vidhan Sabha constituency)" display="https://en.wikipedia.org/wiki/Mangaldoi_(Vidhan_Sabha_constituency)"/>
    <hyperlink ref="A59" r:id="rId26" tooltip="Baksa district" display="https://en.wikipedia.org/wiki/Baksa_district"/>
    <hyperlink ref="A65" r:id="rId27" tooltip="Udalguri district" display="https://en.wikipedia.org/wiki/Udalguri_district"/>
    <hyperlink ref="A66" r:id="rId28" tooltip="Darrang district" display="https://en.wikipedia.org/wiki/Darrang_district"/>
    <hyperlink ref="A72" r:id="rId29" tooltip="Sonitpur district" display="https://en.wikipedia.org/wiki/Sonitpur_district"/>
    <hyperlink ref="B72" r:id="rId30" tooltip="Tezpur (Lok Sabha constituency)" display="https://en.wikipedia.org/wiki/Tezpur_(Lok_Sabha_constituency)"/>
    <hyperlink ref="A80" r:id="rId31" tooltip="Marigaon district" display="https://en.wikipedia.org/wiki/Marigaon_district"/>
    <hyperlink ref="B80" r:id="rId32" tooltip="Nowgong (Lok Sabha constituency)" display="https://en.wikipedia.org/wiki/Nowgong_(Lok_Sabha_constituency)"/>
    <hyperlink ref="A83" r:id="rId33" tooltip="Nagaon district" display="https://en.wikipedia.org/wiki/Nagaon_district"/>
    <hyperlink ref="B84" r:id="rId34" tooltip="Kaliabor (Lok Sabha constituency)" display="https://en.wikipedia.org/wiki/Kaliabor_(Lok_Sabha_constituency)"/>
    <hyperlink ref="A91" r:id="rId35" tooltip="Hojai district" display="https://en.wikipedia.org/wiki/Hojai_district"/>
    <hyperlink ref="A92" r:id="rId36" tooltip="Hojai district" display="https://en.wikipedia.org/wiki/Hojai_district"/>
    <hyperlink ref="A93" r:id="rId37" tooltip="Hojai district" display="https://en.wikipedia.org/wiki/Hojai_district"/>
    <hyperlink ref="A94" r:id="rId38" tooltip="Golaghat district" display="https://en.wikipedia.org/wiki/Golaghat_district"/>
    <hyperlink ref="A98" r:id="rId39" tooltip="Jorhat district" display="https://en.wikipedia.org/wiki/Jorhat_district"/>
    <hyperlink ref="B99" r:id="rId40" tooltip="Jorhat (Lok Sabha constituency)" display="https://en.wikipedia.org/wiki/Jorhat_(Lok_Sabha_constituency)"/>
    <hyperlink ref="B100" r:id="rId41" tooltip="Lakhimpur (Lok Sabha constituency)" display="https://en.wikipedia.org/wiki/Lakhimpur_(Lok_Sabha_constituency)"/>
    <hyperlink ref="A104" r:id="rId42" tooltip="Sibsagar district" display="https://en.wikipedia.org/wiki/Sibsagar_district"/>
    <hyperlink ref="A107" r:id="rId43" tooltip="Charaideo district" display="https://en.wikipedia.org/wiki/Charaideo_district"/>
    <hyperlink ref="A110" r:id="rId44" tooltip="Lakhimpur district" display="https://en.wikipedia.org/wiki/Lakhimpur_district"/>
    <hyperlink ref="A114" r:id="rId45" tooltip="Dhemaji district" display="https://en.wikipedia.org/wiki/Dhemaji_district"/>
    <hyperlink ref="A116" r:id="rId46" tooltip="Dibrugarh district" display="https://en.wikipedia.org/wiki/Dibrugarh_district"/>
    <hyperlink ref="B116" r:id="rId47" tooltip="Dibrugarh (Lok Sabha constituency)" display="https://en.wikipedia.org/wiki/Dibrugarh_(Lok_Sabha_constituency)"/>
    <hyperlink ref="A123" r:id="rId48" tooltip="Tinsukia district" display="https://en.wikipedia.org/wiki/Tinsukia_distric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5" sqref="I15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E11" sqref="E11"/>
    </sheetView>
  </sheetViews>
  <sheetFormatPr defaultRowHeight="15"/>
  <cols>
    <col min="1" max="1" width="4.85546875" bestFit="1" customWidth="1"/>
    <col min="2" max="2" width="34.28515625" customWidth="1"/>
    <col min="3" max="3" width="12" customWidth="1"/>
  </cols>
  <sheetData>
    <row r="1" spans="1:8">
      <c r="A1" s="59" t="s">
        <v>988</v>
      </c>
      <c r="B1" s="59" t="s">
        <v>998</v>
      </c>
      <c r="C1" s="59" t="s">
        <v>989</v>
      </c>
      <c r="D1" s="59" t="s">
        <v>999</v>
      </c>
      <c r="E1" s="59" t="s">
        <v>1000</v>
      </c>
    </row>
    <row r="2" spans="1:8">
      <c r="A2" s="60">
        <v>3</v>
      </c>
      <c r="B2" s="60" t="s">
        <v>1005</v>
      </c>
      <c r="C2" s="60" t="s">
        <v>1002</v>
      </c>
      <c r="D2" s="60">
        <v>486913</v>
      </c>
      <c r="E2" s="61">
        <v>0.4592</v>
      </c>
    </row>
    <row r="3" spans="1:8">
      <c r="A3" s="60">
        <v>2</v>
      </c>
      <c r="B3" s="60" t="s">
        <v>990</v>
      </c>
      <c r="C3" s="60" t="s">
        <v>1001</v>
      </c>
      <c r="D3" s="60">
        <v>24348</v>
      </c>
      <c r="E3" s="61">
        <v>2.3E-2</v>
      </c>
    </row>
    <row r="4" spans="1:8">
      <c r="A4" s="60">
        <v>4</v>
      </c>
      <c r="B4" s="60" t="s">
        <v>994</v>
      </c>
      <c r="C4" s="60" t="s">
        <v>1003</v>
      </c>
      <c r="D4" s="60">
        <v>230124</v>
      </c>
      <c r="E4" s="61">
        <v>0.217</v>
      </c>
    </row>
    <row r="5" spans="1:8">
      <c r="A5" s="60">
        <v>5</v>
      </c>
      <c r="B5" s="60" t="s">
        <v>996</v>
      </c>
      <c r="C5" s="60" t="s">
        <v>1004</v>
      </c>
      <c r="D5" s="60">
        <v>281139</v>
      </c>
      <c r="E5" s="61">
        <v>0.2651</v>
      </c>
    </row>
    <row r="6" spans="1:8">
      <c r="D6">
        <f>SUM(D3:D5)-D2</f>
        <v>48698</v>
      </c>
    </row>
    <row r="7" spans="1:8">
      <c r="D7" t="e">
        <f>sum</f>
        <v>#NAME?</v>
      </c>
    </row>
    <row r="8" spans="1:8" ht="18.75">
      <c r="A8" s="56">
        <v>3</v>
      </c>
      <c r="B8" s="58" t="s">
        <v>1008</v>
      </c>
      <c r="C8" s="56" t="s">
        <v>992</v>
      </c>
      <c r="D8" s="56">
        <v>532981</v>
      </c>
      <c r="E8" s="56" t="s">
        <v>993</v>
      </c>
      <c r="F8" s="56">
        <v>64</v>
      </c>
      <c r="H8" s="57">
        <v>0.47870000000000001</v>
      </c>
    </row>
    <row r="9" spans="1:8" ht="18.75">
      <c r="A9" s="56">
        <v>4</v>
      </c>
      <c r="B9" s="56" t="s">
        <v>1009</v>
      </c>
      <c r="C9" s="56" t="s">
        <v>995</v>
      </c>
      <c r="D9" s="56">
        <v>300655</v>
      </c>
      <c r="E9" s="56" t="s">
        <v>991</v>
      </c>
      <c r="F9" s="56">
        <v>43</v>
      </c>
      <c r="H9" s="57">
        <v>3.85E-2</v>
      </c>
    </row>
    <row r="10" spans="1:8" ht="18.75">
      <c r="A10" s="56">
        <v>5</v>
      </c>
      <c r="B10" s="56" t="s">
        <v>1010</v>
      </c>
      <c r="C10" s="56" t="s">
        <v>997</v>
      </c>
      <c r="D10" s="56">
        <v>211759</v>
      </c>
      <c r="E10" s="56" t="s">
        <v>993</v>
      </c>
      <c r="F10" s="56">
        <v>45</v>
      </c>
      <c r="H10" s="63">
        <v>0.27</v>
      </c>
    </row>
    <row r="11" spans="1:8" ht="18.75">
      <c r="A11" s="56">
        <v>2</v>
      </c>
      <c r="B11" s="56" t="s">
        <v>1006</v>
      </c>
      <c r="C11" s="56" t="s">
        <v>1007</v>
      </c>
      <c r="D11" s="56">
        <v>42911</v>
      </c>
      <c r="E11" s="56" t="s">
        <v>993</v>
      </c>
      <c r="F11" s="56">
        <v>59</v>
      </c>
      <c r="H11" s="57">
        <v>0.19020000000000001</v>
      </c>
    </row>
    <row r="12" spans="1:8" ht="18.75">
      <c r="A12" s="56"/>
      <c r="B12" s="56"/>
      <c r="C12" s="56"/>
      <c r="D12" s="56"/>
      <c r="E12" s="56"/>
      <c r="F12" s="56"/>
      <c r="H12" s="64"/>
    </row>
    <row r="13" spans="1:8">
      <c r="A13" s="60"/>
      <c r="B13" s="60" t="s">
        <v>1015</v>
      </c>
      <c r="C13" s="60"/>
      <c r="D13" s="60"/>
      <c r="E13" s="60"/>
      <c r="F13" s="60"/>
      <c r="G13" s="65"/>
      <c r="H13" s="66"/>
    </row>
    <row r="14" spans="1:8">
      <c r="A14" s="60">
        <v>5</v>
      </c>
      <c r="B14" s="62" t="s">
        <v>1019</v>
      </c>
      <c r="C14" s="60" t="s">
        <v>1016</v>
      </c>
      <c r="D14" s="60">
        <v>418826</v>
      </c>
      <c r="E14" s="60" t="s">
        <v>993</v>
      </c>
      <c r="F14" s="60">
        <v>35</v>
      </c>
      <c r="G14" s="65"/>
      <c r="H14" s="65"/>
    </row>
    <row r="15" spans="1:8">
      <c r="A15" s="60">
        <v>2</v>
      </c>
      <c r="B15" s="60" t="s">
        <v>1011</v>
      </c>
      <c r="C15" s="60" t="s">
        <v>1017</v>
      </c>
      <c r="D15" s="60">
        <v>124344</v>
      </c>
      <c r="E15" s="60" t="s">
        <v>993</v>
      </c>
      <c r="F15" s="60">
        <v>59</v>
      </c>
      <c r="G15" s="65"/>
      <c r="H15" s="61">
        <v>0.1222</v>
      </c>
    </row>
    <row r="16" spans="1:8">
      <c r="A16" s="60">
        <v>3</v>
      </c>
      <c r="B16" s="60" t="s">
        <v>1012</v>
      </c>
      <c r="C16" s="60" t="s">
        <v>1002</v>
      </c>
      <c r="D16" s="60">
        <v>302157</v>
      </c>
      <c r="E16" s="60" t="s">
        <v>993</v>
      </c>
      <c r="F16" s="60">
        <v>61</v>
      </c>
      <c r="G16" s="65"/>
      <c r="H16" s="61">
        <v>0.2969</v>
      </c>
    </row>
    <row r="17" spans="1:8">
      <c r="A17" s="60">
        <v>4</v>
      </c>
      <c r="B17" s="60" t="s">
        <v>1013</v>
      </c>
      <c r="C17" s="60" t="s">
        <v>1003</v>
      </c>
      <c r="D17" s="60">
        <v>11196</v>
      </c>
      <c r="E17" s="60" t="s">
        <v>993</v>
      </c>
      <c r="F17" s="60">
        <v>44</v>
      </c>
      <c r="G17" s="65"/>
      <c r="H17" s="61">
        <v>1.0999999999999999E-2</v>
      </c>
    </row>
    <row r="18" spans="1:8">
      <c r="A18" s="60">
        <v>6</v>
      </c>
      <c r="B18" s="60" t="s">
        <v>1014</v>
      </c>
      <c r="C18" s="60" t="s">
        <v>1018</v>
      </c>
      <c r="D18" s="60">
        <v>9162</v>
      </c>
      <c r="E18" s="60" t="s">
        <v>993</v>
      </c>
      <c r="F18" s="60">
        <v>30</v>
      </c>
      <c r="G18" s="65"/>
      <c r="H18" s="61">
        <v>8.9999999999999993E-3</v>
      </c>
    </row>
    <row r="20" spans="1:8">
      <c r="D20">
        <f>(D15+D17)-(D14+D16)</f>
        <v>-585443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Uttar Pradesh</vt:lpstr>
      <vt:lpstr>Maharashtra</vt:lpstr>
      <vt:lpstr>Assam</vt:lpstr>
      <vt:lpstr>Kerala</vt:lpstr>
      <vt:lpstr>Bihar</vt:lpstr>
      <vt:lpstr>Haryana</vt:lpstr>
      <vt:lpstr>Karnataka</vt:lpstr>
      <vt:lpstr>Sheet8</vt:lpstr>
      <vt:lpstr>'Uttar Pradesh'!Print_Area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Wahab</dc:creator>
  <cp:lastModifiedBy>Abdul Wahab</cp:lastModifiedBy>
  <dcterms:created xsi:type="dcterms:W3CDTF">2018-07-22T08:45:11Z</dcterms:created>
  <dcterms:modified xsi:type="dcterms:W3CDTF">2018-07-22T13:02:21Z</dcterms:modified>
</cp:coreProperties>
</file>