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amirulislam/projects/PSF/elections/work/extra files/"/>
    </mc:Choice>
  </mc:AlternateContent>
  <bookViews>
    <workbookView xWindow="0" yWindow="0" windowWidth="25600" windowHeight="16000" tabRatio="500" activeTab="1"/>
  </bookViews>
  <sheets>
    <sheet name="States-High-Level" sheetId="4" r:id="rId1"/>
    <sheet name="States-Districts-LS-MPop%Trend" sheetId="1" r:id="rId2"/>
    <sheet name="Rough" sheetId="2" r:id="rId3"/>
    <sheet name="Rough2" sheetId="3" r:id="rId4"/>
    <sheet name="Rough3" sheetId="5" r:id="rId5"/>
  </sheets>
  <definedNames>
    <definedName name="_xlnm._FilterDatabase" localSheetId="1" hidden="1">'States-Districts-LS-MPop%Trend'!$B$1:$I$120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69" i="3" l="1"/>
  <c r="G245" i="3"/>
  <c r="G280" i="3"/>
  <c r="F205" i="3"/>
  <c r="G182" i="3"/>
  <c r="G169" i="3"/>
  <c r="G121" i="3"/>
  <c r="D6" i="5"/>
  <c r="D7" i="5"/>
  <c r="D112" i="3"/>
  <c r="G91" i="3"/>
  <c r="D86" i="3"/>
  <c r="D85" i="3"/>
  <c r="G56" i="3"/>
  <c r="C52" i="2"/>
  <c r="E44" i="2"/>
  <c r="D44" i="2"/>
  <c r="C33" i="2"/>
  <c r="D17" i="2"/>
</calcChain>
</file>

<file path=xl/sharedStrings.xml><?xml version="1.0" encoding="utf-8"?>
<sst xmlns="http://schemas.openxmlformats.org/spreadsheetml/2006/main" count="1370" uniqueCount="817">
  <si>
    <t>Hyderabad</t>
  </si>
  <si>
    <t>Barpeta</t>
  </si>
  <si>
    <t>Silchar</t>
  </si>
  <si>
    <t>Mangaldoi</t>
  </si>
  <si>
    <t>Dhubri</t>
  </si>
  <si>
    <t>Guwahati</t>
  </si>
  <si>
    <t>Karimganj</t>
  </si>
  <si>
    <t>Kokrajhar</t>
  </si>
  <si>
    <t>Nowgong</t>
  </si>
  <si>
    <t>Kaliabor</t>
  </si>
  <si>
    <t>Araria</t>
  </si>
  <si>
    <t>Darbhanga</t>
  </si>
  <si>
    <t>Katihar</t>
  </si>
  <si>
    <t>Kishanganj</t>
  </si>
  <si>
    <t>Paschim Champaran</t>
  </si>
  <si>
    <t>Sheohar</t>
  </si>
  <si>
    <t>Chandni Chowk</t>
  </si>
  <si>
    <t>North East Delhi</t>
  </si>
  <si>
    <t>Bharuch</t>
  </si>
  <si>
    <t>Kachchh</t>
  </si>
  <si>
    <t>Gurgaon</t>
  </si>
  <si>
    <t>Giridih</t>
  </si>
  <si>
    <t>Godda</t>
  </si>
  <si>
    <t>Lohardaga</t>
  </si>
  <si>
    <t>Rajmahal</t>
  </si>
  <si>
    <t>Dakshina Kannada</t>
  </si>
  <si>
    <t>Kannur</t>
  </si>
  <si>
    <t>Kozhikode</t>
  </si>
  <si>
    <t>Malappuram</t>
  </si>
  <si>
    <t>Alathur</t>
  </si>
  <si>
    <t>Wayanad</t>
  </si>
  <si>
    <t>Lakshadweep</t>
  </si>
  <si>
    <t>Pondicherry</t>
  </si>
  <si>
    <t>Baghpat</t>
  </si>
  <si>
    <t>Bahraich</t>
  </si>
  <si>
    <t>Gonda</t>
  </si>
  <si>
    <t>Barbanki</t>
  </si>
  <si>
    <t>Aonla</t>
  </si>
  <si>
    <t>Bijnor</t>
  </si>
  <si>
    <t>Bulandshahar</t>
  </si>
  <si>
    <t>Amroha</t>
  </si>
  <si>
    <t>Lucknow</t>
  </si>
  <si>
    <t>Moradabad</t>
  </si>
  <si>
    <t>Pilbhit</t>
  </si>
  <si>
    <t>Rampur</t>
  </si>
  <si>
    <t>Kairana</t>
  </si>
  <si>
    <t>Sant Kabir Nagar</t>
  </si>
  <si>
    <t>Shrawasti</t>
  </si>
  <si>
    <t>Domariyaganj</t>
  </si>
  <si>
    <t>Hardwar</t>
  </si>
  <si>
    <t>Nainital-Udhamsingh Nagar</t>
  </si>
  <si>
    <t>Birbhum</t>
  </si>
  <si>
    <t>Balurghat</t>
  </si>
  <si>
    <t>Howrah</t>
  </si>
  <si>
    <t>Coochbehar</t>
  </si>
  <si>
    <t>Kolkata Dakshin</t>
  </si>
  <si>
    <t>Maldaha Dakshin</t>
  </si>
  <si>
    <t>Jangipur</t>
  </si>
  <si>
    <t>Bangaon</t>
  </si>
  <si>
    <t>Diamond Harbour</t>
  </si>
  <si>
    <t>Secunderabad</t>
  </si>
  <si>
    <t>Madhubani</t>
  </si>
  <si>
    <t>Purnia</t>
  </si>
  <si>
    <t>Valmiki Nagar</t>
  </si>
  <si>
    <t>Sitamarhi</t>
  </si>
  <si>
    <t>New Delhi</t>
  </si>
  <si>
    <t>Kodarma</t>
  </si>
  <si>
    <t>Vadakara</t>
  </si>
  <si>
    <t>Ponnani</t>
  </si>
  <si>
    <t>Palakkad</t>
  </si>
  <si>
    <t>Kaiserganj</t>
  </si>
  <si>
    <t>Faizabad</t>
  </si>
  <si>
    <t>Bareilly</t>
  </si>
  <si>
    <t>Badaun</t>
  </si>
  <si>
    <t>Gautam Buddha Nagar</t>
  </si>
  <si>
    <t>Ghaziabad</t>
  </si>
  <si>
    <t>Mohanlalganj</t>
  </si>
  <si>
    <t>Meerut</t>
  </si>
  <si>
    <t>Sambhal</t>
  </si>
  <si>
    <t>Saharanpur</t>
  </si>
  <si>
    <t>Bolpur</t>
  </si>
  <si>
    <t>Jalpaiguri</t>
  </si>
  <si>
    <t>Kolkata Uttar</t>
  </si>
  <si>
    <t>Maldaha Uttar</t>
  </si>
  <si>
    <t>Baharampur</t>
  </si>
  <si>
    <t>Krishnanagar</t>
  </si>
  <si>
    <t>Barasat</t>
  </si>
  <si>
    <t>Darjeeling</t>
  </si>
  <si>
    <t>Samastipur</t>
  </si>
  <si>
    <t>Nagina</t>
  </si>
  <si>
    <t>Muzaffarnagar</t>
  </si>
  <si>
    <t>Uluberia</t>
  </si>
  <si>
    <t>Murshidabad</t>
  </si>
  <si>
    <t>Barrackpur</t>
  </si>
  <si>
    <t>Jaynagar</t>
  </si>
  <si>
    <t>Raiganj</t>
  </si>
  <si>
    <t>Ranaghat</t>
  </si>
  <si>
    <t>Basirhat</t>
  </si>
  <si>
    <t>Dum Dum</t>
  </si>
  <si>
    <t>Mathurapur</t>
  </si>
  <si>
    <t>Constituency</t>
  </si>
  <si>
    <t>Uttarakhand</t>
  </si>
  <si>
    <t>Uttar Pradesh</t>
  </si>
  <si>
    <t>West Bengal</t>
  </si>
  <si>
    <t>Kerala</t>
  </si>
  <si>
    <t>Bihar</t>
  </si>
  <si>
    <t>Haryana</t>
  </si>
  <si>
    <t>Delhi</t>
  </si>
  <si>
    <t>Telangana</t>
  </si>
  <si>
    <t>Jharkhand</t>
  </si>
  <si>
    <t>Assam</t>
  </si>
  <si>
    <t>South 24 Parganas</t>
  </si>
  <si>
    <t>Karnataka</t>
  </si>
  <si>
    <t xml:space="preserve">Jharkhand </t>
  </si>
  <si>
    <t>Dakshin &amp; Uttar Dinajpur</t>
  </si>
  <si>
    <t>Darjeeling &amp; Kalimpong</t>
  </si>
  <si>
    <t>BJP</t>
  </si>
  <si>
    <t>INC</t>
  </si>
  <si>
    <t>BJP 3rd Position</t>
  </si>
  <si>
    <t>Srerampur</t>
  </si>
  <si>
    <t xml:space="preserve"> Hooghly &amp; Howrah</t>
  </si>
  <si>
    <t>Hazaribagh &amp; Giridih</t>
  </si>
  <si>
    <r>
      <t>Ravindra Kumar Ray  </t>
    </r>
    <r>
      <rPr>
        <sz val="14"/>
        <color rgb="FF000000"/>
        <rFont val="Times New Roman"/>
        <family val="1"/>
      </rPr>
      <t> </t>
    </r>
  </si>
  <si>
    <r>
      <t>BJP  </t>
    </r>
    <r>
      <rPr>
        <sz val="6"/>
        <color rgb="FF000000"/>
        <rFont val="Times New Roman"/>
        <family val="1"/>
      </rPr>
      <t>*</t>
    </r>
  </si>
  <si>
    <t>Tilakdhari Prasad Singh   </t>
  </si>
  <si>
    <r>
      <t>INC  </t>
    </r>
    <r>
      <rPr>
        <sz val="6"/>
        <color rgb="FF000000"/>
        <rFont val="Times New Roman"/>
        <family val="1"/>
      </rPr>
      <t>*</t>
    </r>
  </si>
  <si>
    <t>Pranav Kumar Verma   </t>
  </si>
  <si>
    <r>
      <t>JVM  </t>
    </r>
    <r>
      <rPr>
        <sz val="6"/>
        <color rgb="FF000000"/>
        <rFont val="Times New Roman"/>
        <family val="1"/>
      </rPr>
      <t>*</t>
    </r>
  </si>
  <si>
    <t>Raj Kumar Yadav   </t>
  </si>
  <si>
    <r>
      <t>CPI(ML)(L)  </t>
    </r>
    <r>
      <rPr>
        <sz val="6"/>
        <color rgb="FF000000"/>
        <rFont val="Times New Roman"/>
        <family val="1"/>
      </rPr>
      <t>*</t>
    </r>
  </si>
  <si>
    <t>Najrul Hassan Hashmi   </t>
  </si>
  <si>
    <r>
      <t>AJSUP  </t>
    </r>
    <r>
      <rPr>
        <sz val="6"/>
        <color rgb="FF000000"/>
        <rFont val="Times New Roman"/>
        <family val="1"/>
      </rPr>
      <t>*</t>
    </r>
  </si>
  <si>
    <t>Kanchan Kumari   </t>
  </si>
  <si>
    <r>
      <t>IND  </t>
    </r>
    <r>
      <rPr>
        <sz val="6"/>
        <color rgb="FF000000"/>
        <rFont val="Times New Roman"/>
        <family val="1"/>
      </rPr>
      <t>*</t>
    </r>
  </si>
  <si>
    <t>JVM</t>
  </si>
  <si>
    <t>CPI(ML)(L)</t>
  </si>
  <si>
    <t>AJSUP</t>
  </si>
  <si>
    <t>IND</t>
  </si>
  <si>
    <t>None Of The Above   </t>
  </si>
  <si>
    <r>
      <t>NOTA  </t>
    </r>
    <r>
      <rPr>
        <sz val="6"/>
        <color rgb="FF000000"/>
        <rFont val="Times New Roman"/>
        <family val="1"/>
      </rPr>
      <t>*</t>
    </r>
  </si>
  <si>
    <t>-</t>
  </si>
  <si>
    <r>
      <t>Nishikant Dubey  </t>
    </r>
    <r>
      <rPr>
        <sz val="14"/>
        <color rgb="FF000000"/>
        <rFont val="Times New Roman"/>
        <family val="1"/>
      </rPr>
      <t> </t>
    </r>
  </si>
  <si>
    <t>M  </t>
  </si>
  <si>
    <t>Pradip Yadav   </t>
  </si>
  <si>
    <t>Furkan Ansari   </t>
  </si>
  <si>
    <t>Manraj   </t>
  </si>
  <si>
    <r>
      <t>BSP  </t>
    </r>
    <r>
      <rPr>
        <sz val="6"/>
        <color rgb="FF000000"/>
        <rFont val="Times New Roman"/>
        <family val="1"/>
      </rPr>
      <t>*</t>
    </r>
  </si>
  <si>
    <t>Subodh Prasad   </t>
  </si>
  <si>
    <t>INC 2nd (Muslim candidate, Furqan Ansari)</t>
  </si>
  <si>
    <t>AITC + CPM + INC &gt; BJP</t>
  </si>
  <si>
    <t xml:space="preserve">Deoghar &amp; Dumka </t>
  </si>
  <si>
    <t>Ashok Kumar   </t>
  </si>
  <si>
    <t>Maheshwar Hazari   </t>
  </si>
  <si>
    <r>
      <t>JD(U)  </t>
    </r>
    <r>
      <rPr>
        <sz val="6"/>
        <color rgb="FF000000"/>
        <rFont val="Times New Roman"/>
        <family val="1"/>
      </rPr>
      <t>*</t>
    </r>
  </si>
  <si>
    <t>Ram Chandar Ram   </t>
  </si>
  <si>
    <r>
      <t>Ram Chandra Paswan  </t>
    </r>
    <r>
      <rPr>
        <sz val="14"/>
        <color rgb="FF000000"/>
        <rFont val="Times New Roman"/>
        <family val="1"/>
      </rPr>
      <t> </t>
    </r>
  </si>
  <si>
    <r>
      <t>LJP  </t>
    </r>
    <r>
      <rPr>
        <sz val="6"/>
        <color rgb="FF000000"/>
        <rFont val="Times New Roman"/>
        <family val="1"/>
      </rPr>
      <t>*</t>
    </r>
  </si>
  <si>
    <t>Impossible to Defeat NDA</t>
  </si>
  <si>
    <t xml:space="preserve"> Cooch Behar</t>
  </si>
  <si>
    <t xml:space="preserve"> Gumla, Lohardaga and Ranchi </t>
  </si>
  <si>
    <t>Jayram Indwar   </t>
  </si>
  <si>
    <t>Birendra Bhagat   </t>
  </si>
  <si>
    <t>Rameshwar Oraon   </t>
  </si>
  <si>
    <r>
      <t>Sudarshan Bhagat  </t>
    </r>
    <r>
      <rPr>
        <sz val="14"/>
        <color rgb="FF000000"/>
        <rFont val="Times New Roman"/>
        <family val="1"/>
      </rPr>
      <t> </t>
    </r>
  </si>
  <si>
    <t>Chamra Linda   </t>
  </si>
  <si>
    <r>
      <t>AITC  </t>
    </r>
    <r>
      <rPr>
        <sz val="6"/>
        <color rgb="FF000000"/>
        <rFont val="Times New Roman"/>
        <family val="1"/>
      </rPr>
      <t>*</t>
    </r>
  </si>
  <si>
    <t>(2+4)&gt;1, (2+3+4)&gt;&gt;1</t>
  </si>
  <si>
    <t>S.No.</t>
  </si>
  <si>
    <t>Candidate Name &amp; Brief Bio (on mouse over)</t>
  </si>
  <si>
    <t>Party</t>
  </si>
  <si>
    <t>F  </t>
  </si>
  <si>
    <r>
      <t>FBL  </t>
    </r>
    <r>
      <rPr>
        <sz val="6"/>
        <color rgb="FF000000"/>
        <rFont val="Times New Roman"/>
        <family val="1"/>
      </rPr>
      <t>*</t>
    </r>
  </si>
  <si>
    <r>
      <t>AAP  </t>
    </r>
    <r>
      <rPr>
        <sz val="6"/>
        <color rgb="FF000000"/>
        <rFont val="Times New Roman"/>
        <family val="1"/>
      </rPr>
      <t>*</t>
    </r>
  </si>
  <si>
    <r>
      <t>SP  </t>
    </r>
    <r>
      <rPr>
        <sz val="6"/>
        <color rgb="FF000000"/>
        <rFont val="Times New Roman"/>
        <family val="1"/>
      </rPr>
      <t>*</t>
    </r>
  </si>
  <si>
    <t>Votes</t>
  </si>
  <si>
    <t>Muslim Candidates Najrul Hassan (AJSUP ), Jalil Ansari (IND)</t>
  </si>
  <si>
    <t>AITC Won against CPM. BJP 3rd Position</t>
  </si>
  <si>
    <t>(INC+</t>
  </si>
  <si>
    <t>Congress lost against BJP just by 6K votes in 2014</t>
  </si>
  <si>
    <t>(INC + AITC+ BSP) &gt; (BJP+ JVM)</t>
  </si>
  <si>
    <t>97K</t>
  </si>
  <si>
    <t xml:space="preserve">Purvi Champaran, Sheohar, Sitamarhi </t>
  </si>
  <si>
    <t>Md Anwarul Haque   </t>
  </si>
  <si>
    <r>
      <t>RJD  </t>
    </r>
    <r>
      <rPr>
        <sz val="6"/>
        <color rgb="FF000000"/>
        <rFont val="Times New Roman"/>
        <family val="1"/>
      </rPr>
      <t>*</t>
    </r>
  </si>
  <si>
    <t>Angesh Kumar   </t>
  </si>
  <si>
    <r>
      <t>Rama Devi  </t>
    </r>
    <r>
      <rPr>
        <sz val="14"/>
        <color rgb="FF000000"/>
        <rFont val="Times New Roman"/>
        <family val="1"/>
      </rPr>
      <t> </t>
    </r>
  </si>
  <si>
    <t>Shahid Ali Khan   </t>
  </si>
  <si>
    <r>
      <t>BHMP  </t>
    </r>
    <r>
      <rPr>
        <sz val="6"/>
        <color rgb="FF000000"/>
        <rFont val="Times New Roman"/>
        <family val="1"/>
      </rPr>
      <t>*</t>
    </r>
  </si>
  <si>
    <t>Laxman Paswan   </t>
  </si>
  <si>
    <r>
      <t>JMM  </t>
    </r>
    <r>
      <rPr>
        <sz val="6"/>
        <color rgb="FF000000"/>
        <rFont val="Times New Roman"/>
        <family val="1"/>
      </rPr>
      <t>*</t>
    </r>
  </si>
  <si>
    <t>Lovely Anand   </t>
  </si>
  <si>
    <t>(RJD + CPML ) &gt; (BJP + JDU)</t>
  </si>
  <si>
    <t>Muslim JD(U) Candidate</t>
  </si>
  <si>
    <t>(2+3) &gt; (1+4), (2+3+5+6+7) &gt;&gt; (1+4)</t>
  </si>
  <si>
    <t>M PC</t>
  </si>
  <si>
    <t>Margin</t>
  </si>
  <si>
    <t>51K, 123K</t>
  </si>
  <si>
    <t>60K</t>
  </si>
  <si>
    <t>Muslim Candidate from Congress (Abdul Mannan 87K)</t>
  </si>
  <si>
    <t>Easy seat for AITC. Vote split 3 Sec Parties</t>
  </si>
  <si>
    <t>Two Muslim Candidates AIUDF (10K) + Ind (2K)</t>
  </si>
  <si>
    <t>RSP (302K), BJP (223K), INC(80K)</t>
  </si>
  <si>
    <t>Easy win for AITC. Vote split 3 Sec Parties</t>
  </si>
  <si>
    <t>CPM (32K) , BJP (254K), INC (40K)</t>
  </si>
  <si>
    <t>Gujarat</t>
  </si>
  <si>
    <t>Easy win for BJP + JDU</t>
  </si>
  <si>
    <t>Muslim RJD Candidate.Muslim Independents may spoil</t>
  </si>
  <si>
    <t xml:space="preserve">Kirti Azad may rebel against BJP. </t>
  </si>
  <si>
    <t>24 Paraganas North</t>
  </si>
  <si>
    <t>Muslim CPM candidate. 272433 votes</t>
  </si>
  <si>
    <t xml:space="preserve">Darbhanga </t>
  </si>
  <si>
    <t xml:space="preserve">Central Delhi | North Delhi </t>
  </si>
  <si>
    <t>(INC + AAP) &gt; BJP</t>
  </si>
  <si>
    <t>Ashutosh   </t>
  </si>
  <si>
    <t>Kapil Sibal   </t>
  </si>
  <si>
    <t>Narendra Kr Pandey   </t>
  </si>
  <si>
    <r>
      <t>Dr. Harsh Vardhan  </t>
    </r>
    <r>
      <rPr>
        <sz val="14"/>
        <color rgb="FF000000"/>
        <rFont val="Times New Roman"/>
        <family val="1"/>
      </rPr>
      <t> </t>
    </r>
  </si>
  <si>
    <t>Try for AAP + INC Coalition</t>
  </si>
  <si>
    <t>40K</t>
  </si>
  <si>
    <t>Easy win for AITC. CPM main oppn</t>
  </si>
  <si>
    <t>BJP no where</t>
  </si>
  <si>
    <t>Muslim INLD Candidate (Zakir Hussain) --&gt; 370K</t>
  </si>
  <si>
    <t>(INLD + INC + BSP + AAP) &gt; BJP</t>
  </si>
  <si>
    <t>Yogendra yadav may not contest on AAP</t>
  </si>
  <si>
    <t>Paschim &amp; Purvi Champaran</t>
  </si>
  <si>
    <t>Amarnath Tiwari   </t>
  </si>
  <si>
    <t>Uday Singh Alias Pappu Singh   </t>
  </si>
  <si>
    <t>Raj Kumar Oraon   </t>
  </si>
  <si>
    <t>Anil Kumar Mahto   </t>
  </si>
  <si>
    <r>
      <t>LD  </t>
    </r>
    <r>
      <rPr>
        <sz val="6"/>
        <color rgb="FF000000"/>
        <rFont val="Times New Roman"/>
        <family val="1"/>
      </rPr>
      <t>*</t>
    </r>
  </si>
  <si>
    <r>
      <t>SJPR  </t>
    </r>
    <r>
      <rPr>
        <sz val="6"/>
        <color rgb="FF000000"/>
        <rFont val="Times New Roman"/>
        <family val="1"/>
      </rPr>
      <t>*</t>
    </r>
  </si>
  <si>
    <t>Muslim BSP Candidate (Laik Ahmed) --&gt; 60K</t>
  </si>
  <si>
    <t>Umesh Chandra Mehta   </t>
  </si>
  <si>
    <t>Kartik Mahto   </t>
  </si>
  <si>
    <t>Jagarnath Mahto   </t>
  </si>
  <si>
    <r>
      <t>Ravindra Kumar Pandey  </t>
    </r>
    <r>
      <rPr>
        <sz val="14"/>
        <color rgb="FF000000"/>
        <rFont val="Times New Roman"/>
        <family val="1"/>
      </rPr>
      <t> </t>
    </r>
  </si>
  <si>
    <t>Saba Ahmad   </t>
  </si>
  <si>
    <t>Ashutosh Verma   </t>
  </si>
  <si>
    <t>Gurjeet Singh   </t>
  </si>
  <si>
    <t>Jaleshwar Mahato   </t>
  </si>
  <si>
    <t xml:space="preserve">Bokaro | Dhanbad | Giridih </t>
  </si>
  <si>
    <t>Abdul Rahman   </t>
  </si>
  <si>
    <r>
      <t>Tasleem Uddin  </t>
    </r>
    <r>
      <rPr>
        <sz val="14"/>
        <color rgb="FF000000"/>
        <rFont val="Times New Roman"/>
        <family val="1"/>
      </rPr>
      <t> </t>
    </r>
  </si>
  <si>
    <t>Pradeep Kumar Singh   </t>
  </si>
  <si>
    <t>Vijay Kumar Mandal   </t>
  </si>
  <si>
    <t>Md. Aslam Beg   </t>
  </si>
  <si>
    <r>
      <t>JDR  </t>
    </r>
    <r>
      <rPr>
        <sz val="6"/>
        <color rgb="FF000000"/>
        <rFont val="Times New Roman"/>
        <family val="1"/>
      </rPr>
      <t>*</t>
    </r>
  </si>
  <si>
    <t>Chandra Bhushan   </t>
  </si>
  <si>
    <t>Rajesh Kumar   </t>
  </si>
  <si>
    <r>
      <t>BVM  </t>
    </r>
    <r>
      <rPr>
        <sz val="6"/>
        <color rgb="FF000000"/>
        <rFont val="Times New Roman"/>
        <family val="1"/>
      </rPr>
      <t>*</t>
    </r>
  </si>
  <si>
    <t>Ramanand Rishideo   </t>
  </si>
  <si>
    <t>Bidayanand Paswan   </t>
  </si>
  <si>
    <t>Sanjay Kumar Rishidev   </t>
  </si>
  <si>
    <t>Sarwat Jahre Ansari   </t>
  </si>
  <si>
    <t>Alamdar Hussain   </t>
  </si>
  <si>
    <t>Pankaj Kishor Mandal   </t>
  </si>
  <si>
    <t>Araria - 2014</t>
  </si>
  <si>
    <t>Mukul   </t>
  </si>
  <si>
    <t>Raj Babbar   </t>
  </si>
  <si>
    <r>
      <t>Vijay Kumar Singh  </t>
    </r>
    <r>
      <rPr>
        <sz val="14"/>
        <color rgb="FF000000"/>
        <rFont val="Times New Roman"/>
        <family val="1"/>
      </rPr>
      <t> </t>
    </r>
  </si>
  <si>
    <t>Sudhan Kumar   </t>
  </si>
  <si>
    <t>Naresh Gautam   </t>
  </si>
  <si>
    <t>Shazia Ilmi Malik   </t>
  </si>
  <si>
    <t>Ghaziabad - 2014</t>
  </si>
  <si>
    <t>Pt. Amar Pal Sharma   </t>
  </si>
  <si>
    <r>
      <t>Rajnath Singh  </t>
    </r>
    <r>
      <rPr>
        <sz val="14"/>
        <color rgb="FF000000"/>
        <rFont val="Times New Roman"/>
        <family val="1"/>
      </rPr>
      <t> </t>
    </r>
  </si>
  <si>
    <t>Surendra Prakash Goel   </t>
  </si>
  <si>
    <t>Azij Khan   </t>
  </si>
  <si>
    <r>
      <t>IJP  </t>
    </r>
    <r>
      <rPr>
        <sz val="6"/>
        <color rgb="FF000000"/>
        <rFont val="Times New Roman"/>
        <family val="1"/>
      </rPr>
      <t>*</t>
    </r>
  </si>
  <si>
    <t>Anwar Ahmed   </t>
  </si>
  <si>
    <r>
      <t>NBNP  </t>
    </r>
    <r>
      <rPr>
        <sz val="6"/>
        <color rgb="FF000000"/>
        <rFont val="Times New Roman"/>
        <family val="1"/>
      </rPr>
      <t>*</t>
    </r>
  </si>
  <si>
    <t>Iqbal   </t>
  </si>
  <si>
    <r>
      <t>NLHP  </t>
    </r>
    <r>
      <rPr>
        <sz val="6"/>
        <color rgb="FF000000"/>
        <rFont val="Times New Roman"/>
        <family val="1"/>
      </rPr>
      <t>*</t>
    </r>
  </si>
  <si>
    <t>K.Z. Bukhari   </t>
  </si>
  <si>
    <r>
      <t>NELU  </t>
    </r>
    <r>
      <rPr>
        <sz val="6"/>
        <color rgb="FF000000"/>
        <rFont val="Times New Roman"/>
        <family val="1"/>
      </rPr>
      <t>*</t>
    </r>
  </si>
  <si>
    <t>Sanjay Sharma   </t>
  </si>
  <si>
    <r>
      <t>ABHM  </t>
    </r>
    <r>
      <rPr>
        <sz val="6"/>
        <color rgb="FF000000"/>
        <rFont val="Times New Roman"/>
        <family val="1"/>
      </rPr>
      <t>*</t>
    </r>
  </si>
  <si>
    <t>Hari Shankar Sharma   </t>
  </si>
  <si>
    <r>
      <t>BPD  </t>
    </r>
    <r>
      <rPr>
        <sz val="6"/>
        <color rgb="FF000000"/>
        <rFont val="Times New Roman"/>
        <family val="1"/>
      </rPr>
      <t>*</t>
    </r>
  </si>
  <si>
    <t>Trilok Singh Rawat   </t>
  </si>
  <si>
    <t>Daya (Hijra)   </t>
  </si>
  <si>
    <t>Yatan Sharma   </t>
  </si>
  <si>
    <t>Lal Singh   </t>
  </si>
  <si>
    <t>Vinod   </t>
  </si>
  <si>
    <t>Satish   </t>
  </si>
  <si>
    <t>Samar Singh   </t>
  </si>
  <si>
    <t>Ghaziabad - 2009</t>
  </si>
  <si>
    <t xml:space="preserve">Bardhaman | Birbhum </t>
  </si>
  <si>
    <t>BJP considerable (15% vote share)</t>
  </si>
  <si>
    <t>BJP considerable (16% vote share)</t>
  </si>
  <si>
    <t>Not an Easy win of AITC (40%) . AIFB 2nd (33%)</t>
  </si>
  <si>
    <t>AIFB may split the vote</t>
  </si>
  <si>
    <t>CPM may split the vote</t>
  </si>
  <si>
    <t>Haji Mohd Islam   </t>
  </si>
  <si>
    <r>
      <t>Ramesh Pokhriyal Nishank  </t>
    </r>
    <r>
      <rPr>
        <sz val="14"/>
        <color rgb="FF000000"/>
        <rFont val="Times New Roman"/>
        <family val="1"/>
      </rPr>
      <t> </t>
    </r>
  </si>
  <si>
    <t>Renuka Rawat   </t>
  </si>
  <si>
    <t>Anita Saini   </t>
  </si>
  <si>
    <t>Anand Kumar Verma   </t>
  </si>
  <si>
    <r>
      <t>HKKD  </t>
    </r>
    <r>
      <rPr>
        <sz val="6"/>
        <color rgb="FF000000"/>
        <rFont val="Times New Roman"/>
        <family val="1"/>
      </rPr>
      <t>*</t>
    </r>
  </si>
  <si>
    <t>Kanchan Choudhry   </t>
  </si>
  <si>
    <t>Javed   </t>
  </si>
  <si>
    <r>
      <t>ABML(S)  </t>
    </r>
    <r>
      <rPr>
        <sz val="6"/>
        <color rgb="FF000000"/>
        <rFont val="Times New Roman"/>
        <family val="1"/>
      </rPr>
      <t>*</t>
    </r>
  </si>
  <si>
    <t>Pervez Aqil   </t>
  </si>
  <si>
    <r>
      <t>AIMF  </t>
    </r>
    <r>
      <rPr>
        <sz val="6"/>
        <color rgb="FF000000"/>
        <rFont val="Times New Roman"/>
        <family val="1"/>
      </rPr>
      <t>*</t>
    </r>
  </si>
  <si>
    <t>Mukesh Saini   </t>
  </si>
  <si>
    <t>Ramnaresh Yadav   </t>
  </si>
  <si>
    <r>
      <t>KJP  </t>
    </r>
    <r>
      <rPr>
        <sz val="6"/>
        <color rgb="FF000000"/>
        <rFont val="Times New Roman"/>
        <family val="1"/>
      </rPr>
      <t>*</t>
    </r>
  </si>
  <si>
    <t>Vijay Kumar Kampani   </t>
  </si>
  <si>
    <t>Vishal Chaudhary   </t>
  </si>
  <si>
    <r>
      <t>SHS  </t>
    </r>
    <r>
      <rPr>
        <sz val="6"/>
        <color rgb="FF000000"/>
        <rFont val="Times New Roman"/>
        <family val="1"/>
      </rPr>
      <t>*</t>
    </r>
  </si>
  <si>
    <t>Sanjay Goyal   </t>
  </si>
  <si>
    <r>
      <t>NADP  </t>
    </r>
    <r>
      <rPr>
        <sz val="6"/>
        <color rgb="FF000000"/>
        <rFont val="Times New Roman"/>
        <family val="1"/>
      </rPr>
      <t>*</t>
    </r>
  </si>
  <si>
    <t>Abdul Aleem   </t>
  </si>
  <si>
    <t>Asraf   </t>
  </si>
  <si>
    <t>Ishwar Chand   </t>
  </si>
  <si>
    <t>Brigadier Govind Prasad Barthwal(Vsm)   </t>
  </si>
  <si>
    <t>Jai Singh   </t>
  </si>
  <si>
    <t>Devdutt Sharma   </t>
  </si>
  <si>
    <r>
      <t>UKD  </t>
    </r>
    <r>
      <rPr>
        <sz val="6"/>
        <color rgb="FF000000"/>
        <rFont val="Times New Roman"/>
        <family val="1"/>
      </rPr>
      <t>*</t>
    </r>
  </si>
  <si>
    <t>Pramod Rana   </t>
  </si>
  <si>
    <t>Mohar Singh Kataria   </t>
  </si>
  <si>
    <r>
      <t>RASHP  </t>
    </r>
    <r>
      <rPr>
        <sz val="6"/>
        <color rgb="FF000000"/>
        <rFont val="Times New Roman"/>
        <family val="1"/>
      </rPr>
      <t>*</t>
    </r>
  </si>
  <si>
    <t>Razia Beg   </t>
  </si>
  <si>
    <t>Rakesh   </t>
  </si>
  <si>
    <t>Sunil   </t>
  </si>
  <si>
    <t>Haridwar - 2014</t>
  </si>
  <si>
    <t xml:space="preserve">1:1 fight between BJP and opposition. </t>
  </si>
  <si>
    <t>INC + BSP combination to be worked out</t>
  </si>
  <si>
    <t>Muslim BSP Candidate (Haji Mohd Islam). Muslim INDs have split 10K votes</t>
  </si>
  <si>
    <t>BJP never had more than 35% vote share</t>
  </si>
  <si>
    <t>Whopping Victory to BJP, majorly due to Modi wave</t>
  </si>
  <si>
    <t>Badayun + Bareli</t>
  </si>
  <si>
    <t>(SP + BSP) &gt; BJP (SP + BSP) &gt;&gt; BJP</t>
  </si>
  <si>
    <r>
      <t>Dharmendra Kumar  </t>
    </r>
    <r>
      <rPr>
        <sz val="14"/>
        <color rgb="FF000000"/>
        <rFont val="Times New Roman"/>
        <family val="1"/>
      </rPr>
      <t> </t>
    </r>
  </si>
  <si>
    <t>Saleem Iqbal Shervani   </t>
  </si>
  <si>
    <t>Kunwar Sarvraj Singh   </t>
  </si>
  <si>
    <t>Sunita Shakya   </t>
  </si>
  <si>
    <t>51K, 145K</t>
  </si>
  <si>
    <t>(2+3) &gt; 1 , (2+3+4) &gt;&gt; 1</t>
  </si>
  <si>
    <t>Dr Arun Kumar Sarma   </t>
  </si>
  <si>
    <r>
      <t>AGP  </t>
    </r>
    <r>
      <rPr>
        <sz val="6"/>
        <color rgb="FF000000"/>
        <rFont val="Times New Roman"/>
        <family val="1"/>
      </rPr>
      <t>*</t>
    </r>
  </si>
  <si>
    <r>
      <t>Gourav Gogoi  </t>
    </r>
    <r>
      <rPr>
        <sz val="14"/>
        <color rgb="FF000000"/>
        <rFont val="Times New Roman"/>
        <family val="1"/>
      </rPr>
      <t> </t>
    </r>
  </si>
  <si>
    <t>Bijoy Kumar Tiru   </t>
  </si>
  <si>
    <r>
      <t>AIUDF  </t>
    </r>
    <r>
      <rPr>
        <sz val="6"/>
        <color rgb="FF000000"/>
        <rFont val="Times New Roman"/>
        <family val="1"/>
      </rPr>
      <t>*</t>
    </r>
  </si>
  <si>
    <t>Mrinal Kumar Saikia   </t>
  </si>
  <si>
    <t>Arup Kumar Mahanta   </t>
  </si>
  <si>
    <t>Samsul Alam   </t>
  </si>
  <si>
    <t>Jinti Gogoi   </t>
  </si>
  <si>
    <t>Mithual Kumar   </t>
  </si>
  <si>
    <t>Sahaba Ahmed   </t>
  </si>
  <si>
    <t>Jiten Gogoi   </t>
  </si>
  <si>
    <t>Binod Gogoi   </t>
  </si>
  <si>
    <t>Montu Saikia   </t>
  </si>
  <si>
    <r>
      <t>JMBP  </t>
    </r>
    <r>
      <rPr>
        <sz val="6"/>
        <color rgb="FF000000"/>
        <rFont val="Times New Roman"/>
        <family val="1"/>
      </rPr>
      <t>*</t>
    </r>
  </si>
  <si>
    <t>Md Rahmat Ullah   </t>
  </si>
  <si>
    <t>Congress defeated BJP by 93K</t>
  </si>
  <si>
    <t>AIUDF got 231K votes</t>
  </si>
  <si>
    <t>Split of Muslim votes between TRS &amp; INC, may make way for BJP</t>
  </si>
  <si>
    <t>Careful analysis to be done before declaring support to INC / TRS. 
AIMIM shud be persuaded not to contest</t>
  </si>
  <si>
    <t>1:1 fight between BJP and opposition.
Consistent vote share of 25% of BJP</t>
  </si>
  <si>
    <t xml:space="preserve">Bihar </t>
  </si>
  <si>
    <t>Abdul Bari Siddiqui   </t>
  </si>
  <si>
    <t>Prof. Ghulam Ghous   </t>
  </si>
  <si>
    <t>Hari Narayan Yadav   </t>
  </si>
  <si>
    <r>
      <t>Hukm Deo Narayan Yadav  </t>
    </r>
    <r>
      <rPr>
        <sz val="14"/>
        <color rgb="FF000000"/>
        <rFont val="Times New Roman"/>
        <family val="1"/>
      </rPr>
      <t> </t>
    </r>
  </si>
  <si>
    <t>Possible to defeat BJP</t>
  </si>
  <si>
    <t>Muslim candidates both from RJD and JD(U). Collective vote of 393K &gt; BJP by 35K</t>
  </si>
  <si>
    <t>RJD Stronghold</t>
  </si>
  <si>
    <t xml:space="preserve">North East Delhi | North Delhi </t>
  </si>
  <si>
    <t>Muslim MP E T Basheer (AIUML)</t>
  </si>
  <si>
    <t>Muslim candidate II &amp; III Position Muzaffar Hussain (INC)--370K, Noorul Islam (AITC) --207K</t>
  </si>
  <si>
    <t>Maharashtra</t>
  </si>
  <si>
    <t>Gauhati</t>
  </si>
  <si>
    <t>Lakhimpur</t>
  </si>
  <si>
    <t>Tezpur</t>
  </si>
  <si>
    <t>Karimganj (3)</t>
  </si>
  <si>
    <t>J &amp; Kashmir</t>
  </si>
  <si>
    <t>Udham Singh Nagar *</t>
  </si>
  <si>
    <t>Uttranchal</t>
  </si>
  <si>
    <t>SP + BSP + RLD + INC</t>
  </si>
  <si>
    <t>Rajasthan</t>
  </si>
  <si>
    <t>Pondichery</t>
  </si>
  <si>
    <t>Meghalaya</t>
  </si>
  <si>
    <t>Manipur</t>
  </si>
  <si>
    <t>INC + NCP</t>
  </si>
  <si>
    <t>INC + BSP</t>
  </si>
  <si>
    <t>Madhya Pradesh</t>
  </si>
  <si>
    <t>Lakhshdweep</t>
  </si>
  <si>
    <t>Kerela</t>
  </si>
  <si>
    <t>INC + JD(S)</t>
  </si>
  <si>
    <t>INC + JMM + JVM</t>
  </si>
  <si>
    <t>AAP + INC</t>
  </si>
  <si>
    <t>INC + RLD + HAM</t>
  </si>
  <si>
    <t>AIUDF + INC</t>
  </si>
  <si>
    <t>Andhra Pradesh</t>
  </si>
  <si>
    <t>Possible Secular Alliance</t>
  </si>
  <si>
    <t>Possible to defeat NDA</t>
  </si>
  <si>
    <t>Constituencies</t>
  </si>
  <si>
    <t>Aurangabad</t>
  </si>
  <si>
    <t>Akola</t>
  </si>
  <si>
    <t>Parbhani</t>
  </si>
  <si>
    <t>State</t>
  </si>
  <si>
    <t>District</t>
  </si>
  <si>
    <t>Inference 1</t>
  </si>
  <si>
    <t>Muslim Candidates in 2-6 position</t>
  </si>
  <si>
    <t xml:space="preserve">Nadia </t>
  </si>
  <si>
    <t>Gulbarga</t>
  </si>
  <si>
    <t>Dharwad</t>
  </si>
  <si>
    <t>Bidar</t>
  </si>
  <si>
    <t>Bijapur</t>
  </si>
  <si>
    <t>Haveri *</t>
  </si>
  <si>
    <t>JP(S)  *</t>
  </si>
  <si>
    <t>BSP  *</t>
  </si>
  <si>
    <t>BJP  *</t>
  </si>
  <si>
    <t>INC  *</t>
  </si>
  <si>
    <t>JD(U)  *</t>
  </si>
  <si>
    <r>
      <t>Santosh Kumar  </t>
    </r>
    <r>
      <rPr>
        <sz val="11"/>
        <color rgb="FF000000"/>
        <rFont val="Times New Roman"/>
        <family val="1"/>
      </rPr>
      <t> </t>
    </r>
  </si>
  <si>
    <t>Morarji Nagma Arvind   </t>
  </si>
  <si>
    <t>Shahid Manzoor   </t>
  </si>
  <si>
    <t>M. Shahid   </t>
  </si>
  <si>
    <t>SP  *</t>
  </si>
  <si>
    <t>Shahnawaz Rana   </t>
  </si>
  <si>
    <t>Malook Nagar   </t>
  </si>
  <si>
    <t>RALOD  *</t>
  </si>
  <si>
    <t>Jaya Prada Nahata   </t>
  </si>
  <si>
    <r>
      <t>Kunwar Bharatendra  </t>
    </r>
    <r>
      <rPr>
        <sz val="11"/>
        <color rgb="FF000000"/>
        <rFont val="Times New Roman"/>
        <family val="1"/>
      </rPr>
      <t> </t>
    </r>
  </si>
  <si>
    <t>Vote</t>
  </si>
  <si>
    <t xml:space="preserve">Candidate </t>
  </si>
  <si>
    <t>.No.</t>
  </si>
  <si>
    <r>
      <t>Rajendra Agarwal  </t>
    </r>
    <r>
      <rPr>
        <sz val="11"/>
        <color rgb="FF000000"/>
        <rFont val="Times New Roman"/>
        <family val="1"/>
      </rPr>
      <t> </t>
    </r>
  </si>
  <si>
    <t>Meerut - 2014</t>
  </si>
  <si>
    <t>Purnea - 2014</t>
  </si>
  <si>
    <t>Badaun - 2014</t>
  </si>
  <si>
    <t>Kaliabor - 2014</t>
  </si>
  <si>
    <t>Bihar - Madhubani - 2014</t>
  </si>
  <si>
    <t>Jharkhand - Godda - 2014</t>
  </si>
  <si>
    <t>Jharkhand  - Kodarma - 2014</t>
  </si>
  <si>
    <t>Bihar - Samastipur - 2014</t>
  </si>
  <si>
    <t>Jharkhand - Lohardaga - 2014</t>
  </si>
  <si>
    <t>Bihar - Sheohar - 2014</t>
  </si>
  <si>
    <t>Delhi - Chandni Chowk - 2014</t>
  </si>
  <si>
    <t>Mumbai South</t>
  </si>
  <si>
    <t>Age</t>
  </si>
  <si>
    <t>Votes Polled</t>
  </si>
  <si>
    <t>Vote %</t>
  </si>
  <si>
    <t>Abdus Salam Khan Qasmi   </t>
  </si>
  <si>
    <r>
      <t>BSP  </t>
    </r>
    <r>
      <rPr>
        <sz val="6"/>
        <color theme="1"/>
        <rFont val="Times New Roman"/>
        <family val="1"/>
      </rPr>
      <t>*</t>
    </r>
  </si>
  <si>
    <r>
      <t>Arvind Sawant  </t>
    </r>
    <r>
      <rPr>
        <sz val="12"/>
        <color theme="1"/>
        <rFont val="Times New Roman"/>
        <family val="1"/>
      </rPr>
      <t> </t>
    </r>
  </si>
  <si>
    <r>
      <t>SHS  </t>
    </r>
    <r>
      <rPr>
        <sz val="6"/>
        <color theme="1"/>
        <rFont val="Times New Roman"/>
        <family val="1"/>
      </rPr>
      <t>*</t>
    </r>
  </si>
  <si>
    <t>Deora Milind Murli   </t>
  </si>
  <si>
    <r>
      <t>INC  </t>
    </r>
    <r>
      <rPr>
        <sz val="6"/>
        <color theme="1"/>
        <rFont val="Times New Roman"/>
        <family val="1"/>
      </rPr>
      <t>*</t>
    </r>
  </si>
  <si>
    <t>Prakash Reddy   </t>
  </si>
  <si>
    <r>
      <t>CPI  </t>
    </r>
    <r>
      <rPr>
        <sz val="6"/>
        <color theme="1"/>
        <rFont val="Times New Roman"/>
        <family val="1"/>
      </rPr>
      <t>*</t>
    </r>
  </si>
  <si>
    <t>Bala Nandgaonkar   </t>
  </si>
  <si>
    <r>
      <t>MNS  </t>
    </r>
    <r>
      <rPr>
        <sz val="6"/>
        <color theme="1"/>
        <rFont val="Times New Roman"/>
        <family val="1"/>
      </rPr>
      <t>*</t>
    </r>
  </si>
  <si>
    <t>Baig Mirza Kalim   </t>
  </si>
  <si>
    <r>
      <t>TLPI  </t>
    </r>
    <r>
      <rPr>
        <sz val="6"/>
        <color theme="1"/>
        <rFont val="Times New Roman"/>
        <family val="1"/>
      </rPr>
      <t>*</t>
    </r>
  </si>
  <si>
    <t>Meera Sanyal   </t>
  </si>
  <si>
    <r>
      <t>AAP  </t>
    </r>
    <r>
      <rPr>
        <sz val="6"/>
        <color theme="1"/>
        <rFont val="Times New Roman"/>
        <family val="1"/>
      </rPr>
      <t>*</t>
    </r>
  </si>
  <si>
    <t>Shahzad Shamsher Khan Pathan   </t>
  </si>
  <si>
    <r>
      <t>AWVP  </t>
    </r>
    <r>
      <rPr>
        <sz val="6"/>
        <color theme="1"/>
        <rFont val="Times New Roman"/>
        <family val="1"/>
      </rPr>
      <t>*</t>
    </r>
  </si>
  <si>
    <t>Shehbaj Rathod   </t>
  </si>
  <si>
    <r>
      <t>JMBP  </t>
    </r>
    <r>
      <rPr>
        <sz val="6"/>
        <color theme="1"/>
        <rFont val="Times New Roman"/>
        <family val="1"/>
      </rPr>
      <t>*</t>
    </r>
  </si>
  <si>
    <t>Sachin Pawar   </t>
  </si>
  <si>
    <r>
      <t>BHMP  </t>
    </r>
    <r>
      <rPr>
        <sz val="6"/>
        <color theme="1"/>
        <rFont val="Times New Roman"/>
        <family val="1"/>
      </rPr>
      <t>*</t>
    </r>
  </si>
  <si>
    <t>Abdul Latif Abdul Kadar Shaikh   </t>
  </si>
  <si>
    <r>
      <t>IND  </t>
    </r>
    <r>
      <rPr>
        <sz val="6"/>
        <color theme="1"/>
        <rFont val="Times New Roman"/>
        <family val="1"/>
      </rPr>
      <t>*</t>
    </r>
  </si>
  <si>
    <t>Dr. Omraj L. Rathod   </t>
  </si>
  <si>
    <t>Kataria Jitendra Kamabhai   </t>
  </si>
  <si>
    <t>Gaurav Sharma   </t>
  </si>
  <si>
    <t>Jaheda Mohammed Hanif Shaikh   </t>
  </si>
  <si>
    <t>Farnandes Santan   </t>
  </si>
  <si>
    <t>Basit Faith   </t>
  </si>
  <si>
    <t>Ratan Devram Bodke   </t>
  </si>
  <si>
    <t>Rajendra Daulat Desai   </t>
  </si>
  <si>
    <t>Shankar Sonawane   </t>
  </si>
  <si>
    <t>Alliance of INC+MNS+AAP+BSP+CPI</t>
  </si>
  <si>
    <t>Muslim BSP Candidate (Abdus Salam Khan Qasmi) -- 6600 votes</t>
  </si>
  <si>
    <t xml:space="preserve">Mumbai City </t>
  </si>
  <si>
    <t>Mumbai (Suburban) &amp; Mumbai City</t>
  </si>
  <si>
    <t>Adv.Aiyyar Ganesh   </t>
  </si>
  <si>
    <t>Aditya Rajan Shirodkar   </t>
  </si>
  <si>
    <r>
      <t>MNS  </t>
    </r>
    <r>
      <rPr>
        <sz val="6"/>
        <color rgb="FF000000"/>
        <rFont val="Times New Roman"/>
        <family val="1"/>
      </rPr>
      <t>*</t>
    </r>
  </si>
  <si>
    <t>Eknath M. Gaikwad   </t>
  </si>
  <si>
    <r>
      <t>Rahul Ramesh Shewale  </t>
    </r>
    <r>
      <rPr>
        <sz val="14"/>
        <color rgb="FF000000"/>
        <rFont val="Times New Roman"/>
        <family val="1"/>
      </rPr>
      <t> </t>
    </r>
  </si>
  <si>
    <t>Abbas Hussain Shaikh   </t>
  </si>
  <si>
    <t>Aslam Hanif Khot   </t>
  </si>
  <si>
    <r>
      <t>PCP  </t>
    </r>
    <r>
      <rPr>
        <sz val="6"/>
        <color rgb="FF000000"/>
        <rFont val="Times New Roman"/>
        <family val="1"/>
      </rPr>
      <t>*</t>
    </r>
  </si>
  <si>
    <t>Sanghapal Hirachand Gadekar   </t>
  </si>
  <si>
    <r>
      <t>AKPI  </t>
    </r>
    <r>
      <rPr>
        <sz val="6"/>
        <color rgb="FF000000"/>
        <rFont val="Times New Roman"/>
        <family val="1"/>
      </rPr>
      <t>*</t>
    </r>
  </si>
  <si>
    <t>Sundar Balakrishnan   </t>
  </si>
  <si>
    <t>Hussain Akbar Sayyed   </t>
  </si>
  <si>
    <t>Clifford Martis   </t>
  </si>
  <si>
    <t>Khan Siraj Ahmed   </t>
  </si>
  <si>
    <t>Ganesh Bhimrao Budhe   </t>
  </si>
  <si>
    <t>Dilip Gaikwad   </t>
  </si>
  <si>
    <t>Mr. Nadar Selvakumar Perimbraj   </t>
  </si>
  <si>
    <t>Namdev Sahebrao Sable   </t>
  </si>
  <si>
    <t>Noor Mohammad Saheb Raja Khan   </t>
  </si>
  <si>
    <t>Pal Jitendra Kumar   </t>
  </si>
  <si>
    <t>Mahendra Tulsiram Bhingardive   </t>
  </si>
  <si>
    <t>Moin Sohail Sayyed   </t>
  </si>
  <si>
    <t>Adv.Vaishali Surendra Borde   </t>
  </si>
  <si>
    <t>Shinde Sarjerao Mahadev   </t>
  </si>
  <si>
    <t>Mumbai South - 2014</t>
  </si>
  <si>
    <r>
      <t>SP  </t>
    </r>
    <r>
      <rPr>
        <b/>
        <sz val="6"/>
        <color rgb="FF00B050"/>
        <rFont val="Times New Roman"/>
        <family val="1"/>
      </rPr>
      <t>*</t>
    </r>
  </si>
  <si>
    <r>
      <t>IND  </t>
    </r>
    <r>
      <rPr>
        <b/>
        <sz val="6"/>
        <color rgb="FF00B050"/>
        <rFont val="Times New Roman"/>
        <family val="1"/>
      </rPr>
      <t>*</t>
    </r>
  </si>
  <si>
    <r>
      <t>BHMP  </t>
    </r>
    <r>
      <rPr>
        <b/>
        <sz val="6"/>
        <color rgb="FF00B050"/>
        <rFont val="Times New Roman"/>
        <family val="1"/>
      </rPr>
      <t>*</t>
    </r>
  </si>
  <si>
    <t>6 Muslim candidates split 12000 votes</t>
  </si>
  <si>
    <t>Mumbai South Central</t>
  </si>
  <si>
    <t xml:space="preserve">Akola | Washim </t>
  </si>
  <si>
    <t>INC + BBM</t>
  </si>
  <si>
    <t>Bhai B.C. Kamble   </t>
  </si>
  <si>
    <r>
      <t>Dhotre Sanjay Shamrao  </t>
    </r>
    <r>
      <rPr>
        <sz val="14"/>
        <color rgb="FF000000"/>
        <rFont val="Times New Roman"/>
        <family val="1"/>
      </rPr>
      <t> </t>
    </r>
  </si>
  <si>
    <t>Patel Hidayat Ulla Barkat Ulla   </t>
  </si>
  <si>
    <t>Ajay Panjabrao Hingankar   </t>
  </si>
  <si>
    <t>Ambedkar Prakash Yashwant   </t>
  </si>
  <si>
    <r>
      <t>BBM  </t>
    </r>
    <r>
      <rPr>
        <sz val="6"/>
        <color rgb="FF000000"/>
        <rFont val="Times New Roman"/>
        <family val="1"/>
      </rPr>
      <t>*</t>
    </r>
  </si>
  <si>
    <t>Shaikh Hameed Imam   </t>
  </si>
  <si>
    <t>Sandip Kisanrao Wankhede   </t>
  </si>
  <si>
    <t>Akola - 2014</t>
  </si>
  <si>
    <t>Shiv Sena &lt; (INC+MNS+AAP+BSP+CPI)</t>
  </si>
  <si>
    <t>BJP &lt; (INC+BBM)</t>
  </si>
  <si>
    <t>Muslim candidate from INC -- Patel Hidayat Ulla Barkat Ulla (2,53,356) Prakash Ambedkar (238776)</t>
  </si>
  <si>
    <t>Nanded</t>
  </si>
  <si>
    <t>Amravati</t>
  </si>
  <si>
    <t>Gunwant Sudamrao Devpare   </t>
  </si>
  <si>
    <t>Navneet Ravi Rana   </t>
  </si>
  <si>
    <t>Jyoti Gajanan Makode   </t>
  </si>
  <si>
    <t>Bhavna Bhavesh Wasnik   </t>
  </si>
  <si>
    <t>Dr.Rajendra Ramkrishna Gawai   </t>
  </si>
  <si>
    <t>Ramteke Ramesh Devidasrao   </t>
  </si>
  <si>
    <t>Sunil David Amravati   </t>
  </si>
  <si>
    <t>Athawaley Sanjay Hiramanji   </t>
  </si>
  <si>
    <t>Ashatai Abhyankar Amravati   </t>
  </si>
  <si>
    <t>Kirantai Dadarao Alias Kokubhau Kokate   </t>
  </si>
  <si>
    <t>Jyoti Sanjay Dewkar   </t>
  </si>
  <si>
    <t>Dongre Priya Anil   </t>
  </si>
  <si>
    <t>Adv. Bandya Sane Alias Bandu Sampatrao Sane   </t>
  </si>
  <si>
    <t>Manohar Baliram Sonone   </t>
  </si>
  <si>
    <t>Raju Mahadeorao Sonone   </t>
  </si>
  <si>
    <t>Raju S. Mankar   </t>
  </si>
  <si>
    <t>Vishwanath Gotuji Jamnekar   </t>
  </si>
  <si>
    <t>Sirsat Haridas Ankush   </t>
  </si>
  <si>
    <t>NOTA  *</t>
  </si>
  <si>
    <t>SHS  *</t>
  </si>
  <si>
    <t>NCP  *</t>
  </si>
  <si>
    <t>AKPI  *</t>
  </si>
  <si>
    <t>AAP  *</t>
  </si>
  <si>
    <t>RPI  *</t>
  </si>
  <si>
    <t>RPI(K)  *</t>
  </si>
  <si>
    <t>BHMP  *</t>
  </si>
  <si>
    <t>IND  *</t>
  </si>
  <si>
    <r>
      <t>Adsul Anandrao Vithoba  </t>
    </r>
    <r>
      <rPr>
        <sz val="11"/>
        <color rgb="FF000000"/>
        <rFont val="Times New Roman"/>
        <family val="1"/>
      </rPr>
      <t> </t>
    </r>
  </si>
  <si>
    <t>Shiv Sena &lt; (NCP + BSP + Others)</t>
  </si>
  <si>
    <t>Uttamsingh Rajdharsingh Pawar   </t>
  </si>
  <si>
    <t>Salim Yusuf Sayyed   </t>
  </si>
  <si>
    <t>Mohmad Ayub Gulam Jahagirdar   </t>
  </si>
  <si>
    <r>
      <t>Chandrakant Khaire  </t>
    </r>
    <r>
      <rPr>
        <sz val="12"/>
        <color rgb="FF000000"/>
        <rFont val="Times New Roman"/>
        <family val="1"/>
      </rPr>
      <t> </t>
    </r>
  </si>
  <si>
    <t>Aurangabad - 2009</t>
  </si>
  <si>
    <t>Jevrikar Indrakumar Dnyanoba   </t>
  </si>
  <si>
    <t>Patil Nitin Suresh   </t>
  </si>
  <si>
    <t>Abdul Khudus Abdul Samad Shaikh   </t>
  </si>
  <si>
    <t>Jadhav Pushpa Shantilal   </t>
  </si>
  <si>
    <t>Banswal Mannalal Premchand   </t>
  </si>
  <si>
    <t>Mohmmad Kismatwala Kasim Kismatwala   </t>
  </si>
  <si>
    <t>Gayake Sadashiv Ambadas   </t>
  </si>
  <si>
    <t>Sayyad Shafiyoddin Vahiyoddin   </t>
  </si>
  <si>
    <t>Subhash Kalyanrao Lomte   </t>
  </si>
  <si>
    <t>Ahamad Aziz Ahamad Mateen   </t>
  </si>
  <si>
    <t>Bansode Udhav Govardhan   </t>
  </si>
  <si>
    <t>Ankush Munjaji Tupsamundre   </t>
  </si>
  <si>
    <t>Kailas Chandrabhan Thengde   </t>
  </si>
  <si>
    <t>Jagdip Vishwanath Shinde   </t>
  </si>
  <si>
    <t>Tribhuvan Madhukar Padmakar   </t>
  </si>
  <si>
    <t>Dandge Nanasaheb Damodhar   </t>
  </si>
  <si>
    <t>Nadeem Rana   </t>
  </si>
  <si>
    <t>Phulare Suresh Asaram   </t>
  </si>
  <si>
    <t>Dr. Feroz Khan Murtuza Khan   </t>
  </si>
  <si>
    <t>Balasaheb Asaram Sarate   </t>
  </si>
  <si>
    <t>Balasaheb Vitthal Aware   </t>
  </si>
  <si>
    <t>Jawaharlal Laxman Bhagure   </t>
  </si>
  <si>
    <t>Bhanudas Ramdas Sarode   </t>
  </si>
  <si>
    <t>Raju Baburao Dole   </t>
  </si>
  <si>
    <t>Nandarkar Vishal Uddhav   </t>
  </si>
  <si>
    <t>Shaik Sayyad Shaik Mahmood   </t>
  </si>
  <si>
    <t>ANC  *</t>
  </si>
  <si>
    <t>PRCP  *</t>
  </si>
  <si>
    <t>GAAP  *</t>
  </si>
  <si>
    <t>WFPI  *</t>
  </si>
  <si>
    <r>
      <t>Chandrakant Bhaurao Khaire  </t>
    </r>
    <r>
      <rPr>
        <sz val="11"/>
        <color rgb="FF000000"/>
        <rFont val="Times New Roman"/>
        <family val="1"/>
      </rPr>
      <t> </t>
    </r>
  </si>
  <si>
    <t>Aurangabad - 2014</t>
  </si>
  <si>
    <t>7 Muslim candidates split 15000 votes</t>
  </si>
  <si>
    <t>Unprecedented 53% vote share for SHS in 2014.</t>
  </si>
  <si>
    <t>Impossible to defeat SHS</t>
  </si>
  <si>
    <t>Raigad</t>
  </si>
  <si>
    <t>Tatkare Sunil Dattatrey   </t>
  </si>
  <si>
    <t>Yashwant Jayram Gaikwad   </t>
  </si>
  <si>
    <t>Dr. Aparanti Sanjay Yashwant   </t>
  </si>
  <si>
    <t>Aziz Abdul Kadir Mukadam   </t>
  </si>
  <si>
    <t>Dr. Ghone Adesh Yashawant   </t>
  </si>
  <si>
    <t>Rameshbhai Kadam   </t>
  </si>
  <si>
    <t>Sandeep Pandurang Parte   </t>
  </si>
  <si>
    <t>Muzzafar Jainuddin Chaudhari Alias Modi   </t>
  </si>
  <si>
    <t>Sunil Tatkare   </t>
  </si>
  <si>
    <t>PWP  *</t>
  </si>
  <si>
    <t>HJP  *</t>
  </si>
  <si>
    <r>
      <t>Anant Geete  </t>
    </r>
    <r>
      <rPr>
        <sz val="11"/>
        <color rgb="FF000000"/>
        <rFont val="Times New Roman"/>
        <family val="1"/>
      </rPr>
      <t> </t>
    </r>
  </si>
  <si>
    <t xml:space="preserve">Raigad | Ratnagiri </t>
  </si>
  <si>
    <t>2 Muslim Independents (Muzzafar Jainuddin &amp; Aziz Abdul Kadir Mukadam) split 13000</t>
  </si>
  <si>
    <t>Shiv Sena &lt; (NCP + PWPI + BSP)</t>
  </si>
  <si>
    <t>Raigad - 2014</t>
  </si>
  <si>
    <t>Gulmir Khan   </t>
  </si>
  <si>
    <t>Bhambale Vijay Manikrao   </t>
  </si>
  <si>
    <t>Comrade Rajan Kshirsagar   </t>
  </si>
  <si>
    <t>Adv. Ajay Sitaram Karande Patil   </t>
  </si>
  <si>
    <t>Ashok Babarao (Ambhore) Dudhgaonkar   </t>
  </si>
  <si>
    <t>Md. Iliyas Md. Amir Maniyar   </t>
  </si>
  <si>
    <t>Baban (Anna) Muley   </t>
  </si>
  <si>
    <t>Sayed Abdul Rahim   </t>
  </si>
  <si>
    <t>Salma Shriniwas Kulkarni   </t>
  </si>
  <si>
    <t>Sk. Saleem   </t>
  </si>
  <si>
    <t>Udhav Rangrao Pawar (Patil)   </t>
  </si>
  <si>
    <t>Kajale Pradip Mahadev   </t>
  </si>
  <si>
    <t>Nisar Subhan Khan Pathan   </t>
  </si>
  <si>
    <t>Pramod Maroti Panditkar   </t>
  </si>
  <si>
    <t>Comred Bhise Ganpat Devrao   </t>
  </si>
  <si>
    <t>Ramrao Dhansing Rathod Sir Nirankari   </t>
  </si>
  <si>
    <t>CPI  *</t>
  </si>
  <si>
    <t>BBM  *</t>
  </si>
  <si>
    <t>MBT  *</t>
  </si>
  <si>
    <r>
      <t>Jadhav Sanjay (Bandu) Haribhau  </t>
    </r>
    <r>
      <rPr>
        <sz val="11"/>
        <color rgb="FF000000"/>
        <rFont val="Times New Roman"/>
        <family val="1"/>
      </rPr>
      <t> </t>
    </r>
  </si>
  <si>
    <t>Rajshri Babasaheb Jamage   </t>
  </si>
  <si>
    <t>Suresh Ambadasrao Warpudkar   </t>
  </si>
  <si>
    <t>Ajim Ahmed Khan   </t>
  </si>
  <si>
    <t>Ashokrao Babarao Ambhore   </t>
  </si>
  <si>
    <t>Kachole Manavendra Sawalaram   </t>
  </si>
  <si>
    <t>Gutam Maruti kale   </t>
  </si>
  <si>
    <t>Namdev Limbaji Kachave   </t>
  </si>
  <si>
    <t>Gangadhar Sakharam Bhand   </t>
  </si>
  <si>
    <t>Baban Dattarao Mule   </t>
  </si>
  <si>
    <t>Tukaram Dhondiba Rumale   </t>
  </si>
  <si>
    <t>Ekramoddin Muniroddin Sayyad   </t>
  </si>
  <si>
    <t>Asad Abdullaha Bin   </t>
  </si>
  <si>
    <t>Jameel Ahmed Shaikh   </t>
  </si>
  <si>
    <t>Dr. Kishanrao Janardhanrao (Ex-Serviceman) Deshmukh   </t>
  </si>
  <si>
    <t>Ramrao Dhansing Sir Rathod   </t>
  </si>
  <si>
    <t>Laxman Ekanath Shinde   </t>
  </si>
  <si>
    <t>Samar Gorakhnath Pawar   </t>
  </si>
  <si>
    <t>Sudhakar Umaji Salve   </t>
  </si>
  <si>
    <t>Parbhani - 2014</t>
  </si>
  <si>
    <t>Parbhani - 2009</t>
  </si>
  <si>
    <r>
      <t>Ganeshrao Nagorao Dudhgaonkar  </t>
    </r>
    <r>
      <rPr>
        <sz val="12"/>
        <color rgb="FF000000"/>
        <rFont val="Times New Roman"/>
        <family val="1"/>
      </rPr>
      <t> </t>
    </r>
  </si>
  <si>
    <t>DSP  *</t>
  </si>
  <si>
    <t>STBP  *</t>
  </si>
  <si>
    <t>KM  *</t>
  </si>
  <si>
    <t>KKJHS  *</t>
  </si>
  <si>
    <t>RSPS  *</t>
  </si>
  <si>
    <t>LVKP  *</t>
  </si>
  <si>
    <t>SHS 50% Vote share, due to Modi wave</t>
  </si>
  <si>
    <t>SHS was weak in 2009. SHS &lt; (NCP+BSP+DSP)</t>
  </si>
  <si>
    <t>Parbhani | Jalna</t>
  </si>
  <si>
    <t>Congress very strong in Nanded</t>
  </si>
  <si>
    <t xml:space="preserve">Very Strong Chances. </t>
  </si>
  <si>
    <t xml:space="preserve">Yavatmal | Nanded | Hingoli </t>
  </si>
  <si>
    <t>Hingoli</t>
  </si>
  <si>
    <t>Congress won with a margin of 2000 votes</t>
  </si>
  <si>
    <t>Babu Dhanu Chavan   </t>
  </si>
  <si>
    <t>Suryakanta Jaiwantrao Patil   </t>
  </si>
  <si>
    <t>Hingoli - 2009</t>
  </si>
  <si>
    <t>Jadhav Chunnilal Mohan   </t>
  </si>
  <si>
    <t>D.B.Naik   </t>
  </si>
  <si>
    <r>
      <t>CPI(M)  </t>
    </r>
    <r>
      <rPr>
        <sz val="6"/>
        <color rgb="FF000000"/>
        <rFont val="Times New Roman"/>
        <family val="1"/>
      </rPr>
      <t>*</t>
    </r>
  </si>
  <si>
    <t>Wankhede Subhash Bapurao   </t>
  </si>
  <si>
    <t>Uttamrao Pandurang Rathod   </t>
  </si>
  <si>
    <t>Hingoli - 2014</t>
  </si>
  <si>
    <t>CPI(M)  *</t>
  </si>
  <si>
    <r>
      <t>Rajeev Shankarrao Satav  </t>
    </r>
    <r>
      <rPr>
        <sz val="12"/>
        <color rgb="FF000000"/>
        <rFont val="Times New Roman"/>
        <family val="1"/>
      </rPr>
      <t> </t>
    </r>
  </si>
  <si>
    <r>
      <t>Subhash Bapurao Wandhede  </t>
    </r>
    <r>
      <rPr>
        <sz val="12"/>
        <color rgb="FF000000"/>
        <rFont val="Times New Roman"/>
        <family val="1"/>
      </rPr>
      <t> </t>
    </r>
  </si>
  <si>
    <t>BSP can cause damage. BSP to be persuaded not to contest</t>
  </si>
  <si>
    <t xml:space="preserve">24 Paraganas South </t>
  </si>
  <si>
    <t xml:space="preserve">Jadavpur </t>
  </si>
  <si>
    <t>Muslim Candidate to be requested for</t>
  </si>
  <si>
    <t xml:space="preserve">WPI Contested. </t>
  </si>
  <si>
    <t>Split of Secular votes may benefit BJP</t>
  </si>
  <si>
    <t>Mala Roy   </t>
  </si>
  <si>
    <t>Nandini Mukherjee   </t>
  </si>
  <si>
    <t>Omprakash Prajapati   </t>
  </si>
  <si>
    <r>
      <t>Subrata Bakshi  </t>
    </r>
    <r>
      <rPr>
        <sz val="14"/>
        <color rgb="FF000000"/>
        <rFont val="Times New Roman"/>
        <family val="1"/>
      </rPr>
      <t> </t>
    </r>
  </si>
  <si>
    <t>Tathagata Roy   </t>
  </si>
  <si>
    <t>Kolkata Dakshin - 2014</t>
  </si>
  <si>
    <t>Rahul (Biswajit) Sinha   </t>
  </si>
  <si>
    <t>Somendra Nath Mitra   </t>
  </si>
  <si>
    <t>Kolkata Uttar - 2014</t>
  </si>
  <si>
    <r>
      <t>Sudip Bandyopadhyay  </t>
    </r>
    <r>
      <rPr>
        <sz val="12"/>
        <color rgb="FF000000"/>
        <rFont val="Times New Roman"/>
        <family val="1"/>
      </rPr>
      <t> </t>
    </r>
  </si>
  <si>
    <t>AITC  *</t>
  </si>
  <si>
    <t>Muslim Independent Candidates. IUML</t>
  </si>
  <si>
    <t xml:space="preserve">Kolkata </t>
  </si>
  <si>
    <t xml:space="preserve">24 Paraganas South | Kolkata </t>
  </si>
  <si>
    <t xml:space="preserve">Maldaha | Murshidabad </t>
  </si>
  <si>
    <t>Abul Hasnat Khan   </t>
  </si>
  <si>
    <t>Nikhil Chandra Mandal   </t>
  </si>
  <si>
    <t>Bisnu Pada Roy   </t>
  </si>
  <si>
    <t>Md Moazzem Hossain   </t>
  </si>
  <si>
    <r>
      <t>Abu Hasem Khan Chowdhury  </t>
    </r>
    <r>
      <rPr>
        <sz val="12"/>
        <color rgb="FF000000"/>
        <rFont val="Times New Roman"/>
        <family val="1"/>
      </rPr>
      <t> </t>
    </r>
  </si>
  <si>
    <t>Maldaha Dakshin - 2014</t>
  </si>
  <si>
    <t>Khagen Murmu   </t>
  </si>
  <si>
    <t>Chitta Ranjan Kirttania   </t>
  </si>
  <si>
    <r>
      <t>Mausam Noor  </t>
    </r>
    <r>
      <rPr>
        <sz val="14"/>
        <color rgb="FF000000"/>
        <rFont val="Times New Roman"/>
        <family val="1"/>
      </rPr>
      <t> </t>
    </r>
  </si>
  <si>
    <t>Subhash Krishna Goswami   </t>
  </si>
  <si>
    <t>Soumitra Ray   </t>
  </si>
  <si>
    <t>Maldaha Uttar - 2014</t>
  </si>
  <si>
    <t xml:space="preserve">Maldaha </t>
  </si>
  <si>
    <t xml:space="preserve">Murshidabad | Nadia </t>
  </si>
  <si>
    <t>Bangalore</t>
  </si>
  <si>
    <t>Bangalore Central</t>
  </si>
  <si>
    <t>Bangalore - 2009</t>
  </si>
  <si>
    <t>B Z Zameer Ahmed Khan.   </t>
  </si>
  <si>
    <r>
      <t>JD(S)  </t>
    </r>
    <r>
      <rPr>
        <sz val="6"/>
        <color rgb="FF000000"/>
        <rFont val="Times New Roman"/>
        <family val="1"/>
      </rPr>
      <t>*</t>
    </r>
  </si>
  <si>
    <t>Vijay Raja Singh   </t>
  </si>
  <si>
    <t>H.T.Sangliana   </t>
  </si>
  <si>
    <t>Ifthaquar Ali Bhutto   </t>
  </si>
  <si>
    <t>JD(S)  *</t>
  </si>
  <si>
    <r>
      <t>P. C. Mohan  </t>
    </r>
    <r>
      <rPr>
        <sz val="12"/>
        <color rgb="FF000000"/>
        <rFont val="Times New Roman"/>
        <family val="1"/>
      </rPr>
      <t> </t>
    </r>
  </si>
  <si>
    <t>Nandini Alva   </t>
  </si>
  <si>
    <r>
      <t>P.C. Mohan  </t>
    </r>
    <r>
      <rPr>
        <sz val="14"/>
        <color rgb="FF000000"/>
        <rFont val="Times New Roman"/>
        <family val="1"/>
      </rPr>
      <t> </t>
    </r>
  </si>
  <si>
    <t>R. Mohan Raju   </t>
  </si>
  <si>
    <t>Rizwan Arshad   </t>
  </si>
  <si>
    <t>Ismail Khan Saif Ali   </t>
  </si>
  <si>
    <t>Zaheeda Shereen   </t>
  </si>
  <si>
    <r>
      <t>SUC(C)  </t>
    </r>
    <r>
      <rPr>
        <sz val="6"/>
        <color rgb="FF000000"/>
        <rFont val="Times New Roman"/>
        <family val="1"/>
      </rPr>
      <t>*</t>
    </r>
  </si>
  <si>
    <t>V. Balakrishnan   </t>
  </si>
  <si>
    <t>Budayya .B. Pujeri   </t>
  </si>
  <si>
    <r>
      <t>KP-K  </t>
    </r>
    <r>
      <rPr>
        <sz val="6"/>
        <color rgb="FF000000"/>
        <rFont val="Times New Roman"/>
        <family val="1"/>
      </rPr>
      <t>*</t>
    </r>
  </si>
  <si>
    <t>H.L. Manjunatha   </t>
  </si>
  <si>
    <r>
      <t>KCVP  </t>
    </r>
    <r>
      <rPr>
        <sz val="6"/>
        <color rgb="FF000000"/>
        <rFont val="Times New Roman"/>
        <family val="1"/>
      </rPr>
      <t>*</t>
    </r>
  </si>
  <si>
    <t>Kadugudi Sonnappa   </t>
  </si>
  <si>
    <r>
      <t>RPA  </t>
    </r>
    <r>
      <rPr>
        <sz val="6"/>
        <color rgb="FF000000"/>
        <rFont val="Times New Roman"/>
        <family val="1"/>
      </rPr>
      <t>*</t>
    </r>
  </si>
  <si>
    <t>Ambrose D'mello   </t>
  </si>
  <si>
    <t>Dhananjaya. H.H   </t>
  </si>
  <si>
    <t>G. Narayanaswamy (Kapali)   </t>
  </si>
  <si>
    <t>B.K. Narayana-Swamy   </t>
  </si>
  <si>
    <t>Prashanth.S.M   </t>
  </si>
  <si>
    <t>Dr. Meer Layaq Hussain   </t>
  </si>
  <si>
    <t>K.Murthy   </t>
  </si>
  <si>
    <t>Modi Saifulla   </t>
  </si>
  <si>
    <t>Rama C.B.K   </t>
  </si>
  <si>
    <t>Ramanuj Singh   </t>
  </si>
  <si>
    <t>B.V.Venkateshappa   </t>
  </si>
  <si>
    <t>Shafi Ahmed   </t>
  </si>
  <si>
    <t>E.Salam   </t>
  </si>
  <si>
    <t>Seetha Raman.E   </t>
  </si>
  <si>
    <t>Suraiya Zaithoon   </t>
  </si>
  <si>
    <t>Syed Asif Bukhaari   </t>
  </si>
  <si>
    <t>Abdul Azeem   </t>
  </si>
  <si>
    <t>C.Narayana Swamy   </t>
  </si>
  <si>
    <t>Velu V   </t>
  </si>
  <si>
    <t>D.Jayaram   </t>
  </si>
  <si>
    <t>Babu Mathew   </t>
  </si>
  <si>
    <t>Bangalore North - 2014</t>
  </si>
  <si>
    <t>C. K. Jaffer Sharief   </t>
  </si>
  <si>
    <t>Padmaa K. Bhat   </t>
  </si>
  <si>
    <t>R. Surendra Babu   </t>
  </si>
  <si>
    <t>M. Tippuvardhan   </t>
  </si>
  <si>
    <t>Bangalore North - 2009</t>
  </si>
  <si>
    <r>
      <t>D.V Sadananda Gowda  </t>
    </r>
    <r>
      <rPr>
        <sz val="12"/>
        <color rgb="FF000000"/>
        <rFont val="Times New Roman"/>
        <family val="1"/>
      </rPr>
      <t> </t>
    </r>
  </si>
  <si>
    <r>
      <t>D. B. Chandre Gowda  </t>
    </r>
    <r>
      <rPr>
        <sz val="12"/>
        <color rgb="FF000000"/>
        <rFont val="Times New Roman"/>
        <family val="1"/>
      </rPr>
      <t> </t>
    </r>
  </si>
  <si>
    <t>BPJP  *</t>
  </si>
  <si>
    <t>(INC+AAP)&gt;BJP</t>
  </si>
  <si>
    <t>BJP might lose if AAP and INC come together</t>
  </si>
  <si>
    <t>Difficult win for INC</t>
  </si>
  <si>
    <t>Bjp got 53% INC got 41.33%, 
Nalin Kateel from BJP has won twice.
If all parties go against BJP
Estimated BJP votes 580K(considering reduction)
Rest: 581K maybe a close victory</t>
  </si>
  <si>
    <t>AINRC had won in 2014 with a margin of 60K
INC had won in 2009
AINRC is part of NDA</t>
  </si>
  <si>
    <t>High Chances of AINRC winning</t>
  </si>
  <si>
    <t>BJP had won in 2009, with a margin of 9K
JMM had won in 2014, defeating BJP by 41K votes</t>
  </si>
  <si>
    <t>JMM should continue winning next year, unless BJP makes a comeback</t>
  </si>
  <si>
    <t>AIMIM had won agains BJP in 2014 with a marhin of +200K votes</t>
  </si>
  <si>
    <t>AIMIM should win in 2018</t>
  </si>
  <si>
    <t>BJP had won against INC in 2014 with a margin of +230K votes</t>
  </si>
  <si>
    <t>BJP(557K votes)&gt;All parties together(480K votes)</t>
  </si>
  <si>
    <t xml:space="preserve">6 Independent Muslim Candidates split 10K Votes
BJP has to lose 50K votes and split should not happen
</t>
  </si>
  <si>
    <t>Generally competition is between INC and CPI(M) difficult for BJP</t>
  </si>
  <si>
    <t>INC or CPI(M) are the main contenders
Slim chance for BJP</t>
  </si>
  <si>
    <t>Koch Bihar</t>
  </si>
  <si>
    <t>BJP vote share has increased from 2009 to 2014
In 2014, BJP had almost same vote as CPI(M)</t>
  </si>
  <si>
    <t>Uttar Dinajpur</t>
  </si>
  <si>
    <t>BJP might be able to take advantage of the split among INC, CPI(M) and AITC</t>
  </si>
  <si>
    <t>Fight between CPI(M)(426K) and INC(408K).
AITC(288K) had come 3rd while BJP was far behind at 4th with 101K votes</t>
  </si>
  <si>
    <t>Fight is between INC(317K) and CPI(M)(315K),
After BJP(203K) that came 3rd, AITC(192K) was 4th</t>
  </si>
  <si>
    <t>BJP can win only if it is able to take away votes from CPI(M), INC and AITC - less chances of BJP winning</t>
  </si>
  <si>
    <t>BJP at number 4 after INC, CPI(M) and AITC</t>
  </si>
  <si>
    <t>Less chances of BJP winning</t>
  </si>
  <si>
    <t>INC had won with a margin of +350K votes</t>
  </si>
  <si>
    <t>Very less chance of BJP winning</t>
  </si>
  <si>
    <t>BJP Cannot be defeated</t>
  </si>
  <si>
    <t>BJP won 2014. but can be defeated</t>
  </si>
  <si>
    <t>Non Muslim MP</t>
  </si>
  <si>
    <t>Muslim MP</t>
  </si>
  <si>
    <t>BJP stands a chance</t>
  </si>
  <si>
    <t>1st, 3rd and 4th  Position Muslim candidates. 2nd Position BJP</t>
  </si>
  <si>
    <t>Abul Hasnat Khan (AITC), Md Moazzem Hossain (CPIML)</t>
  </si>
  <si>
    <r>
      <rPr>
        <sz val="11"/>
        <rFont val="Calibri"/>
        <family val="2"/>
        <scheme val="minor"/>
      </rPr>
      <t>BJP  &lt; (SP + INC)</t>
    </r>
    <r>
      <rPr>
        <b/>
        <sz val="11"/>
        <color rgb="FFFFFFFF"/>
        <rFont val="Calibri"/>
        <family val="2"/>
        <scheme val="minor"/>
      </rPr>
      <t xml:space="preserve">
</t>
    </r>
  </si>
  <si>
    <t>BJP  &lt; (SP + BSP)</t>
  </si>
  <si>
    <t xml:space="preserve">Muslims self damaging.  2014 &amp; 2009 : Muslim BSP Candidate RUNNER UP. Muslim Independent candidate cut 90,000 votes
</t>
  </si>
  <si>
    <t>SAHARANPUR seems a traditional strong hold of SP with a min vote share of 28% &amp; average vote share of 38%</t>
  </si>
  <si>
    <t xml:space="preserve">2014 : II &amp; III place to BSP &amp; SP  MUSLIM Candidates making a clear way for BJP to win. </t>
  </si>
  <si>
    <t xml:space="preserve">BSP having a consistent vote share of 25% with a minimum of 23% and average of 28% vote share.  </t>
  </si>
  <si>
    <t xml:space="preserve">Traditional strong hold of SP, winning 4 out of 8 elections, Avg vote share - 29%, Min Vote Share-22% . 
</t>
  </si>
  <si>
    <t xml:space="preserve">Muslim INC Candidate (Saleem Iqbal Shervani) --&gt; 93K
Good base of SP. Has won 2 times in the past.  Average vote share of 31% and Min vote share 27%
</t>
  </si>
  <si>
    <t xml:space="preserve">SP had a strong base here, but BSP regained in the recent past, but in 2014 SP bounced back, avg vote share is 31%. 
</t>
  </si>
  <si>
    <t>BJP &gt; (BSP+ SP+ INC)</t>
  </si>
  <si>
    <t>Higher chances of BJP winning</t>
  </si>
  <si>
    <t>BJP &lt; (SP+BSP)</t>
  </si>
  <si>
    <t>BJP can be defeated if SP and BSP come together</t>
  </si>
  <si>
    <t>BJP &gt; (SP+RALOD)</t>
  </si>
  <si>
    <t>High chances of BJP winning</t>
  </si>
  <si>
    <t>BJP &gt; (SP+BSP)
BJP &lt; (SP+BSP+INC)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</si>
</sst>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FF0000"/>
      <name val="Times New Roman"/>
      <family val="1"/>
    </font>
    <font>
      <sz val="14"/>
      <color rgb="FF000000"/>
      <name val="Times New Roman"/>
      <family val="1"/>
    </font>
    <font>
      <sz val="6"/>
      <color rgb="FF000000"/>
      <name val="Times New Roman"/>
      <family val="1"/>
    </font>
    <font>
      <b/>
      <sz val="14"/>
      <color rgb="FF000000"/>
      <name val="Times New Roman"/>
      <family val="1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1"/>
      <color rgb="FFFF0000"/>
      <name val="Arial"/>
      <family val="2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6"/>
      <color theme="1"/>
      <name val="Times New Roman"/>
      <family val="1"/>
    </font>
    <font>
      <sz val="12"/>
      <color rgb="FFFF0000"/>
      <name val="Times New Roman"/>
      <family val="1"/>
    </font>
    <font>
      <b/>
      <sz val="14"/>
      <color rgb="FF00B050"/>
      <name val="Times New Roman"/>
      <family val="1"/>
    </font>
    <font>
      <b/>
      <sz val="6"/>
      <color rgb="FF00B050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1"/>
      <color rgb="FF00B050"/>
      <name val="Times New Roman"/>
      <family val="1"/>
    </font>
    <font>
      <b/>
      <sz val="12"/>
      <color rgb="FF00B050"/>
      <name val="Times New Roman"/>
      <family val="1"/>
    </font>
    <font>
      <b/>
      <sz val="8"/>
      <color rgb="FFFF0000"/>
      <name val="Arial"/>
      <family val="2"/>
    </font>
    <font>
      <b/>
      <sz val="10"/>
      <color rgb="FFFF0000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b/>
      <sz val="11"/>
      <color rgb="FFFFFFFF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5F5F5"/>
      </left>
      <right style="thin">
        <color rgb="FFF5F5F5"/>
      </right>
      <top style="thin">
        <color rgb="FFF5F5F5"/>
      </top>
      <bottom style="thin">
        <color rgb="FFF5F5F5"/>
      </bottom>
      <diagonal/>
    </border>
    <border>
      <left/>
      <right/>
      <top style="thin">
        <color rgb="FFF5F5F5"/>
      </top>
      <bottom style="thin">
        <color rgb="FFF5F5F5"/>
      </bottom>
      <diagonal/>
    </border>
    <border>
      <left style="thin">
        <color rgb="FFF5F5F5"/>
      </left>
      <right style="thin">
        <color rgb="FFF5F5F5"/>
      </right>
      <top style="thin">
        <color rgb="FFF5F5F5"/>
      </top>
      <bottom/>
      <diagonal/>
    </border>
    <border>
      <left/>
      <right/>
      <top/>
      <bottom style="thin">
        <color rgb="FFF5F5F5"/>
      </bottom>
      <diagonal/>
    </border>
    <border>
      <left style="thin">
        <color rgb="FFF5F5F5"/>
      </left>
      <right style="thin">
        <color rgb="FFF5F5F5"/>
      </right>
      <top/>
      <bottom/>
      <diagonal/>
    </border>
    <border>
      <left style="thin">
        <color rgb="FFF5F5F5"/>
      </left>
      <right/>
      <top style="thin">
        <color rgb="FFF5F5F5"/>
      </top>
      <bottom style="thin">
        <color rgb="FFF5F5F5"/>
      </bottom>
      <diagonal/>
    </border>
    <border>
      <left/>
      <right style="thin">
        <color rgb="FFF5F5F5"/>
      </right>
      <top style="thin">
        <color rgb="FFF5F5F5"/>
      </top>
      <bottom style="thin">
        <color rgb="FFF5F5F5"/>
      </bottom>
      <diagonal/>
    </border>
    <border>
      <left style="medium">
        <color rgb="FFF5F5F5"/>
      </left>
      <right style="medium">
        <color rgb="FFF5F5F5"/>
      </right>
      <top style="medium">
        <color rgb="FFF5F5F5"/>
      </top>
      <bottom style="medium">
        <color rgb="FFF5F5F5"/>
      </bottom>
      <diagonal/>
    </border>
    <border>
      <left/>
      <right style="medium">
        <color rgb="FFF5F5F5"/>
      </right>
      <top style="medium">
        <color rgb="FFF5F5F5"/>
      </top>
      <bottom style="medium">
        <color rgb="FFF5F5F5"/>
      </bottom>
      <diagonal/>
    </border>
    <border>
      <left style="medium">
        <color rgb="FFF5F5F5"/>
      </left>
      <right style="medium">
        <color rgb="FFF5F5F5"/>
      </right>
      <top/>
      <bottom style="medium">
        <color rgb="FFF5F5F5"/>
      </bottom>
      <diagonal/>
    </border>
    <border>
      <left/>
      <right style="medium">
        <color rgb="FFF5F5F5"/>
      </right>
      <top/>
      <bottom style="medium">
        <color rgb="FFF5F5F5"/>
      </bottom>
      <diagonal/>
    </border>
    <border>
      <left/>
      <right/>
      <top/>
      <bottom style="medium">
        <color rgb="FFF5F5F5"/>
      </bottom>
      <diagonal/>
    </border>
    <border>
      <left/>
      <right style="thin">
        <color rgb="FFF5F5F5"/>
      </right>
      <top/>
      <bottom style="thin">
        <color rgb="FFF5F5F5"/>
      </bottom>
      <diagonal/>
    </border>
  </borders>
  <cellStyleXfs count="2">
    <xf numFmtId="0" fontId="0" fillId="0" borderId="0"/>
    <xf numFmtId="0" fontId="2" fillId="0" borderId="0"/>
  </cellStyleXfs>
  <cellXfs count="115">
    <xf numFmtId="0" fontId="0" fillId="0" borderId="0" xfId="0"/>
    <xf numFmtId="0" fontId="4" fillId="4" borderId="2" xfId="0" applyFont="1" applyFill="1" applyBorder="1" applyAlignment="1">
      <alignment horizontal="left" wrapText="1"/>
    </xf>
    <xf numFmtId="0" fontId="5" fillId="4" borderId="2" xfId="0" applyFont="1" applyFill="1" applyBorder="1" applyAlignment="1">
      <alignment horizontal="left" wrapText="1"/>
    </xf>
    <xf numFmtId="10" fontId="5" fillId="4" borderId="2" xfId="0" applyNumberFormat="1" applyFont="1" applyFill="1" applyBorder="1" applyAlignment="1">
      <alignment horizontal="left" wrapText="1"/>
    </xf>
    <xf numFmtId="0" fontId="5" fillId="4" borderId="0" xfId="0" applyFont="1" applyFill="1" applyBorder="1" applyAlignment="1">
      <alignment horizontal="left" wrapText="1"/>
    </xf>
    <xf numFmtId="0" fontId="7" fillId="7" borderId="2" xfId="0" applyFont="1" applyFill="1" applyBorder="1" applyAlignment="1">
      <alignment horizontal="left" wrapText="1"/>
    </xf>
    <xf numFmtId="0" fontId="2" fillId="0" borderId="0" xfId="0" applyFont="1"/>
    <xf numFmtId="0" fontId="8" fillId="0" borderId="1" xfId="0" applyFont="1" applyBorder="1"/>
    <xf numFmtId="0" fontId="8" fillId="2" borderId="1" xfId="0" applyFont="1" applyFill="1" applyBorder="1"/>
    <xf numFmtId="0" fontId="8" fillId="3" borderId="1" xfId="0" applyFont="1" applyFill="1" applyBorder="1"/>
    <xf numFmtId="0" fontId="8" fillId="6" borderId="1" xfId="0" applyFont="1" applyFill="1" applyBorder="1"/>
    <xf numFmtId="1" fontId="8" fillId="0" borderId="1" xfId="0" applyNumberFormat="1" applyFont="1" applyBorder="1"/>
    <xf numFmtId="0" fontId="8" fillId="5" borderId="1" xfId="0" applyFont="1" applyFill="1" applyBorder="1"/>
    <xf numFmtId="0" fontId="8" fillId="8" borderId="1" xfId="0" applyFont="1" applyFill="1" applyBorder="1"/>
    <xf numFmtId="1" fontId="8" fillId="5" borderId="1" xfId="0" applyNumberFormat="1" applyFont="1" applyFill="1" applyBorder="1"/>
    <xf numFmtId="9" fontId="5" fillId="4" borderId="2" xfId="0" applyNumberFormat="1" applyFont="1" applyFill="1" applyBorder="1" applyAlignment="1">
      <alignment horizontal="left" wrapText="1"/>
    </xf>
    <xf numFmtId="0" fontId="9" fillId="0" borderId="1" xfId="0" applyFont="1" applyBorder="1"/>
    <xf numFmtId="0" fontId="9" fillId="3" borderId="1" xfId="0" applyFont="1" applyFill="1" applyBorder="1"/>
    <xf numFmtId="0" fontId="9" fillId="2" borderId="1" xfId="0" applyFont="1" applyFill="1" applyBorder="1"/>
    <xf numFmtId="0" fontId="9" fillId="8" borderId="1" xfId="0" applyFont="1" applyFill="1" applyBorder="1"/>
    <xf numFmtId="0" fontId="10" fillId="0" borderId="1" xfId="0" applyFont="1" applyBorder="1"/>
    <xf numFmtId="0" fontId="10" fillId="0" borderId="1" xfId="0" applyFont="1" applyBorder="1" applyAlignment="1">
      <alignment wrapText="1"/>
    </xf>
    <xf numFmtId="0" fontId="10" fillId="3" borderId="1" xfId="0" applyFont="1" applyFill="1" applyBorder="1"/>
    <xf numFmtId="0" fontId="10" fillId="5" borderId="1" xfId="0" applyFont="1" applyFill="1" applyBorder="1" applyAlignment="1">
      <alignment wrapText="1"/>
    </xf>
    <xf numFmtId="0" fontId="10" fillId="2" borderId="1" xfId="0" applyFont="1" applyFill="1" applyBorder="1"/>
    <xf numFmtId="0" fontId="10" fillId="8" borderId="1" xfId="0" applyFont="1" applyFill="1" applyBorder="1"/>
    <xf numFmtId="0" fontId="10" fillId="6" borderId="1" xfId="0" applyFont="1" applyFill="1" applyBorder="1" applyAlignment="1">
      <alignment wrapText="1"/>
    </xf>
    <xf numFmtId="0" fontId="10" fillId="3" borderId="1" xfId="0" applyFont="1" applyFill="1" applyBorder="1" applyAlignment="1">
      <alignment wrapText="1"/>
    </xf>
    <xf numFmtId="0" fontId="10" fillId="6" borderId="1" xfId="0" applyFont="1" applyFill="1" applyBorder="1"/>
    <xf numFmtId="0" fontId="11" fillId="2" borderId="1" xfId="0" applyFont="1" applyFill="1" applyBorder="1"/>
    <xf numFmtId="0" fontId="12" fillId="2" borderId="1" xfId="0" applyFont="1" applyFill="1" applyBorder="1"/>
    <xf numFmtId="0" fontId="10" fillId="5" borderId="1" xfId="0" applyFont="1" applyFill="1" applyBorder="1"/>
    <xf numFmtId="0" fontId="9" fillId="5" borderId="1" xfId="0" applyFont="1" applyFill="1" applyBorder="1"/>
    <xf numFmtId="0" fontId="5" fillId="4" borderId="4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4" fillId="4" borderId="1" xfId="0" applyFont="1" applyFill="1" applyBorder="1" applyAlignment="1">
      <alignment horizontal="left" wrapText="1"/>
    </xf>
    <xf numFmtId="0" fontId="5" fillId="4" borderId="5" xfId="0" applyFont="1" applyFill="1" applyBorder="1" applyAlignment="1">
      <alignment horizontal="left" wrapText="1"/>
    </xf>
    <xf numFmtId="10" fontId="5" fillId="4" borderId="0" xfId="0" applyNumberFormat="1" applyFont="1" applyFill="1" applyBorder="1" applyAlignment="1">
      <alignment horizontal="left" wrapText="1"/>
    </xf>
    <xf numFmtId="0" fontId="2" fillId="0" borderId="0" xfId="1"/>
    <xf numFmtId="0" fontId="13" fillId="9" borderId="1" xfId="1" quotePrefix="1" applyFont="1" applyFill="1" applyBorder="1"/>
    <xf numFmtId="0" fontId="13" fillId="9" borderId="1" xfId="1" applyFont="1" applyFill="1" applyBorder="1"/>
    <xf numFmtId="0" fontId="14" fillId="9" borderId="1" xfId="1" quotePrefix="1" applyFont="1" applyFill="1" applyBorder="1"/>
    <xf numFmtId="0" fontId="3" fillId="0" borderId="0" xfId="1" applyFont="1"/>
    <xf numFmtId="0" fontId="14" fillId="9" borderId="1" xfId="1" applyFont="1" applyFill="1" applyBorder="1"/>
    <xf numFmtId="0" fontId="13" fillId="9" borderId="1" xfId="0" applyFont="1" applyFill="1" applyBorder="1"/>
    <xf numFmtId="0" fontId="12" fillId="0" borderId="1" xfId="0" applyFont="1" applyBorder="1"/>
    <xf numFmtId="0" fontId="15" fillId="0" borderId="1" xfId="0" applyFont="1" applyBorder="1"/>
    <xf numFmtId="0" fontId="11" fillId="0" borderId="1" xfId="0" applyFont="1" applyBorder="1"/>
    <xf numFmtId="1" fontId="16" fillId="5" borderId="1" xfId="0" applyNumberFormat="1" applyFont="1" applyFill="1" applyBorder="1"/>
    <xf numFmtId="0" fontId="13" fillId="9" borderId="1" xfId="0" quotePrefix="1" applyFont="1" applyFill="1" applyBorder="1"/>
    <xf numFmtId="10" fontId="17" fillId="4" borderId="2" xfId="0" applyNumberFormat="1" applyFont="1" applyFill="1" applyBorder="1" applyAlignment="1">
      <alignment horizontal="left" wrapText="1"/>
    </xf>
    <xf numFmtId="0" fontId="17" fillId="4" borderId="2" xfId="0" applyFont="1" applyFill="1" applyBorder="1" applyAlignment="1">
      <alignment horizontal="left" wrapText="1"/>
    </xf>
    <xf numFmtId="0" fontId="18" fillId="4" borderId="2" xfId="0" applyFont="1" applyFill="1" applyBorder="1" applyAlignment="1">
      <alignment horizontal="left" wrapText="1"/>
    </xf>
    <xf numFmtId="10" fontId="17" fillId="4" borderId="0" xfId="0" applyNumberFormat="1" applyFont="1" applyFill="1" applyBorder="1" applyAlignment="1">
      <alignment horizontal="left" wrapText="1"/>
    </xf>
    <xf numFmtId="0" fontId="19" fillId="7" borderId="2" xfId="0" applyFont="1" applyFill="1" applyBorder="1" applyAlignment="1">
      <alignment horizontal="left" wrapText="1"/>
    </xf>
    <xf numFmtId="9" fontId="17" fillId="4" borderId="2" xfId="0" applyNumberFormat="1" applyFont="1" applyFill="1" applyBorder="1" applyAlignment="1">
      <alignment horizontal="left" wrapText="1"/>
    </xf>
    <xf numFmtId="0" fontId="19" fillId="4" borderId="2" xfId="0" applyFont="1" applyFill="1" applyBorder="1" applyAlignment="1">
      <alignment horizontal="left" wrapText="1"/>
    </xf>
    <xf numFmtId="0" fontId="19" fillId="4" borderId="0" xfId="0" applyFont="1" applyFill="1" applyBorder="1" applyAlignment="1">
      <alignment horizontal="left" wrapText="1"/>
    </xf>
    <xf numFmtId="0" fontId="5" fillId="4" borderId="6" xfId="0" applyFont="1" applyFill="1" applyBorder="1" applyAlignment="1">
      <alignment horizontal="left" wrapText="1"/>
    </xf>
    <xf numFmtId="0" fontId="21" fillId="7" borderId="9" xfId="0" applyFont="1" applyFill="1" applyBorder="1" applyAlignment="1">
      <alignment wrapText="1"/>
    </xf>
    <xf numFmtId="0" fontId="21" fillId="7" borderId="10" xfId="0" applyFont="1" applyFill="1" applyBorder="1" applyAlignment="1">
      <alignment wrapText="1"/>
    </xf>
    <xf numFmtId="0" fontId="22" fillId="4" borderId="11" xfId="0" applyFont="1" applyFill="1" applyBorder="1" applyAlignment="1">
      <alignment wrapText="1"/>
    </xf>
    <xf numFmtId="0" fontId="22" fillId="4" borderId="12" xfId="0" applyFont="1" applyFill="1" applyBorder="1" applyAlignment="1">
      <alignment wrapText="1"/>
    </xf>
    <xf numFmtId="10" fontId="22" fillId="4" borderId="12" xfId="0" applyNumberFormat="1" applyFont="1" applyFill="1" applyBorder="1" applyAlignment="1">
      <alignment wrapText="1"/>
    </xf>
    <xf numFmtId="0" fontId="24" fillId="4" borderId="12" xfId="0" applyFont="1" applyFill="1" applyBorder="1" applyAlignment="1">
      <alignment wrapText="1"/>
    </xf>
    <xf numFmtId="9" fontId="22" fillId="4" borderId="12" xfId="0" applyNumberFormat="1" applyFont="1" applyFill="1" applyBorder="1" applyAlignment="1">
      <alignment wrapText="1"/>
    </xf>
    <xf numFmtId="0" fontId="25" fillId="4" borderId="2" xfId="0" applyFont="1" applyFill="1" applyBorder="1" applyAlignment="1">
      <alignment horizontal="left" wrapText="1"/>
    </xf>
    <xf numFmtId="0" fontId="13" fillId="2" borderId="1" xfId="0" applyFont="1" applyFill="1" applyBorder="1"/>
    <xf numFmtId="0" fontId="0" fillId="10" borderId="5" xfId="0" applyFill="1" applyBorder="1"/>
    <xf numFmtId="0" fontId="0" fillId="10" borderId="14" xfId="0" applyFill="1" applyBorder="1"/>
    <xf numFmtId="0" fontId="27" fillId="7" borderId="2" xfId="0" applyFont="1" applyFill="1" applyBorder="1" applyAlignment="1">
      <alignment horizontal="left" wrapText="1"/>
    </xf>
    <xf numFmtId="0" fontId="28" fillId="4" borderId="2" xfId="0" applyFont="1" applyFill="1" applyBorder="1" applyAlignment="1">
      <alignment horizontal="left" wrapText="1"/>
    </xf>
    <xf numFmtId="10" fontId="28" fillId="4" borderId="2" xfId="0" applyNumberFormat="1" applyFont="1" applyFill="1" applyBorder="1" applyAlignment="1">
      <alignment horizontal="left" wrapText="1"/>
    </xf>
    <xf numFmtId="0" fontId="24" fillId="4" borderId="2" xfId="0" applyFont="1" applyFill="1" applyBorder="1" applyAlignment="1">
      <alignment horizontal="left" wrapText="1"/>
    </xf>
    <xf numFmtId="9" fontId="28" fillId="4" borderId="2" xfId="0" applyNumberFormat="1" applyFont="1" applyFill="1" applyBorder="1" applyAlignment="1">
      <alignment horizontal="left" wrapText="1"/>
    </xf>
    <xf numFmtId="0" fontId="1" fillId="10" borderId="5" xfId="0" applyFont="1" applyFill="1" applyBorder="1"/>
    <xf numFmtId="0" fontId="28" fillId="4" borderId="5" xfId="0" applyFont="1" applyFill="1" applyBorder="1" applyAlignment="1">
      <alignment horizontal="left" wrapText="1"/>
    </xf>
    <xf numFmtId="10" fontId="28" fillId="4" borderId="5" xfId="0" applyNumberFormat="1" applyFont="1" applyFill="1" applyBorder="1" applyAlignment="1">
      <alignment horizontal="left" wrapText="1"/>
    </xf>
    <xf numFmtId="0" fontId="29" fillId="4" borderId="2" xfId="0" applyFont="1" applyFill="1" applyBorder="1" applyAlignment="1">
      <alignment horizontal="left" wrapText="1"/>
    </xf>
    <xf numFmtId="10" fontId="29" fillId="4" borderId="2" xfId="0" applyNumberFormat="1" applyFont="1" applyFill="1" applyBorder="1" applyAlignment="1">
      <alignment horizontal="left" wrapText="1"/>
    </xf>
    <xf numFmtId="0" fontId="13" fillId="8" borderId="1" xfId="0" applyFont="1" applyFill="1" applyBorder="1"/>
    <xf numFmtId="9" fontId="8" fillId="0" borderId="1" xfId="0" applyNumberFormat="1" applyFont="1" applyBorder="1"/>
    <xf numFmtId="0" fontId="30" fillId="4" borderId="2" xfId="0" applyFont="1" applyFill="1" applyBorder="1" applyAlignment="1">
      <alignment horizontal="left" wrapText="1"/>
    </xf>
    <xf numFmtId="10" fontId="30" fillId="4" borderId="2" xfId="0" applyNumberFormat="1" applyFont="1" applyFill="1" applyBorder="1" applyAlignment="1">
      <alignment horizontal="left" wrapText="1"/>
    </xf>
    <xf numFmtId="0" fontId="11" fillId="3" borderId="1" xfId="0" applyFont="1" applyFill="1" applyBorder="1"/>
    <xf numFmtId="0" fontId="31" fillId="3" borderId="1" xfId="0" applyFont="1" applyFill="1" applyBorder="1"/>
    <xf numFmtId="0" fontId="32" fillId="3" borderId="1" xfId="0" applyFont="1" applyFill="1" applyBorder="1"/>
    <xf numFmtId="0" fontId="16" fillId="3" borderId="1" xfId="0" applyFont="1" applyFill="1" applyBorder="1"/>
    <xf numFmtId="0" fontId="31" fillId="5" borderId="1" xfId="0" applyFont="1" applyFill="1" applyBorder="1"/>
    <xf numFmtId="0" fontId="32" fillId="5" borderId="1" xfId="0" applyFont="1" applyFill="1" applyBorder="1"/>
    <xf numFmtId="0" fontId="16" fillId="5" borderId="1" xfId="0" applyFont="1" applyFill="1" applyBorder="1"/>
    <xf numFmtId="0" fontId="13" fillId="5" borderId="1" xfId="0" applyFont="1" applyFill="1" applyBorder="1"/>
    <xf numFmtId="0" fontId="33" fillId="5" borderId="1" xfId="0" applyFont="1" applyFill="1" applyBorder="1"/>
    <xf numFmtId="0" fontId="14" fillId="5" borderId="1" xfId="0" applyFont="1" applyFill="1" applyBorder="1"/>
    <xf numFmtId="0" fontId="34" fillId="5" borderId="1" xfId="0" applyFont="1" applyFill="1" applyBorder="1"/>
    <xf numFmtId="1" fontId="34" fillId="5" borderId="1" xfId="0" applyNumberFormat="1" applyFont="1" applyFill="1" applyBorder="1"/>
    <xf numFmtId="0" fontId="33" fillId="0" borderId="1" xfId="0" applyFont="1" applyBorder="1"/>
    <xf numFmtId="0" fontId="14" fillId="0" borderId="1" xfId="0" applyFont="1" applyBorder="1"/>
    <xf numFmtId="0" fontId="34" fillId="0" borderId="1" xfId="0" applyFont="1" applyBorder="1"/>
    <xf numFmtId="10" fontId="25" fillId="4" borderId="2" xfId="0" applyNumberFormat="1" applyFont="1" applyFill="1" applyBorder="1" applyAlignment="1">
      <alignment horizontal="left" wrapText="1"/>
    </xf>
    <xf numFmtId="0" fontId="32" fillId="0" borderId="1" xfId="0" applyFont="1" applyBorder="1"/>
    <xf numFmtId="0" fontId="35" fillId="0" borderId="0" xfId="0" applyFont="1" applyAlignment="1">
      <alignment horizontal="left" wrapText="1" readingOrder="1"/>
    </xf>
    <xf numFmtId="0" fontId="10" fillId="2" borderId="1" xfId="0" applyFont="1" applyFill="1" applyBorder="1" applyAlignment="1">
      <alignment wrapText="1"/>
    </xf>
    <xf numFmtId="0" fontId="20" fillId="0" borderId="0" xfId="0" applyFont="1" applyAlignment="1">
      <alignment horizontal="center"/>
    </xf>
    <xf numFmtId="0" fontId="7" fillId="4" borderId="7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7" fillId="4" borderId="8" xfId="0" applyFont="1" applyFill="1" applyBorder="1" applyAlignment="1">
      <alignment horizontal="center" wrapText="1"/>
    </xf>
    <xf numFmtId="0" fontId="20" fillId="6" borderId="0" xfId="0" applyFont="1" applyFill="1" applyAlignment="1">
      <alignment horizontal="center"/>
    </xf>
    <xf numFmtId="0" fontId="7" fillId="4" borderId="0" xfId="0" applyFont="1" applyFill="1" applyBorder="1" applyAlignment="1">
      <alignment horizontal="center" wrapText="1"/>
    </xf>
    <xf numFmtId="0" fontId="20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7" fillId="4" borderId="5" xfId="0" applyFont="1" applyFill="1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20" fillId="0" borderId="1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Medium7"/>
  <colors>
    <mruColors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Silchar_(Lok_Sabha_constituency)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2"/>
  <sheetViews>
    <sheetView workbookViewId="0">
      <selection activeCell="C11" sqref="C11"/>
    </sheetView>
  </sheetViews>
  <sheetFormatPr baseColWidth="10" defaultColWidth="8.83203125" defaultRowHeight="15" x14ac:dyDescent="0.2"/>
  <cols>
    <col min="1" max="1" width="8.83203125" style="38"/>
    <col min="2" max="2" width="14.1640625" style="38" bestFit="1" customWidth="1"/>
    <col min="3" max="3" width="12.5" style="38" bestFit="1" customWidth="1"/>
    <col min="4" max="5" width="12.5" style="38" customWidth="1"/>
    <col min="6" max="6" width="20.33203125" style="38" bestFit="1" customWidth="1"/>
    <col min="7" max="7" width="8.83203125" style="38"/>
    <col min="8" max="8" width="16.6640625" style="38" bestFit="1" customWidth="1"/>
    <col min="9" max="9" width="11.1640625" style="38" bestFit="1" customWidth="1"/>
    <col min="10" max="10" width="9" style="38" bestFit="1" customWidth="1"/>
    <col min="11" max="16384" width="8.83203125" style="38"/>
  </cols>
  <sheetData>
    <row r="1" spans="2:6" x14ac:dyDescent="0.2">
      <c r="C1" s="38" t="s">
        <v>397</v>
      </c>
      <c r="D1" s="38" t="s">
        <v>396</v>
      </c>
      <c r="F1" s="38" t="s">
        <v>395</v>
      </c>
    </row>
    <row r="2" spans="2:6" x14ac:dyDescent="0.2">
      <c r="B2" s="43" t="s">
        <v>108</v>
      </c>
      <c r="C2" s="42">
        <v>2</v>
      </c>
      <c r="D2" s="42"/>
      <c r="E2" s="42"/>
    </row>
    <row r="3" spans="2:6" x14ac:dyDescent="0.2">
      <c r="B3" s="40" t="s">
        <v>394</v>
      </c>
      <c r="C3" s="38">
        <v>1</v>
      </c>
    </row>
    <row r="4" spans="2:6" x14ac:dyDescent="0.2">
      <c r="B4" s="39" t="s">
        <v>110</v>
      </c>
      <c r="C4" s="38">
        <v>10</v>
      </c>
      <c r="F4" s="38" t="s">
        <v>393</v>
      </c>
    </row>
    <row r="5" spans="2:6" x14ac:dyDescent="0.2">
      <c r="B5" s="41" t="s">
        <v>105</v>
      </c>
      <c r="F5" s="38" t="s">
        <v>392</v>
      </c>
    </row>
    <row r="6" spans="2:6" x14ac:dyDescent="0.2">
      <c r="B6" s="41" t="s">
        <v>107</v>
      </c>
      <c r="C6" s="38">
        <v>2</v>
      </c>
      <c r="F6" s="38" t="s">
        <v>391</v>
      </c>
    </row>
    <row r="7" spans="2:6" x14ac:dyDescent="0.2">
      <c r="B7" s="39" t="s">
        <v>204</v>
      </c>
      <c r="C7" s="38">
        <v>2</v>
      </c>
    </row>
    <row r="8" spans="2:6" x14ac:dyDescent="0.2">
      <c r="B8" s="39" t="s">
        <v>106</v>
      </c>
      <c r="C8" s="38">
        <v>1</v>
      </c>
      <c r="F8" s="38" t="s">
        <v>385</v>
      </c>
    </row>
    <row r="9" spans="2:6" x14ac:dyDescent="0.2">
      <c r="B9" s="41" t="s">
        <v>109</v>
      </c>
      <c r="C9" s="38">
        <v>4</v>
      </c>
      <c r="F9" s="38" t="s">
        <v>390</v>
      </c>
    </row>
    <row r="10" spans="2:6" x14ac:dyDescent="0.2">
      <c r="B10" s="39" t="s">
        <v>112</v>
      </c>
      <c r="C10" s="38">
        <v>1</v>
      </c>
      <c r="F10" s="38" t="s">
        <v>389</v>
      </c>
    </row>
    <row r="11" spans="2:6" x14ac:dyDescent="0.2">
      <c r="B11" s="39" t="s">
        <v>388</v>
      </c>
    </row>
    <row r="12" spans="2:6" x14ac:dyDescent="0.2">
      <c r="B12" s="39" t="s">
        <v>387</v>
      </c>
    </row>
    <row r="13" spans="2:6" x14ac:dyDescent="0.2">
      <c r="B13" s="41" t="s">
        <v>386</v>
      </c>
      <c r="F13" s="38" t="s">
        <v>385</v>
      </c>
    </row>
    <row r="14" spans="2:6" x14ac:dyDescent="0.2">
      <c r="B14" s="41" t="s">
        <v>371</v>
      </c>
      <c r="F14" s="38" t="s">
        <v>384</v>
      </c>
    </row>
    <row r="15" spans="2:6" x14ac:dyDescent="0.2">
      <c r="B15" s="39" t="s">
        <v>383</v>
      </c>
    </row>
    <row r="16" spans="2:6" x14ac:dyDescent="0.2">
      <c r="B16" s="39" t="s">
        <v>382</v>
      </c>
    </row>
    <row r="17" spans="2:8" x14ac:dyDescent="0.2">
      <c r="B17" s="39" t="s">
        <v>381</v>
      </c>
      <c r="F17" s="38" t="s">
        <v>117</v>
      </c>
    </row>
    <row r="18" spans="2:8" x14ac:dyDescent="0.2">
      <c r="B18" s="41" t="s">
        <v>380</v>
      </c>
    </row>
    <row r="19" spans="2:8" x14ac:dyDescent="0.2">
      <c r="B19" s="41" t="s">
        <v>102</v>
      </c>
      <c r="F19" s="38" t="s">
        <v>379</v>
      </c>
    </row>
    <row r="20" spans="2:8" x14ac:dyDescent="0.2">
      <c r="B20" s="39" t="s">
        <v>378</v>
      </c>
      <c r="G20" s="40" t="s">
        <v>49</v>
      </c>
      <c r="H20" s="40" t="s">
        <v>377</v>
      </c>
    </row>
    <row r="21" spans="2:8" x14ac:dyDescent="0.2">
      <c r="B21" s="39" t="s">
        <v>103</v>
      </c>
    </row>
    <row r="27" spans="2:8" x14ac:dyDescent="0.2">
      <c r="B27" s="39" t="s">
        <v>376</v>
      </c>
    </row>
    <row r="35" spans="9:10" x14ac:dyDescent="0.2">
      <c r="I35" s="38" t="s">
        <v>4</v>
      </c>
    </row>
    <row r="36" spans="9:10" x14ac:dyDescent="0.2">
      <c r="I36" s="38" t="s">
        <v>8</v>
      </c>
    </row>
    <row r="37" spans="9:10" x14ac:dyDescent="0.2">
      <c r="I37" s="38" t="s">
        <v>1</v>
      </c>
    </row>
    <row r="38" spans="9:10" x14ac:dyDescent="0.2">
      <c r="I38" s="38" t="s">
        <v>372</v>
      </c>
      <c r="J38" s="38" t="s">
        <v>3</v>
      </c>
    </row>
    <row r="39" spans="9:10" x14ac:dyDescent="0.2">
      <c r="I39" s="38" t="s">
        <v>3</v>
      </c>
    </row>
    <row r="40" spans="9:10" x14ac:dyDescent="0.2">
      <c r="I40" s="38" t="s">
        <v>375</v>
      </c>
    </row>
    <row r="41" spans="9:10" x14ac:dyDescent="0.2">
      <c r="I41" s="38" t="s">
        <v>2</v>
      </c>
    </row>
    <row r="42" spans="9:10" x14ac:dyDescent="0.2">
      <c r="I42" s="38" t="s">
        <v>4</v>
      </c>
      <c r="J42" s="38" t="s">
        <v>372</v>
      </c>
    </row>
    <row r="43" spans="9:10" x14ac:dyDescent="0.2">
      <c r="I43" s="38" t="s">
        <v>8</v>
      </c>
    </row>
    <row r="44" spans="9:10" x14ac:dyDescent="0.2">
      <c r="I44" s="38" t="s">
        <v>1</v>
      </c>
    </row>
    <row r="45" spans="9:10" x14ac:dyDescent="0.2">
      <c r="I45" s="38" t="s">
        <v>6</v>
      </c>
    </row>
    <row r="46" spans="9:10" x14ac:dyDescent="0.2">
      <c r="I46" s="38" t="s">
        <v>374</v>
      </c>
    </row>
    <row r="47" spans="9:10" x14ac:dyDescent="0.2">
      <c r="I47" s="38" t="s">
        <v>3</v>
      </c>
      <c r="J47" s="38" t="s">
        <v>372</v>
      </c>
    </row>
    <row r="48" spans="9:10" x14ac:dyDescent="0.2">
      <c r="I48" s="38" t="s">
        <v>7</v>
      </c>
    </row>
    <row r="49" spans="9:9" x14ac:dyDescent="0.2">
      <c r="I49" s="38" t="s">
        <v>373</v>
      </c>
    </row>
    <row r="50" spans="9:9" x14ac:dyDescent="0.2">
      <c r="I50" s="38" t="s">
        <v>1</v>
      </c>
    </row>
    <row r="51" spans="9:9" x14ac:dyDescent="0.2">
      <c r="I51" s="38" t="s">
        <v>3</v>
      </c>
    </row>
    <row r="52" spans="9:9" x14ac:dyDescent="0.2">
      <c r="I52" s="38" t="s">
        <v>372</v>
      </c>
    </row>
    <row r="62" spans="9:9" x14ac:dyDescent="0.2">
      <c r="I62" s="38" t="s">
        <v>372</v>
      </c>
    </row>
  </sheetData>
  <hyperlinks>
    <hyperlink ref="I41" r:id="rId1" tooltip="Silchar (Lok Sabha constituency)" display="https://en.wikipedia.org/wiki/Silchar_(Lok_Sabha_constituency)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B1:I127"/>
  <sheetViews>
    <sheetView tabSelected="1" workbookViewId="0">
      <selection activeCell="D46" sqref="D46"/>
    </sheetView>
  </sheetViews>
  <sheetFormatPr baseColWidth="10" defaultColWidth="11" defaultRowHeight="14" x14ac:dyDescent="0.15"/>
  <cols>
    <col min="1" max="1" width="5.33203125" style="7" customWidth="1"/>
    <col min="2" max="2" width="9.1640625" style="20" bestFit="1" customWidth="1"/>
    <col min="3" max="3" width="29" style="16" bestFit="1" customWidth="1"/>
    <col min="4" max="4" width="20.6640625" style="7" bestFit="1" customWidth="1"/>
    <col min="5" max="5" width="5.6640625" style="7" bestFit="1" customWidth="1"/>
    <col min="6" max="6" width="9.33203125" style="7" bestFit="1" customWidth="1"/>
    <col min="7" max="7" width="32.5" style="21" bestFit="1" customWidth="1"/>
    <col min="8" max="8" width="38.1640625" style="21" bestFit="1" customWidth="1"/>
    <col min="9" max="9" width="62.6640625" style="21" customWidth="1"/>
    <col min="10" max="16384" width="11" style="7"/>
  </cols>
  <sheetData>
    <row r="1" spans="2:9" x14ac:dyDescent="0.15">
      <c r="B1" s="45" t="s">
        <v>401</v>
      </c>
      <c r="C1" s="46" t="s">
        <v>402</v>
      </c>
      <c r="D1" s="47" t="s">
        <v>100</v>
      </c>
      <c r="E1" s="47" t="s">
        <v>194</v>
      </c>
      <c r="F1" s="47" t="s">
        <v>195</v>
      </c>
      <c r="G1" s="21" t="s">
        <v>403</v>
      </c>
      <c r="H1" s="21" t="s">
        <v>403</v>
      </c>
      <c r="I1" s="20" t="s">
        <v>404</v>
      </c>
    </row>
    <row r="2" spans="2:9" hidden="1" x14ac:dyDescent="0.15">
      <c r="B2" s="22" t="s">
        <v>103</v>
      </c>
      <c r="C2" s="17" t="s">
        <v>114</v>
      </c>
      <c r="D2" s="9" t="s">
        <v>52</v>
      </c>
      <c r="E2" s="14">
        <v>5.33</v>
      </c>
      <c r="G2" s="20" t="s">
        <v>202</v>
      </c>
      <c r="H2" s="20" t="s">
        <v>201</v>
      </c>
      <c r="I2" s="21" t="s">
        <v>200</v>
      </c>
    </row>
    <row r="3" spans="2:9" hidden="1" x14ac:dyDescent="0.15">
      <c r="B3" s="24" t="s">
        <v>103</v>
      </c>
      <c r="C3" s="18" t="s">
        <v>115</v>
      </c>
      <c r="D3" s="8" t="s">
        <v>87</v>
      </c>
      <c r="E3" s="14">
        <v>5.69</v>
      </c>
      <c r="F3" s="9" t="s">
        <v>197</v>
      </c>
      <c r="G3" s="22" t="s">
        <v>149</v>
      </c>
      <c r="H3" s="22"/>
    </row>
    <row r="4" spans="2:9" hidden="1" x14ac:dyDescent="0.15">
      <c r="B4" s="22" t="s">
        <v>103</v>
      </c>
      <c r="C4" s="17" t="s">
        <v>405</v>
      </c>
      <c r="D4" s="9" t="s">
        <v>96</v>
      </c>
      <c r="E4" s="48">
        <v>25</v>
      </c>
      <c r="F4" s="9"/>
      <c r="G4" s="22" t="s">
        <v>118</v>
      </c>
      <c r="H4" s="22"/>
    </row>
    <row r="5" spans="2:9" hidden="1" x14ac:dyDescent="0.15">
      <c r="B5" s="22" t="s">
        <v>103</v>
      </c>
      <c r="C5" s="17" t="s">
        <v>120</v>
      </c>
      <c r="D5" s="9" t="s">
        <v>119</v>
      </c>
      <c r="E5" s="14">
        <v>10</v>
      </c>
      <c r="G5" s="20" t="s">
        <v>199</v>
      </c>
      <c r="H5" s="20"/>
      <c r="I5" s="23" t="s">
        <v>198</v>
      </c>
    </row>
    <row r="6" spans="2:9" ht="44" x14ac:dyDescent="0.15">
      <c r="B6" s="24" t="s">
        <v>102</v>
      </c>
      <c r="C6" s="18"/>
      <c r="D6" s="8" t="s">
        <v>76</v>
      </c>
      <c r="E6" s="14">
        <v>10.42</v>
      </c>
      <c r="F6" s="8"/>
      <c r="G6" s="102" t="s">
        <v>807</v>
      </c>
      <c r="H6" s="24"/>
    </row>
    <row r="7" spans="2:9" x14ac:dyDescent="0.15">
      <c r="B7" s="24" t="s">
        <v>102</v>
      </c>
      <c r="C7" s="18"/>
      <c r="D7" s="8" t="s">
        <v>71</v>
      </c>
      <c r="E7" s="14">
        <v>13.18</v>
      </c>
      <c r="F7" s="8"/>
      <c r="G7" s="24"/>
      <c r="H7" s="24"/>
    </row>
    <row r="8" spans="2:9" hidden="1" x14ac:dyDescent="0.15">
      <c r="B8" s="25" t="s">
        <v>109</v>
      </c>
      <c r="C8" s="19" t="s">
        <v>121</v>
      </c>
      <c r="D8" s="13" t="s">
        <v>66</v>
      </c>
      <c r="E8" s="14">
        <v>13.46</v>
      </c>
      <c r="F8" s="13"/>
      <c r="G8" s="25" t="s">
        <v>177</v>
      </c>
      <c r="H8" s="25"/>
      <c r="I8" s="23" t="s">
        <v>175</v>
      </c>
    </row>
    <row r="9" spans="2:9" hidden="1" x14ac:dyDescent="0.15">
      <c r="B9" s="25" t="s">
        <v>109</v>
      </c>
      <c r="C9" s="19" t="s">
        <v>150</v>
      </c>
      <c r="D9" s="13" t="s">
        <v>22</v>
      </c>
      <c r="E9" s="14">
        <v>14.29</v>
      </c>
      <c r="F9" s="13"/>
      <c r="G9" s="25"/>
      <c r="H9" s="25"/>
      <c r="I9" s="23" t="s">
        <v>148</v>
      </c>
    </row>
    <row r="10" spans="2:9" hidden="1" x14ac:dyDescent="0.15">
      <c r="B10" s="25" t="s">
        <v>105</v>
      </c>
      <c r="C10" s="19"/>
      <c r="D10" s="13" t="s">
        <v>88</v>
      </c>
      <c r="E10" s="14">
        <v>14.49</v>
      </c>
      <c r="F10" s="13"/>
      <c r="G10" s="25"/>
      <c r="H10" s="25"/>
      <c r="I10" s="26" t="s">
        <v>157</v>
      </c>
    </row>
    <row r="11" spans="2:9" hidden="1" x14ac:dyDescent="0.15">
      <c r="B11" s="22" t="s">
        <v>103</v>
      </c>
      <c r="C11" s="17" t="s">
        <v>158</v>
      </c>
      <c r="D11" s="9" t="s">
        <v>81</v>
      </c>
      <c r="E11" s="14">
        <v>15</v>
      </c>
      <c r="G11" s="22" t="s">
        <v>176</v>
      </c>
      <c r="H11" s="20"/>
    </row>
    <row r="12" spans="2:9" hidden="1" x14ac:dyDescent="0.15">
      <c r="B12" s="24" t="s">
        <v>109</v>
      </c>
      <c r="C12" s="18" t="s">
        <v>159</v>
      </c>
      <c r="D12" s="8" t="s">
        <v>23</v>
      </c>
      <c r="E12" s="14">
        <v>16.010000000000002</v>
      </c>
      <c r="F12" s="8" t="s">
        <v>180</v>
      </c>
      <c r="G12" s="22" t="s">
        <v>179</v>
      </c>
      <c r="H12" s="22" t="s">
        <v>166</v>
      </c>
      <c r="I12" s="27" t="s">
        <v>178</v>
      </c>
    </row>
    <row r="13" spans="2:9" hidden="1" x14ac:dyDescent="0.15">
      <c r="B13" s="22" t="s">
        <v>103</v>
      </c>
      <c r="C13" s="17"/>
      <c r="D13" s="9" t="s">
        <v>98</v>
      </c>
      <c r="E13" s="14">
        <v>17</v>
      </c>
      <c r="F13" s="9"/>
      <c r="G13" s="22" t="s">
        <v>202</v>
      </c>
      <c r="H13" s="22" t="s">
        <v>203</v>
      </c>
    </row>
    <row r="14" spans="2:9" hidden="1" x14ac:dyDescent="0.15">
      <c r="B14" s="30" t="s">
        <v>105</v>
      </c>
      <c r="C14" s="18" t="s">
        <v>181</v>
      </c>
      <c r="D14" s="29" t="s">
        <v>15</v>
      </c>
      <c r="E14" s="14">
        <v>17.399999999999999</v>
      </c>
      <c r="F14" s="9" t="s">
        <v>196</v>
      </c>
      <c r="G14" s="22" t="s">
        <v>191</v>
      </c>
      <c r="H14" s="22" t="s">
        <v>193</v>
      </c>
      <c r="I14" s="27" t="s">
        <v>192</v>
      </c>
    </row>
    <row r="15" spans="2:9" hidden="1" x14ac:dyDescent="0.15">
      <c r="B15" s="22" t="s">
        <v>103</v>
      </c>
      <c r="C15" s="17" t="s">
        <v>208</v>
      </c>
      <c r="D15" s="9" t="s">
        <v>93</v>
      </c>
      <c r="E15" s="14">
        <v>17.5</v>
      </c>
      <c r="G15" s="20"/>
      <c r="H15" s="20"/>
      <c r="I15" s="21" t="s">
        <v>209</v>
      </c>
    </row>
    <row r="16" spans="2:9" hidden="1" x14ac:dyDescent="0.15">
      <c r="B16" s="24" t="s">
        <v>105</v>
      </c>
      <c r="C16" s="18" t="s">
        <v>210</v>
      </c>
      <c r="D16" s="29" t="s">
        <v>11</v>
      </c>
      <c r="E16" s="14">
        <v>18</v>
      </c>
      <c r="G16" s="20" t="s">
        <v>205</v>
      </c>
      <c r="H16" s="20" t="s">
        <v>207</v>
      </c>
      <c r="I16" s="21" t="s">
        <v>206</v>
      </c>
    </row>
    <row r="17" spans="2:9" hidden="1" x14ac:dyDescent="0.15">
      <c r="B17" s="22" t="s">
        <v>104</v>
      </c>
      <c r="C17" s="17"/>
      <c r="D17" s="9" t="s">
        <v>69</v>
      </c>
      <c r="E17" s="14">
        <v>18.34</v>
      </c>
      <c r="G17" s="20"/>
      <c r="H17" s="20"/>
    </row>
    <row r="18" spans="2:9" hidden="1" x14ac:dyDescent="0.15">
      <c r="B18" s="24" t="s">
        <v>107</v>
      </c>
      <c r="C18" s="18" t="s">
        <v>211</v>
      </c>
      <c r="D18" s="8" t="s">
        <v>16</v>
      </c>
      <c r="E18" s="14">
        <v>20</v>
      </c>
      <c r="F18" s="9" t="s">
        <v>218</v>
      </c>
      <c r="G18" s="22" t="s">
        <v>212</v>
      </c>
      <c r="H18" s="22"/>
      <c r="I18" s="27" t="s">
        <v>217</v>
      </c>
    </row>
    <row r="19" spans="2:9" hidden="1" x14ac:dyDescent="0.15">
      <c r="B19" s="24" t="s">
        <v>204</v>
      </c>
      <c r="C19" s="18"/>
      <c r="D19" s="8" t="s">
        <v>19</v>
      </c>
      <c r="E19" s="14">
        <v>20</v>
      </c>
      <c r="G19" s="20"/>
      <c r="H19" s="20"/>
    </row>
    <row r="20" spans="2:9" hidden="1" x14ac:dyDescent="0.15">
      <c r="B20" s="22" t="s">
        <v>103</v>
      </c>
      <c r="C20" s="17" t="s">
        <v>208</v>
      </c>
      <c r="D20" s="9" t="s">
        <v>58</v>
      </c>
      <c r="E20" s="14">
        <v>20.83</v>
      </c>
      <c r="G20" s="20" t="s">
        <v>219</v>
      </c>
      <c r="H20" s="20" t="s">
        <v>220</v>
      </c>
    </row>
    <row r="21" spans="2:9" hidden="1" x14ac:dyDescent="0.15">
      <c r="B21" s="24" t="s">
        <v>106</v>
      </c>
      <c r="C21" s="18"/>
      <c r="D21" s="8" t="s">
        <v>20</v>
      </c>
      <c r="E21" s="14">
        <v>21</v>
      </c>
      <c r="F21" s="9">
        <v>3452</v>
      </c>
      <c r="G21" s="22" t="s">
        <v>222</v>
      </c>
      <c r="H21" s="22" t="s">
        <v>223</v>
      </c>
      <c r="I21" s="23" t="s">
        <v>221</v>
      </c>
    </row>
    <row r="22" spans="2:9" hidden="1" x14ac:dyDescent="0.15">
      <c r="B22" s="25" t="s">
        <v>105</v>
      </c>
      <c r="C22" s="19" t="s">
        <v>224</v>
      </c>
      <c r="D22" s="13" t="s">
        <v>14</v>
      </c>
      <c r="E22" s="14">
        <v>21</v>
      </c>
      <c r="F22" s="10"/>
      <c r="G22" s="28"/>
      <c r="H22" s="28"/>
      <c r="I22" s="26" t="s">
        <v>157</v>
      </c>
    </row>
    <row r="23" spans="2:9" hidden="1" x14ac:dyDescent="0.15">
      <c r="B23" s="25" t="s">
        <v>105</v>
      </c>
      <c r="C23" s="19"/>
      <c r="D23" s="13" t="s">
        <v>62</v>
      </c>
      <c r="E23" s="14">
        <v>21</v>
      </c>
      <c r="F23" s="10"/>
      <c r="G23" s="28"/>
      <c r="H23" s="28"/>
      <c r="I23" s="26" t="s">
        <v>157</v>
      </c>
    </row>
    <row r="24" spans="2:9" hidden="1" x14ac:dyDescent="0.15">
      <c r="B24" s="25" t="s">
        <v>105</v>
      </c>
      <c r="C24" s="19"/>
      <c r="D24" s="13" t="s">
        <v>64</v>
      </c>
      <c r="E24" s="14">
        <v>21</v>
      </c>
      <c r="F24" s="10"/>
      <c r="G24" s="28"/>
      <c r="H24" s="28"/>
      <c r="I24" s="26" t="s">
        <v>157</v>
      </c>
    </row>
    <row r="25" spans="2:9" x14ac:dyDescent="0.15">
      <c r="B25" s="20" t="s">
        <v>102</v>
      </c>
      <c r="D25" s="7" t="s">
        <v>63</v>
      </c>
      <c r="E25" s="14">
        <v>21</v>
      </c>
    </row>
    <row r="26" spans="2:9" x14ac:dyDescent="0.15">
      <c r="B26" s="25" t="s">
        <v>102</v>
      </c>
      <c r="C26" s="19"/>
      <c r="D26" s="13" t="s">
        <v>75</v>
      </c>
      <c r="E26" s="14">
        <v>21.9</v>
      </c>
      <c r="G26" s="20" t="s">
        <v>330</v>
      </c>
      <c r="H26" s="21" t="s">
        <v>329</v>
      </c>
      <c r="I26" s="7"/>
    </row>
    <row r="27" spans="2:9" hidden="1" x14ac:dyDescent="0.15">
      <c r="B27" s="25" t="s">
        <v>101</v>
      </c>
      <c r="C27" s="19"/>
      <c r="D27" s="25" t="s">
        <v>50</v>
      </c>
      <c r="E27" s="14">
        <v>22</v>
      </c>
      <c r="G27" s="20" t="s">
        <v>157</v>
      </c>
      <c r="H27" s="20"/>
      <c r="I27" s="23" t="s">
        <v>231</v>
      </c>
    </row>
    <row r="28" spans="2:9" ht="33" x14ac:dyDescent="0.15">
      <c r="B28" s="24" t="s">
        <v>102</v>
      </c>
      <c r="C28" s="18" t="s">
        <v>331</v>
      </c>
      <c r="D28" s="8" t="s">
        <v>37</v>
      </c>
      <c r="E28" s="14">
        <v>22.4</v>
      </c>
      <c r="F28" s="7" t="s">
        <v>337</v>
      </c>
      <c r="G28" s="7" t="s">
        <v>332</v>
      </c>
      <c r="H28" s="20" t="s">
        <v>338</v>
      </c>
      <c r="I28" s="23" t="s">
        <v>808</v>
      </c>
    </row>
    <row r="29" spans="2:9" hidden="1" x14ac:dyDescent="0.15">
      <c r="B29" s="22" t="s">
        <v>110</v>
      </c>
      <c r="C29" s="17"/>
      <c r="D29" s="9" t="s">
        <v>7</v>
      </c>
      <c r="E29" s="14">
        <v>22.5</v>
      </c>
      <c r="G29" s="20"/>
      <c r="H29" s="20"/>
    </row>
    <row r="30" spans="2:9" ht="22" x14ac:dyDescent="0.15">
      <c r="B30" s="20" t="s">
        <v>102</v>
      </c>
      <c r="D30" s="7" t="s">
        <v>46</v>
      </c>
      <c r="E30" s="14">
        <v>23.58</v>
      </c>
      <c r="G30" s="21" t="s">
        <v>802</v>
      </c>
      <c r="H30" s="21" t="s">
        <v>806</v>
      </c>
    </row>
    <row r="31" spans="2:9" x14ac:dyDescent="0.15">
      <c r="B31" s="20" t="s">
        <v>102</v>
      </c>
      <c r="D31" s="7" t="s">
        <v>18</v>
      </c>
      <c r="E31" s="14">
        <v>24</v>
      </c>
    </row>
    <row r="32" spans="2:9" ht="55" hidden="1" x14ac:dyDescent="0.15">
      <c r="B32" s="19" t="s">
        <v>112</v>
      </c>
      <c r="C32" s="19"/>
      <c r="D32" s="19" t="s">
        <v>25</v>
      </c>
      <c r="E32" s="14">
        <v>24</v>
      </c>
      <c r="G32" s="21" t="s">
        <v>771</v>
      </c>
      <c r="H32" s="21" t="s">
        <v>770</v>
      </c>
    </row>
    <row r="33" spans="2:9" hidden="1" x14ac:dyDescent="0.15">
      <c r="B33" s="24" t="s">
        <v>107</v>
      </c>
      <c r="C33" s="18"/>
      <c r="D33" s="8" t="s">
        <v>65</v>
      </c>
      <c r="E33" s="14">
        <v>24</v>
      </c>
      <c r="G33" s="21" t="s">
        <v>768</v>
      </c>
      <c r="H33" s="21" t="s">
        <v>769</v>
      </c>
    </row>
    <row r="34" spans="2:9" x14ac:dyDescent="0.15">
      <c r="B34" s="20" t="s">
        <v>102</v>
      </c>
      <c r="D34" s="7" t="s">
        <v>41</v>
      </c>
      <c r="E34" s="14">
        <v>24.29</v>
      </c>
    </row>
    <row r="35" spans="2:9" hidden="1" x14ac:dyDescent="0.15">
      <c r="B35" s="25" t="s">
        <v>109</v>
      </c>
      <c r="C35" s="19" t="s">
        <v>240</v>
      </c>
      <c r="D35" s="13" t="s">
        <v>21</v>
      </c>
      <c r="E35" s="14">
        <v>24.81</v>
      </c>
      <c r="G35" s="20" t="s">
        <v>157</v>
      </c>
      <c r="H35" s="20"/>
    </row>
    <row r="36" spans="2:9" hidden="1" x14ac:dyDescent="0.15">
      <c r="B36" s="17" t="s">
        <v>103</v>
      </c>
      <c r="C36" s="17" t="s">
        <v>287</v>
      </c>
      <c r="D36" s="17" t="s">
        <v>80</v>
      </c>
      <c r="E36" s="14">
        <v>25</v>
      </c>
      <c r="G36" s="21" t="s">
        <v>219</v>
      </c>
      <c r="H36" s="21" t="s">
        <v>288</v>
      </c>
      <c r="I36" s="21" t="s">
        <v>292</v>
      </c>
    </row>
    <row r="37" spans="2:9" hidden="1" x14ac:dyDescent="0.15">
      <c r="B37" s="24" t="s">
        <v>103</v>
      </c>
      <c r="C37" s="18" t="s">
        <v>783</v>
      </c>
      <c r="D37" s="8" t="s">
        <v>54</v>
      </c>
      <c r="E37" s="14">
        <v>25</v>
      </c>
      <c r="G37" s="21" t="s">
        <v>290</v>
      </c>
      <c r="H37" s="21" t="s">
        <v>289</v>
      </c>
      <c r="I37" s="21" t="s">
        <v>291</v>
      </c>
    </row>
    <row r="38" spans="2:9" hidden="1" x14ac:dyDescent="0.15">
      <c r="B38" s="24" t="s">
        <v>101</v>
      </c>
      <c r="C38" s="18"/>
      <c r="D38" s="8" t="s">
        <v>49</v>
      </c>
      <c r="E38" s="14">
        <v>25</v>
      </c>
      <c r="G38" s="22" t="s">
        <v>326</v>
      </c>
      <c r="H38" s="22" t="s">
        <v>327</v>
      </c>
      <c r="I38" s="23" t="s">
        <v>328</v>
      </c>
    </row>
    <row r="39" spans="2:9" ht="22" hidden="1" x14ac:dyDescent="0.15">
      <c r="B39" s="24" t="s">
        <v>108</v>
      </c>
      <c r="C39" s="18"/>
      <c r="D39" s="8" t="s">
        <v>60</v>
      </c>
      <c r="E39" s="14">
        <v>25</v>
      </c>
      <c r="G39" s="27" t="s">
        <v>359</v>
      </c>
      <c r="H39" s="21" t="s">
        <v>357</v>
      </c>
      <c r="I39" s="21" t="s">
        <v>358</v>
      </c>
    </row>
    <row r="40" spans="2:9" x14ac:dyDescent="0.15">
      <c r="B40" s="22" t="s">
        <v>102</v>
      </c>
      <c r="C40" s="17"/>
      <c r="D40" s="9" t="s">
        <v>73</v>
      </c>
      <c r="E40" s="14">
        <v>25.97</v>
      </c>
      <c r="G40" s="20"/>
      <c r="H40" s="20"/>
    </row>
    <row r="41" spans="2:9" hidden="1" x14ac:dyDescent="0.15">
      <c r="B41" s="24" t="s">
        <v>107</v>
      </c>
      <c r="C41" s="18" t="s">
        <v>368</v>
      </c>
      <c r="D41" s="8" t="s">
        <v>17</v>
      </c>
      <c r="E41" s="14">
        <v>26.5</v>
      </c>
      <c r="G41" s="21" t="s">
        <v>768</v>
      </c>
      <c r="H41" s="21" t="s">
        <v>769</v>
      </c>
    </row>
    <row r="42" spans="2:9" hidden="1" x14ac:dyDescent="0.15">
      <c r="B42" s="22" t="s">
        <v>110</v>
      </c>
      <c r="C42" s="17"/>
      <c r="D42" s="9" t="s">
        <v>9</v>
      </c>
      <c r="E42" s="14">
        <v>28</v>
      </c>
      <c r="G42" s="20" t="s">
        <v>355</v>
      </c>
      <c r="H42" s="20" t="s">
        <v>356</v>
      </c>
    </row>
    <row r="43" spans="2:9" ht="22" hidden="1" x14ac:dyDescent="0.15">
      <c r="B43" s="22" t="s">
        <v>103</v>
      </c>
      <c r="C43" s="22" t="s">
        <v>405</v>
      </c>
      <c r="D43" s="22" t="s">
        <v>85</v>
      </c>
      <c r="E43" s="14">
        <v>28</v>
      </c>
      <c r="G43" s="21" t="s">
        <v>219</v>
      </c>
      <c r="H43" s="21" t="s">
        <v>784</v>
      </c>
    </row>
    <row r="44" spans="2:9" hidden="1" x14ac:dyDescent="0.15">
      <c r="B44" s="24" t="s">
        <v>360</v>
      </c>
      <c r="C44" s="18"/>
      <c r="D44" s="8" t="s">
        <v>61</v>
      </c>
      <c r="E44" s="14">
        <v>28.18</v>
      </c>
      <c r="F44" s="9"/>
      <c r="G44" s="22" t="s">
        <v>365</v>
      </c>
      <c r="H44" s="22" t="s">
        <v>367</v>
      </c>
      <c r="I44" s="23" t="s">
        <v>366</v>
      </c>
    </row>
    <row r="45" spans="2:9" hidden="1" x14ac:dyDescent="0.15">
      <c r="B45" s="20" t="s">
        <v>104</v>
      </c>
      <c r="D45" s="7" t="s">
        <v>29</v>
      </c>
      <c r="E45" s="14">
        <v>28.93</v>
      </c>
    </row>
    <row r="46" spans="2:9" x14ac:dyDescent="0.15">
      <c r="B46" s="20" t="s">
        <v>102</v>
      </c>
      <c r="D46" s="7" t="s">
        <v>43</v>
      </c>
      <c r="E46" s="14">
        <v>29.4</v>
      </c>
    </row>
    <row r="47" spans="2:9" hidden="1" x14ac:dyDescent="0.15">
      <c r="B47" s="20" t="s">
        <v>104</v>
      </c>
      <c r="D47" s="7" t="s">
        <v>26</v>
      </c>
      <c r="E47" s="14">
        <v>29.43</v>
      </c>
    </row>
    <row r="48" spans="2:9" x14ac:dyDescent="0.15">
      <c r="B48" s="24" t="s">
        <v>102</v>
      </c>
      <c r="C48" s="24"/>
      <c r="D48" s="24" t="s">
        <v>47</v>
      </c>
      <c r="E48" s="14">
        <v>30</v>
      </c>
      <c r="G48" s="21" t="s">
        <v>812</v>
      </c>
      <c r="H48" s="21" t="s">
        <v>813</v>
      </c>
    </row>
    <row r="49" spans="2:8" hidden="1" x14ac:dyDescent="0.15">
      <c r="B49" s="20" t="s">
        <v>104</v>
      </c>
      <c r="D49" s="7" t="s">
        <v>30</v>
      </c>
      <c r="E49" s="14">
        <v>30</v>
      </c>
    </row>
    <row r="50" spans="2:8" ht="33" hidden="1" x14ac:dyDescent="0.15">
      <c r="B50" s="19" t="s">
        <v>32</v>
      </c>
      <c r="C50" s="19"/>
      <c r="D50" s="19" t="s">
        <v>32</v>
      </c>
      <c r="E50" s="14">
        <v>30.74</v>
      </c>
      <c r="G50" s="21" t="s">
        <v>772</v>
      </c>
      <c r="H50" s="21" t="s">
        <v>773</v>
      </c>
    </row>
    <row r="51" spans="2:8" ht="22" x14ac:dyDescent="0.15">
      <c r="B51" s="25" t="s">
        <v>102</v>
      </c>
      <c r="C51" s="25" t="s">
        <v>34</v>
      </c>
      <c r="D51" s="25" t="s">
        <v>34</v>
      </c>
      <c r="E51" s="14">
        <v>34</v>
      </c>
      <c r="G51" s="21" t="s">
        <v>816</v>
      </c>
    </row>
    <row r="52" spans="2:8" ht="22" hidden="1" x14ac:dyDescent="0.15">
      <c r="B52" s="22" t="s">
        <v>103</v>
      </c>
      <c r="C52" s="22" t="s">
        <v>785</v>
      </c>
      <c r="D52" s="22" t="s">
        <v>95</v>
      </c>
      <c r="E52" s="14">
        <v>34.14</v>
      </c>
      <c r="G52" s="21" t="s">
        <v>788</v>
      </c>
      <c r="H52" s="21" t="s">
        <v>786</v>
      </c>
    </row>
    <row r="53" spans="2:8" x14ac:dyDescent="0.15">
      <c r="B53" s="20" t="s">
        <v>102</v>
      </c>
      <c r="D53" s="7" t="s">
        <v>77</v>
      </c>
      <c r="E53" s="14">
        <v>34.15</v>
      </c>
    </row>
    <row r="54" spans="2:8" x14ac:dyDescent="0.15">
      <c r="B54" s="20" t="s">
        <v>102</v>
      </c>
      <c r="D54" s="7" t="s">
        <v>39</v>
      </c>
      <c r="E54" s="14">
        <v>35</v>
      </c>
    </row>
    <row r="55" spans="2:8" ht="22" x14ac:dyDescent="0.15">
      <c r="B55" s="25" t="s">
        <v>102</v>
      </c>
      <c r="C55" s="25"/>
      <c r="D55" s="25" t="s">
        <v>35</v>
      </c>
      <c r="E55" s="14">
        <v>35</v>
      </c>
      <c r="G55" s="21" t="s">
        <v>816</v>
      </c>
    </row>
    <row r="56" spans="2:8" hidden="1" x14ac:dyDescent="0.15">
      <c r="B56" s="20" t="s">
        <v>110</v>
      </c>
      <c r="D56" s="7" t="s">
        <v>2</v>
      </c>
      <c r="E56" s="14">
        <v>35</v>
      </c>
    </row>
    <row r="57" spans="2:8" ht="33" x14ac:dyDescent="0.15">
      <c r="B57" s="20" t="s">
        <v>102</v>
      </c>
      <c r="D57" s="7" t="s">
        <v>38</v>
      </c>
      <c r="E57" s="14">
        <v>35.659999999999997</v>
      </c>
      <c r="G57" s="21" t="s">
        <v>812</v>
      </c>
      <c r="H57" s="21" t="s">
        <v>809</v>
      </c>
    </row>
    <row r="58" spans="2:8" x14ac:dyDescent="0.15">
      <c r="B58" s="24" t="s">
        <v>102</v>
      </c>
      <c r="C58" s="24" t="s">
        <v>34</v>
      </c>
      <c r="D58" s="24" t="s">
        <v>70</v>
      </c>
      <c r="E58" s="14">
        <v>36</v>
      </c>
      <c r="G58" s="21" t="s">
        <v>812</v>
      </c>
      <c r="H58" s="21" t="s">
        <v>813</v>
      </c>
    </row>
    <row r="59" spans="2:8" hidden="1" x14ac:dyDescent="0.15">
      <c r="B59" s="20" t="s">
        <v>104</v>
      </c>
      <c r="D59" s="7" t="s">
        <v>67</v>
      </c>
      <c r="E59" s="14">
        <v>36.47</v>
      </c>
    </row>
    <row r="60" spans="2:8" hidden="1" x14ac:dyDescent="0.15">
      <c r="B60" s="20" t="s">
        <v>103</v>
      </c>
      <c r="C60" s="16" t="s">
        <v>111</v>
      </c>
      <c r="D60" s="7" t="s">
        <v>99</v>
      </c>
      <c r="E60" s="14">
        <v>36.5</v>
      </c>
    </row>
    <row r="61" spans="2:8" hidden="1" x14ac:dyDescent="0.15">
      <c r="B61" s="24" t="s">
        <v>112</v>
      </c>
      <c r="C61" s="18"/>
      <c r="D61" s="8" t="s">
        <v>25</v>
      </c>
      <c r="E61" s="14">
        <v>37.24</v>
      </c>
      <c r="G61" s="20"/>
      <c r="H61" s="20"/>
    </row>
    <row r="62" spans="2:8" x14ac:dyDescent="0.15">
      <c r="B62" s="25" t="s">
        <v>102</v>
      </c>
      <c r="C62" s="25" t="s">
        <v>33</v>
      </c>
      <c r="D62" s="25" t="s">
        <v>33</v>
      </c>
      <c r="E62" s="14">
        <v>37.799999999999997</v>
      </c>
      <c r="G62" s="21" t="s">
        <v>814</v>
      </c>
      <c r="H62" s="21" t="s">
        <v>815</v>
      </c>
    </row>
    <row r="63" spans="2:8" ht="33" x14ac:dyDescent="0.15">
      <c r="B63" s="20" t="s">
        <v>102</v>
      </c>
      <c r="D63" s="7" t="s">
        <v>48</v>
      </c>
      <c r="E63" s="14">
        <v>37.92</v>
      </c>
      <c r="H63" s="21" t="s">
        <v>803</v>
      </c>
    </row>
    <row r="64" spans="2:8" ht="22" hidden="1" x14ac:dyDescent="0.15">
      <c r="B64" s="22" t="s">
        <v>104</v>
      </c>
      <c r="C64" s="22"/>
      <c r="D64" s="22" t="s">
        <v>27</v>
      </c>
      <c r="E64" s="14">
        <v>39</v>
      </c>
      <c r="G64" s="21" t="s">
        <v>781</v>
      </c>
      <c r="H64" s="21" t="s">
        <v>782</v>
      </c>
    </row>
    <row r="65" spans="2:8" x14ac:dyDescent="0.15">
      <c r="B65" s="20" t="s">
        <v>102</v>
      </c>
      <c r="D65" s="7" t="s">
        <v>72</v>
      </c>
      <c r="E65" s="14">
        <v>39.85</v>
      </c>
    </row>
    <row r="66" spans="2:8" hidden="1" x14ac:dyDescent="0.15">
      <c r="B66" s="20" t="s">
        <v>103</v>
      </c>
      <c r="D66" s="7" t="s">
        <v>59</v>
      </c>
      <c r="E66" s="14">
        <v>40</v>
      </c>
    </row>
    <row r="67" spans="2:8" hidden="1" x14ac:dyDescent="0.15">
      <c r="B67" s="20" t="s">
        <v>110</v>
      </c>
      <c r="D67" s="7" t="s">
        <v>8</v>
      </c>
      <c r="E67" s="14">
        <v>40</v>
      </c>
    </row>
    <row r="68" spans="2:8" hidden="1" x14ac:dyDescent="0.15">
      <c r="B68" s="31" t="s">
        <v>105</v>
      </c>
      <c r="C68" s="32"/>
      <c r="D68" s="12" t="s">
        <v>10</v>
      </c>
      <c r="E68" s="14">
        <v>41</v>
      </c>
      <c r="G68" s="20"/>
      <c r="H68" s="20"/>
    </row>
    <row r="69" spans="2:8" hidden="1" x14ac:dyDescent="0.15">
      <c r="B69" s="20" t="s">
        <v>110</v>
      </c>
      <c r="D69" s="7" t="s">
        <v>5</v>
      </c>
      <c r="E69" s="14">
        <v>41</v>
      </c>
    </row>
    <row r="70" spans="2:8" hidden="1" x14ac:dyDescent="0.15">
      <c r="B70" s="20" t="s">
        <v>103</v>
      </c>
      <c r="D70" s="7" t="s">
        <v>91</v>
      </c>
      <c r="E70" s="14">
        <v>41</v>
      </c>
    </row>
    <row r="71" spans="2:8" x14ac:dyDescent="0.15">
      <c r="B71" s="25" t="s">
        <v>102</v>
      </c>
      <c r="C71" s="25" t="s">
        <v>90</v>
      </c>
      <c r="D71" s="25" t="s">
        <v>90</v>
      </c>
      <c r="E71" s="14">
        <v>41.74</v>
      </c>
      <c r="G71" s="21" t="s">
        <v>810</v>
      </c>
      <c r="H71" s="21" t="s">
        <v>811</v>
      </c>
    </row>
    <row r="72" spans="2:8" hidden="1" x14ac:dyDescent="0.15">
      <c r="B72" s="20" t="s">
        <v>105</v>
      </c>
      <c r="D72" s="7" t="s">
        <v>12</v>
      </c>
      <c r="E72" s="14">
        <v>43</v>
      </c>
    </row>
    <row r="73" spans="2:8" hidden="1" x14ac:dyDescent="0.15">
      <c r="B73" s="20" t="s">
        <v>103</v>
      </c>
      <c r="D73" s="7" t="s">
        <v>51</v>
      </c>
      <c r="E73" s="14">
        <v>45</v>
      </c>
    </row>
    <row r="74" spans="2:8" ht="22" hidden="1" x14ac:dyDescent="0.15">
      <c r="B74" s="22" t="s">
        <v>113</v>
      </c>
      <c r="C74" s="22"/>
      <c r="D74" s="22" t="s">
        <v>24</v>
      </c>
      <c r="E74" s="14">
        <v>45.57</v>
      </c>
      <c r="G74" s="21" t="s">
        <v>774</v>
      </c>
      <c r="H74" s="21" t="s">
        <v>775</v>
      </c>
    </row>
    <row r="75" spans="2:8" x14ac:dyDescent="0.15">
      <c r="B75" s="24" t="s">
        <v>102</v>
      </c>
      <c r="C75" s="24" t="s">
        <v>38</v>
      </c>
      <c r="D75" s="24" t="s">
        <v>89</v>
      </c>
      <c r="E75" s="14">
        <v>46.1</v>
      </c>
      <c r="G75" s="21" t="s">
        <v>812</v>
      </c>
      <c r="H75" s="21" t="s">
        <v>813</v>
      </c>
    </row>
    <row r="76" spans="2:8" ht="22" x14ac:dyDescent="0.15">
      <c r="B76" s="20" t="s">
        <v>102</v>
      </c>
      <c r="C76" s="16" t="s">
        <v>79</v>
      </c>
      <c r="D76" s="7" t="s">
        <v>79</v>
      </c>
      <c r="E76" s="14">
        <v>46.78</v>
      </c>
      <c r="G76" s="21" t="s">
        <v>802</v>
      </c>
      <c r="H76" s="21" t="s">
        <v>804</v>
      </c>
    </row>
    <row r="77" spans="2:8" hidden="1" x14ac:dyDescent="0.15">
      <c r="B77" s="20" t="s">
        <v>103</v>
      </c>
      <c r="C77" s="16" t="s">
        <v>111</v>
      </c>
      <c r="D77" s="7" t="s">
        <v>94</v>
      </c>
      <c r="E77" s="14">
        <v>49</v>
      </c>
    </row>
    <row r="78" spans="2:8" x14ac:dyDescent="0.15">
      <c r="B78" s="20" t="s">
        <v>102</v>
      </c>
      <c r="D78" s="7" t="s">
        <v>36</v>
      </c>
      <c r="E78" s="14">
        <v>50</v>
      </c>
    </row>
    <row r="79" spans="2:8" hidden="1" x14ac:dyDescent="0.15">
      <c r="B79" s="20" t="s">
        <v>110</v>
      </c>
      <c r="D79" s="7" t="s">
        <v>3</v>
      </c>
      <c r="E79" s="14">
        <v>50</v>
      </c>
    </row>
    <row r="80" spans="2:8" hidden="1" x14ac:dyDescent="0.15">
      <c r="B80" s="20" t="s">
        <v>103</v>
      </c>
      <c r="D80" s="7" t="s">
        <v>42</v>
      </c>
      <c r="E80" s="14">
        <v>51.17</v>
      </c>
    </row>
    <row r="81" spans="2:9" ht="22" x14ac:dyDescent="0.15">
      <c r="B81" s="20" t="s">
        <v>102</v>
      </c>
      <c r="C81" s="16" t="s">
        <v>42</v>
      </c>
      <c r="D81" s="7" t="s">
        <v>78</v>
      </c>
      <c r="E81" s="14">
        <v>52.17</v>
      </c>
      <c r="G81" s="21" t="s">
        <v>802</v>
      </c>
      <c r="H81" s="21" t="s">
        <v>805</v>
      </c>
    </row>
    <row r="82" spans="2:9" x14ac:dyDescent="0.15">
      <c r="B82" s="20" t="s">
        <v>102</v>
      </c>
      <c r="D82" s="7" t="s">
        <v>45</v>
      </c>
      <c r="E82" s="14">
        <v>52.94</v>
      </c>
    </row>
    <row r="83" spans="2:9" hidden="1" x14ac:dyDescent="0.15">
      <c r="B83" s="22" t="s">
        <v>103</v>
      </c>
      <c r="C83" s="22"/>
      <c r="D83" s="22" t="s">
        <v>84</v>
      </c>
      <c r="E83" s="14">
        <v>53.63</v>
      </c>
      <c r="G83" s="21" t="s">
        <v>792</v>
      </c>
      <c r="H83" s="21" t="s">
        <v>793</v>
      </c>
    </row>
    <row r="84" spans="2:9" x14ac:dyDescent="0.15">
      <c r="B84" s="20" t="s">
        <v>102</v>
      </c>
      <c r="D84" s="7" t="s">
        <v>40</v>
      </c>
      <c r="E84" s="14">
        <v>53.94</v>
      </c>
    </row>
    <row r="85" spans="2:9" hidden="1" x14ac:dyDescent="0.15">
      <c r="B85" s="20" t="s">
        <v>103</v>
      </c>
      <c r="D85" s="7" t="s">
        <v>86</v>
      </c>
      <c r="E85" s="14">
        <v>55</v>
      </c>
    </row>
    <row r="86" spans="2:9" hidden="1" x14ac:dyDescent="0.15">
      <c r="B86" s="20" t="s">
        <v>110</v>
      </c>
      <c r="D86" s="7" t="s">
        <v>6</v>
      </c>
      <c r="E86" s="14">
        <v>55</v>
      </c>
    </row>
    <row r="87" spans="2:9" hidden="1" x14ac:dyDescent="0.15">
      <c r="B87" s="20" t="s">
        <v>110</v>
      </c>
      <c r="D87" s="7" t="s">
        <v>1</v>
      </c>
      <c r="E87" s="14">
        <v>60</v>
      </c>
    </row>
    <row r="88" spans="2:9" hidden="1" x14ac:dyDescent="0.15">
      <c r="B88" s="20" t="s">
        <v>104</v>
      </c>
      <c r="D88" s="7" t="s">
        <v>68</v>
      </c>
      <c r="E88" s="14">
        <v>60</v>
      </c>
      <c r="I88" s="21" t="s">
        <v>369</v>
      </c>
    </row>
    <row r="89" spans="2:9" ht="30" x14ac:dyDescent="0.2">
      <c r="B89" s="20" t="s">
        <v>102</v>
      </c>
      <c r="C89" s="16" t="s">
        <v>44</v>
      </c>
      <c r="D89" s="7" t="s">
        <v>44</v>
      </c>
      <c r="E89" s="14">
        <v>61</v>
      </c>
      <c r="G89" s="101" t="s">
        <v>801</v>
      </c>
    </row>
    <row r="90" spans="2:9" hidden="1" x14ac:dyDescent="0.15">
      <c r="B90" s="20" t="s">
        <v>103</v>
      </c>
      <c r="D90" s="7" t="s">
        <v>53</v>
      </c>
      <c r="E90" s="14">
        <v>61.12</v>
      </c>
    </row>
    <row r="91" spans="2:9" ht="22" hidden="1" x14ac:dyDescent="0.15">
      <c r="B91" s="91" t="s">
        <v>108</v>
      </c>
      <c r="C91" s="91"/>
      <c r="D91" s="91" t="s">
        <v>0</v>
      </c>
      <c r="E91" s="14">
        <v>65</v>
      </c>
      <c r="G91" s="21" t="s">
        <v>776</v>
      </c>
      <c r="H91" s="21" t="s">
        <v>777</v>
      </c>
    </row>
    <row r="92" spans="2:9" hidden="1" x14ac:dyDescent="0.15">
      <c r="B92" s="20" t="s">
        <v>104</v>
      </c>
      <c r="D92" s="7" t="s">
        <v>28</v>
      </c>
      <c r="E92" s="14">
        <v>65</v>
      </c>
    </row>
    <row r="93" spans="2:9" hidden="1" x14ac:dyDescent="0.15">
      <c r="B93" s="92" t="s">
        <v>105</v>
      </c>
      <c r="C93" s="93"/>
      <c r="D93" s="94" t="s">
        <v>13</v>
      </c>
      <c r="E93" s="95">
        <v>68</v>
      </c>
      <c r="G93" s="20"/>
      <c r="H93" s="20"/>
    </row>
    <row r="94" spans="2:9" hidden="1" x14ac:dyDescent="0.15">
      <c r="B94" s="20" t="s">
        <v>110</v>
      </c>
      <c r="D94" s="7" t="s">
        <v>97</v>
      </c>
      <c r="E94" s="14">
        <v>69</v>
      </c>
    </row>
    <row r="95" spans="2:9" hidden="1" x14ac:dyDescent="0.15">
      <c r="B95" s="96" t="s">
        <v>110</v>
      </c>
      <c r="C95" s="97"/>
      <c r="D95" s="98" t="s">
        <v>4</v>
      </c>
      <c r="E95" s="95">
        <v>70</v>
      </c>
    </row>
    <row r="96" spans="2:9" hidden="1" x14ac:dyDescent="0.15">
      <c r="B96" s="20" t="s">
        <v>103</v>
      </c>
      <c r="D96" s="7" t="s">
        <v>57</v>
      </c>
      <c r="E96" s="14">
        <v>70</v>
      </c>
      <c r="G96" s="21" t="s">
        <v>790</v>
      </c>
      <c r="H96" s="21" t="s">
        <v>791</v>
      </c>
      <c r="I96" s="21" t="s">
        <v>370</v>
      </c>
    </row>
    <row r="97" spans="2:9" hidden="1" x14ac:dyDescent="0.15">
      <c r="B97" s="92" t="s">
        <v>31</v>
      </c>
      <c r="C97" s="93"/>
      <c r="D97" s="94" t="s">
        <v>31</v>
      </c>
      <c r="E97" s="14">
        <v>95</v>
      </c>
      <c r="G97" s="20"/>
      <c r="H97" s="20"/>
    </row>
    <row r="98" spans="2:9" x14ac:dyDescent="0.15">
      <c r="B98" s="20" t="s">
        <v>102</v>
      </c>
      <c r="D98" s="7" t="s">
        <v>74</v>
      </c>
      <c r="E98" s="11"/>
    </row>
    <row r="99" spans="2:9" hidden="1" x14ac:dyDescent="0.15">
      <c r="B99" s="22" t="s">
        <v>103</v>
      </c>
      <c r="C99" s="17" t="s">
        <v>681</v>
      </c>
      <c r="D99" s="9" t="s">
        <v>680</v>
      </c>
      <c r="E99" s="14">
        <v>32</v>
      </c>
      <c r="G99" s="20"/>
      <c r="H99" s="20"/>
      <c r="I99" s="21" t="s">
        <v>682</v>
      </c>
    </row>
    <row r="100" spans="2:9" hidden="1" x14ac:dyDescent="0.15">
      <c r="B100" s="85" t="s">
        <v>103</v>
      </c>
      <c r="C100" s="86" t="s">
        <v>698</v>
      </c>
      <c r="D100" s="87" t="s">
        <v>55</v>
      </c>
      <c r="E100" s="14">
        <v>20</v>
      </c>
      <c r="G100" s="20" t="s">
        <v>684</v>
      </c>
      <c r="H100" s="20"/>
      <c r="I100" s="21" t="s">
        <v>683</v>
      </c>
    </row>
    <row r="101" spans="2:9" hidden="1" x14ac:dyDescent="0.15">
      <c r="B101" s="85" t="s">
        <v>103</v>
      </c>
      <c r="C101" s="86" t="s">
        <v>697</v>
      </c>
      <c r="D101" s="87" t="s">
        <v>82</v>
      </c>
      <c r="E101" s="14">
        <v>20</v>
      </c>
      <c r="G101" s="20" t="s">
        <v>684</v>
      </c>
      <c r="H101" s="20"/>
      <c r="I101" s="21" t="s">
        <v>696</v>
      </c>
    </row>
    <row r="102" spans="2:9" hidden="1" x14ac:dyDescent="0.15">
      <c r="B102" s="88" t="s">
        <v>103</v>
      </c>
      <c r="C102" s="89" t="s">
        <v>699</v>
      </c>
      <c r="D102" s="90" t="s">
        <v>56</v>
      </c>
      <c r="E102" s="11">
        <v>35</v>
      </c>
      <c r="G102" s="20" t="s">
        <v>684</v>
      </c>
      <c r="H102" s="20" t="s">
        <v>799</v>
      </c>
      <c r="I102" s="23" t="s">
        <v>800</v>
      </c>
    </row>
    <row r="103" spans="2:9" hidden="1" x14ac:dyDescent="0.15">
      <c r="B103" s="92" t="s">
        <v>103</v>
      </c>
      <c r="C103" s="93" t="s">
        <v>712</v>
      </c>
      <c r="D103" s="94" t="s">
        <v>83</v>
      </c>
      <c r="E103" s="11">
        <v>50</v>
      </c>
      <c r="G103" s="20"/>
      <c r="H103" s="20"/>
    </row>
    <row r="104" spans="2:9" ht="33" hidden="1" x14ac:dyDescent="0.15">
      <c r="B104" s="93" t="s">
        <v>103</v>
      </c>
      <c r="C104" s="93" t="s">
        <v>713</v>
      </c>
      <c r="D104" s="93" t="s">
        <v>92</v>
      </c>
      <c r="E104" s="11">
        <v>35</v>
      </c>
      <c r="G104" s="21" t="s">
        <v>787</v>
      </c>
      <c r="H104" s="21" t="s">
        <v>789</v>
      </c>
    </row>
    <row r="105" spans="2:9" hidden="1" x14ac:dyDescent="0.15">
      <c r="B105" s="24" t="s">
        <v>371</v>
      </c>
      <c r="C105" s="67" t="s">
        <v>478</v>
      </c>
      <c r="D105" s="8" t="s">
        <v>441</v>
      </c>
      <c r="E105" s="7">
        <v>20</v>
      </c>
      <c r="F105" s="9"/>
      <c r="G105" s="17" t="s">
        <v>521</v>
      </c>
      <c r="H105" s="22" t="s">
        <v>476</v>
      </c>
      <c r="I105" s="27" t="s">
        <v>477</v>
      </c>
    </row>
    <row r="106" spans="2:9" hidden="1" x14ac:dyDescent="0.15">
      <c r="B106" s="24" t="s">
        <v>371</v>
      </c>
      <c r="C106" s="67" t="s">
        <v>479</v>
      </c>
      <c r="D106" s="29" t="s">
        <v>509</v>
      </c>
      <c r="E106" s="7">
        <v>20</v>
      </c>
      <c r="F106" s="9">
        <v>10684</v>
      </c>
      <c r="G106" s="17" t="s">
        <v>521</v>
      </c>
      <c r="H106" s="22" t="s">
        <v>476</v>
      </c>
      <c r="I106" s="9" t="s">
        <v>508</v>
      </c>
    </row>
    <row r="107" spans="2:9" hidden="1" x14ac:dyDescent="0.15">
      <c r="B107" s="24" t="s">
        <v>371</v>
      </c>
      <c r="C107" s="67" t="s">
        <v>510</v>
      </c>
      <c r="D107" s="29" t="s">
        <v>399</v>
      </c>
      <c r="E107" s="7">
        <v>18</v>
      </c>
      <c r="F107" s="9">
        <v>35000</v>
      </c>
      <c r="G107" s="9" t="s">
        <v>522</v>
      </c>
      <c r="H107" s="22" t="s">
        <v>511</v>
      </c>
      <c r="I107" s="27" t="s">
        <v>523</v>
      </c>
    </row>
    <row r="108" spans="2:9" hidden="1" x14ac:dyDescent="0.15">
      <c r="B108" s="25" t="s">
        <v>371</v>
      </c>
      <c r="C108" s="80" t="s">
        <v>398</v>
      </c>
      <c r="D108" s="13" t="s">
        <v>398</v>
      </c>
      <c r="G108" s="20" t="s">
        <v>593</v>
      </c>
      <c r="H108" s="20" t="s">
        <v>594</v>
      </c>
      <c r="I108" s="21" t="s">
        <v>592</v>
      </c>
    </row>
    <row r="109" spans="2:9" hidden="1" x14ac:dyDescent="0.15">
      <c r="B109" s="24" t="s">
        <v>371</v>
      </c>
      <c r="C109" s="67" t="s">
        <v>525</v>
      </c>
      <c r="D109" s="29" t="s">
        <v>525</v>
      </c>
      <c r="E109" s="7">
        <v>10</v>
      </c>
      <c r="F109" s="9">
        <v>10000</v>
      </c>
      <c r="G109" s="22" t="s">
        <v>554</v>
      </c>
      <c r="H109" s="22"/>
      <c r="I109" s="9"/>
    </row>
    <row r="110" spans="2:9" hidden="1" x14ac:dyDescent="0.15">
      <c r="B110" s="24" t="s">
        <v>371</v>
      </c>
      <c r="C110" s="8" t="s">
        <v>661</v>
      </c>
      <c r="D110" s="29" t="s">
        <v>400</v>
      </c>
      <c r="E110" s="7">
        <v>15</v>
      </c>
      <c r="F110" s="9">
        <v>5000</v>
      </c>
      <c r="G110" s="22" t="s">
        <v>659</v>
      </c>
      <c r="H110" s="22" t="s">
        <v>660</v>
      </c>
      <c r="I110" s="27"/>
    </row>
    <row r="111" spans="2:9" hidden="1" x14ac:dyDescent="0.15">
      <c r="B111" s="22" t="s">
        <v>371</v>
      </c>
      <c r="C111" s="17" t="s">
        <v>524</v>
      </c>
      <c r="D111" s="9"/>
      <c r="E111" s="7">
        <v>10</v>
      </c>
      <c r="G111" s="20" t="s">
        <v>662</v>
      </c>
      <c r="H111" s="20"/>
    </row>
    <row r="112" spans="2:9" hidden="1" x14ac:dyDescent="0.15">
      <c r="B112" s="24" t="s">
        <v>371</v>
      </c>
      <c r="C112" s="18" t="s">
        <v>608</v>
      </c>
      <c r="D112" s="29" t="s">
        <v>595</v>
      </c>
      <c r="E112" s="81">
        <v>0.08</v>
      </c>
      <c r="F112" s="12">
        <v>138300</v>
      </c>
      <c r="G112" s="31" t="s">
        <v>663</v>
      </c>
      <c r="H112" s="31" t="s">
        <v>610</v>
      </c>
      <c r="I112" s="23" t="s">
        <v>609</v>
      </c>
    </row>
    <row r="113" spans="2:9" hidden="1" x14ac:dyDescent="0.15">
      <c r="B113" s="22" t="s">
        <v>371</v>
      </c>
      <c r="C113" s="17" t="s">
        <v>664</v>
      </c>
      <c r="D113" s="84" t="s">
        <v>665</v>
      </c>
      <c r="E113" s="81">
        <v>0.1</v>
      </c>
      <c r="F113" s="12"/>
      <c r="G113" s="31" t="s">
        <v>666</v>
      </c>
      <c r="H113" s="31" t="s">
        <v>679</v>
      </c>
      <c r="I113" s="23"/>
    </row>
    <row r="114" spans="2:9" hidden="1" x14ac:dyDescent="0.15">
      <c r="B114" s="49" t="s">
        <v>112</v>
      </c>
      <c r="C114" s="44" t="s">
        <v>406</v>
      </c>
      <c r="G114" s="20"/>
      <c r="H114" s="20"/>
    </row>
    <row r="115" spans="2:9" hidden="1" x14ac:dyDescent="0.15">
      <c r="B115" s="49" t="s">
        <v>112</v>
      </c>
      <c r="C115" s="44" t="s">
        <v>25</v>
      </c>
      <c r="G115" s="20"/>
      <c r="H115" s="20"/>
    </row>
    <row r="116" spans="2:9" hidden="1" x14ac:dyDescent="0.15">
      <c r="B116" s="49" t="s">
        <v>112</v>
      </c>
      <c r="C116" s="44" t="s">
        <v>407</v>
      </c>
      <c r="G116" s="20"/>
      <c r="H116" s="20"/>
    </row>
    <row r="117" spans="2:9" hidden="1" x14ac:dyDescent="0.15">
      <c r="B117" s="49" t="s">
        <v>112</v>
      </c>
      <c r="C117" s="44" t="s">
        <v>408</v>
      </c>
      <c r="G117" s="20"/>
      <c r="H117" s="20"/>
    </row>
    <row r="118" spans="2:9" hidden="1" x14ac:dyDescent="0.15">
      <c r="B118" s="49" t="s">
        <v>112</v>
      </c>
      <c r="C118" s="44" t="s">
        <v>409</v>
      </c>
      <c r="G118" s="20"/>
      <c r="H118" s="20"/>
    </row>
    <row r="119" spans="2:9" hidden="1" x14ac:dyDescent="0.15">
      <c r="B119" s="49" t="s">
        <v>112</v>
      </c>
      <c r="C119" s="44" t="s">
        <v>410</v>
      </c>
      <c r="G119" s="20"/>
      <c r="H119" s="20"/>
    </row>
    <row r="120" spans="2:9" ht="33" hidden="1" x14ac:dyDescent="0.15">
      <c r="B120" s="19" t="s">
        <v>112</v>
      </c>
      <c r="C120" s="19" t="s">
        <v>714</v>
      </c>
      <c r="D120" s="19" t="s">
        <v>715</v>
      </c>
      <c r="E120" s="7">
        <v>13</v>
      </c>
      <c r="G120" s="21" t="s">
        <v>778</v>
      </c>
      <c r="H120" s="21" t="s">
        <v>779</v>
      </c>
      <c r="I120" s="21" t="s">
        <v>780</v>
      </c>
    </row>
    <row r="123" spans="2:9" x14ac:dyDescent="0.15">
      <c r="B123" s="25"/>
      <c r="C123" s="16" t="s">
        <v>794</v>
      </c>
    </row>
    <row r="124" spans="2:9" x14ac:dyDescent="0.15">
      <c r="B124" s="24"/>
      <c r="C124" s="16" t="s">
        <v>795</v>
      </c>
    </row>
    <row r="125" spans="2:9" x14ac:dyDescent="0.15">
      <c r="B125" s="22"/>
      <c r="C125" s="16" t="s">
        <v>796</v>
      </c>
    </row>
    <row r="126" spans="2:9" x14ac:dyDescent="0.15">
      <c r="B126" s="31"/>
      <c r="C126" s="16" t="s">
        <v>797</v>
      </c>
    </row>
    <row r="127" spans="2:9" x14ac:dyDescent="0.15">
      <c r="B127" s="22"/>
      <c r="C127" s="100" t="s">
        <v>798</v>
      </c>
    </row>
  </sheetData>
  <autoFilter ref="B1:I120">
    <filterColumn colId="0">
      <filters>
        <filter val="Uttar Pradesh"/>
      </filters>
    </filterColumn>
  </autoFilter>
  <sortState ref="D2:E104">
    <sortCondition ref="E2:E104"/>
    <sortCondition ref="D2:D10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37" workbookViewId="0">
      <selection activeCell="D55" sqref="D55"/>
    </sheetView>
  </sheetViews>
  <sheetFormatPr baseColWidth="10" defaultColWidth="8.83203125" defaultRowHeight="16" x14ac:dyDescent="0.2"/>
  <cols>
    <col min="1" max="1" width="31.1640625" customWidth="1"/>
    <col min="2" max="2" width="18.1640625" customWidth="1"/>
  </cols>
  <sheetData>
    <row r="1" spans="1:5" x14ac:dyDescent="0.2">
      <c r="A1" s="107" t="s">
        <v>436</v>
      </c>
      <c r="B1" s="107"/>
      <c r="C1" s="107"/>
      <c r="D1" s="107"/>
    </row>
    <row r="2" spans="1:5" ht="18" x14ac:dyDescent="0.2">
      <c r="A2" s="1" t="s">
        <v>122</v>
      </c>
      <c r="B2" s="2" t="s">
        <v>116</v>
      </c>
      <c r="C2" s="2">
        <v>365410</v>
      </c>
    </row>
    <row r="3" spans="1:5" ht="18" x14ac:dyDescent="0.2">
      <c r="A3" s="2" t="s">
        <v>126</v>
      </c>
      <c r="B3" s="2" t="s">
        <v>134</v>
      </c>
      <c r="C3" s="2">
        <v>160638</v>
      </c>
    </row>
    <row r="4" spans="1:5" ht="18" x14ac:dyDescent="0.2">
      <c r="A4" s="2" t="s">
        <v>130</v>
      </c>
      <c r="B4" s="2" t="s">
        <v>136</v>
      </c>
      <c r="C4" s="2">
        <v>25522</v>
      </c>
    </row>
    <row r="5" spans="1:5" ht="18" x14ac:dyDescent="0.2">
      <c r="A5" s="2" t="s">
        <v>124</v>
      </c>
      <c r="B5" s="2" t="s">
        <v>117</v>
      </c>
      <c r="C5" s="2">
        <v>60330</v>
      </c>
    </row>
    <row r="6" spans="1:5" ht="18" x14ac:dyDescent="0.2">
      <c r="A6" s="2" t="s">
        <v>128</v>
      </c>
      <c r="B6" s="2" t="s">
        <v>135</v>
      </c>
      <c r="C6" s="2">
        <v>266756</v>
      </c>
    </row>
    <row r="7" spans="1:5" ht="18" x14ac:dyDescent="0.2">
      <c r="A7" s="2" t="s">
        <v>132</v>
      </c>
      <c r="B7" s="2" t="s">
        <v>137</v>
      </c>
      <c r="C7" s="2">
        <v>20669</v>
      </c>
    </row>
    <row r="11" spans="1:5" ht="18" x14ac:dyDescent="0.2">
      <c r="A11" s="104" t="s">
        <v>435</v>
      </c>
      <c r="B11" s="105"/>
      <c r="C11" s="105"/>
      <c r="D11" s="106"/>
      <c r="E11" s="3"/>
    </row>
    <row r="12" spans="1:5" ht="18" x14ac:dyDescent="0.2">
      <c r="A12" s="1" t="s">
        <v>141</v>
      </c>
      <c r="B12" s="2" t="s">
        <v>123</v>
      </c>
      <c r="C12" s="2">
        <v>380500</v>
      </c>
      <c r="D12" s="3"/>
    </row>
    <row r="13" spans="1:5" ht="18" x14ac:dyDescent="0.2">
      <c r="A13" s="2" t="s">
        <v>143</v>
      </c>
      <c r="B13" s="2" t="s">
        <v>127</v>
      </c>
      <c r="C13" s="2">
        <v>193506</v>
      </c>
      <c r="D13" s="3"/>
    </row>
    <row r="14" spans="1:5" ht="18" x14ac:dyDescent="0.2">
      <c r="A14" s="2" t="s">
        <v>144</v>
      </c>
      <c r="B14" s="2" t="s">
        <v>125</v>
      </c>
      <c r="C14" s="2">
        <v>319818</v>
      </c>
      <c r="D14" s="3"/>
    </row>
    <row r="15" spans="1:5" ht="18" x14ac:dyDescent="0.2">
      <c r="A15" s="2" t="s">
        <v>145</v>
      </c>
      <c r="B15" s="2" t="s">
        <v>146</v>
      </c>
      <c r="C15" s="2">
        <v>20871</v>
      </c>
      <c r="D15" s="3"/>
    </row>
    <row r="16" spans="1:5" ht="18" x14ac:dyDescent="0.2">
      <c r="A16" s="2" t="s">
        <v>147</v>
      </c>
      <c r="B16" s="2" t="s">
        <v>131</v>
      </c>
      <c r="C16" s="2">
        <v>10998</v>
      </c>
      <c r="D16" s="3"/>
    </row>
    <row r="17" spans="1:8" x14ac:dyDescent="0.2">
      <c r="D17">
        <f>SUM(C13:C14)-C12</f>
        <v>132824</v>
      </c>
    </row>
    <row r="19" spans="1:8" ht="18" x14ac:dyDescent="0.2">
      <c r="A19" s="108" t="s">
        <v>437</v>
      </c>
      <c r="B19" s="108"/>
      <c r="C19" s="108"/>
      <c r="D19" s="108"/>
    </row>
    <row r="20" spans="1:8" ht="18" x14ac:dyDescent="0.2">
      <c r="A20" s="1" t="s">
        <v>155</v>
      </c>
      <c r="B20" s="2" t="s">
        <v>156</v>
      </c>
      <c r="C20" s="2">
        <v>270401</v>
      </c>
    </row>
    <row r="21" spans="1:8" ht="18" x14ac:dyDescent="0.2">
      <c r="A21" s="2" t="s">
        <v>151</v>
      </c>
      <c r="B21" s="2" t="s">
        <v>125</v>
      </c>
      <c r="C21" s="2">
        <v>263529</v>
      </c>
      <c r="D21" s="2"/>
      <c r="E21" s="2"/>
      <c r="F21" s="2"/>
      <c r="H21" s="3"/>
    </row>
    <row r="22" spans="1:8" ht="18" x14ac:dyDescent="0.2">
      <c r="A22" s="2" t="s">
        <v>152</v>
      </c>
      <c r="B22" s="2" t="s">
        <v>153</v>
      </c>
      <c r="C22" s="2">
        <v>200124</v>
      </c>
      <c r="D22" s="2"/>
      <c r="E22" s="2"/>
      <c r="F22" s="2"/>
      <c r="H22" s="3"/>
    </row>
    <row r="23" spans="1:8" ht="18" x14ac:dyDescent="0.2">
      <c r="A23" s="2" t="s">
        <v>154</v>
      </c>
      <c r="B23" s="2" t="s">
        <v>146</v>
      </c>
      <c r="C23" s="2">
        <v>12813</v>
      </c>
      <c r="D23" s="2"/>
      <c r="E23" s="2"/>
      <c r="F23" s="2"/>
      <c r="H23" s="3"/>
    </row>
    <row r="24" spans="1:8" ht="18" x14ac:dyDescent="0.2">
      <c r="D24" s="2"/>
      <c r="E24" s="2"/>
      <c r="F24" s="2"/>
      <c r="H24" s="3"/>
    </row>
    <row r="27" spans="1:8" x14ac:dyDescent="0.2">
      <c r="A27" s="109" t="s">
        <v>438</v>
      </c>
      <c r="B27" s="109"/>
      <c r="C27" s="109"/>
      <c r="D27" s="109"/>
    </row>
    <row r="28" spans="1:8" ht="18" x14ac:dyDescent="0.2">
      <c r="A28" s="1" t="s">
        <v>163</v>
      </c>
      <c r="B28" s="2" t="s">
        <v>123</v>
      </c>
      <c r="C28" s="2">
        <v>226666</v>
      </c>
      <c r="D28" s="2"/>
      <c r="E28" s="2"/>
      <c r="G28" s="3"/>
    </row>
    <row r="29" spans="1:8" ht="18" x14ac:dyDescent="0.2">
      <c r="A29" s="2" t="s">
        <v>162</v>
      </c>
      <c r="B29" s="2" t="s">
        <v>125</v>
      </c>
      <c r="C29" s="2">
        <v>220177</v>
      </c>
      <c r="D29" s="2"/>
      <c r="E29" s="2"/>
      <c r="G29" s="3"/>
    </row>
    <row r="30" spans="1:8" ht="18" x14ac:dyDescent="0.2">
      <c r="A30" s="2" t="s">
        <v>164</v>
      </c>
      <c r="B30" s="2" t="s">
        <v>165</v>
      </c>
      <c r="C30" s="2">
        <v>118355</v>
      </c>
      <c r="D30" s="2"/>
      <c r="E30" s="2"/>
      <c r="G30" s="3"/>
    </row>
    <row r="31" spans="1:8" ht="18" x14ac:dyDescent="0.2">
      <c r="A31" s="2" t="s">
        <v>161</v>
      </c>
      <c r="B31" s="2" t="s">
        <v>127</v>
      </c>
      <c r="C31" s="2">
        <v>26109</v>
      </c>
      <c r="D31" s="2"/>
      <c r="E31" s="2"/>
      <c r="G31" s="3"/>
    </row>
    <row r="32" spans="1:8" ht="18" x14ac:dyDescent="0.2">
      <c r="A32" s="2" t="s">
        <v>160</v>
      </c>
      <c r="B32" s="2" t="s">
        <v>146</v>
      </c>
      <c r="C32" s="2">
        <v>11794</v>
      </c>
      <c r="D32" s="2"/>
      <c r="E32" s="2"/>
      <c r="G32" s="3"/>
    </row>
    <row r="33" spans="1:7" ht="18" x14ac:dyDescent="0.2">
      <c r="C33">
        <f>(C29+C30+C32)-(C28+C31)</f>
        <v>97551</v>
      </c>
      <c r="D33" s="2"/>
      <c r="E33" s="2"/>
      <c r="G33" s="3"/>
    </row>
    <row r="36" spans="1:7" x14ac:dyDescent="0.2">
      <c r="A36" s="103" t="s">
        <v>439</v>
      </c>
      <c r="B36" s="103"/>
      <c r="C36" s="103"/>
      <c r="D36" s="103"/>
      <c r="E36" s="103"/>
    </row>
    <row r="37" spans="1:7" ht="18" x14ac:dyDescent="0.2">
      <c r="A37" s="1" t="s">
        <v>185</v>
      </c>
      <c r="B37" s="2" t="s">
        <v>123</v>
      </c>
      <c r="C37" s="2">
        <v>372506</v>
      </c>
      <c r="D37">
        <v>1</v>
      </c>
    </row>
    <row r="38" spans="1:7" ht="18" x14ac:dyDescent="0.2">
      <c r="A38" s="2" t="s">
        <v>128</v>
      </c>
      <c r="B38" s="2" t="s">
        <v>129</v>
      </c>
      <c r="C38" s="2">
        <v>266756</v>
      </c>
      <c r="D38">
        <v>2</v>
      </c>
    </row>
    <row r="39" spans="1:7" ht="18" x14ac:dyDescent="0.2">
      <c r="A39" s="2" t="s">
        <v>182</v>
      </c>
      <c r="B39" s="2" t="s">
        <v>183</v>
      </c>
      <c r="C39" s="2">
        <v>236267</v>
      </c>
      <c r="D39">
        <v>3</v>
      </c>
    </row>
    <row r="40" spans="1:7" ht="18" x14ac:dyDescent="0.2">
      <c r="A40" s="2" t="s">
        <v>186</v>
      </c>
      <c r="B40" s="2" t="s">
        <v>153</v>
      </c>
      <c r="C40" s="2">
        <v>79108</v>
      </c>
      <c r="D40">
        <v>4</v>
      </c>
    </row>
    <row r="41" spans="1:7" ht="18" x14ac:dyDescent="0.2">
      <c r="A41" s="2" t="s">
        <v>190</v>
      </c>
      <c r="B41" s="2" t="s">
        <v>173</v>
      </c>
      <c r="C41" s="2">
        <v>46008</v>
      </c>
      <c r="D41">
        <v>5</v>
      </c>
    </row>
    <row r="42" spans="1:7" ht="18" x14ac:dyDescent="0.2">
      <c r="A42" s="2" t="s">
        <v>184</v>
      </c>
      <c r="B42" s="2" t="s">
        <v>146</v>
      </c>
      <c r="C42" s="2">
        <v>26446</v>
      </c>
      <c r="D42">
        <v>6</v>
      </c>
    </row>
    <row r="43" spans="1:7" ht="18" x14ac:dyDescent="0.2">
      <c r="A43" s="2" t="s">
        <v>188</v>
      </c>
      <c r="B43" s="2" t="s">
        <v>189</v>
      </c>
      <c r="C43" s="2">
        <v>18681</v>
      </c>
      <c r="D43">
        <v>7</v>
      </c>
    </row>
    <row r="44" spans="1:7" x14ac:dyDescent="0.2">
      <c r="D44">
        <f>(C38+C39)-(C37+C40)</f>
        <v>51409</v>
      </c>
      <c r="E44">
        <f>(C38+C39+C41+C42)-(C37+C40)</f>
        <v>123863</v>
      </c>
    </row>
    <row r="47" spans="1:7" x14ac:dyDescent="0.2">
      <c r="A47" s="103" t="s">
        <v>440</v>
      </c>
      <c r="B47" s="103"/>
      <c r="C47" s="103"/>
      <c r="D47" s="103"/>
    </row>
    <row r="48" spans="1:7" ht="18" x14ac:dyDescent="0.2">
      <c r="A48" s="2" t="s">
        <v>213</v>
      </c>
      <c r="B48" s="2" t="s">
        <v>172</v>
      </c>
      <c r="C48" s="2">
        <v>300515</v>
      </c>
    </row>
    <row r="49" spans="1:3" ht="18" x14ac:dyDescent="0.2">
      <c r="A49" s="2" t="s">
        <v>214</v>
      </c>
      <c r="B49" s="2" t="s">
        <v>125</v>
      </c>
      <c r="C49" s="2">
        <v>175619</v>
      </c>
    </row>
    <row r="50" spans="1:3" ht="18" x14ac:dyDescent="0.2">
      <c r="A50" s="2" t="s">
        <v>215</v>
      </c>
      <c r="B50" s="2" t="s">
        <v>146</v>
      </c>
      <c r="C50" s="2">
        <v>7727</v>
      </c>
    </row>
    <row r="51" spans="1:3" ht="18" x14ac:dyDescent="0.2">
      <c r="A51" s="1" t="s">
        <v>216</v>
      </c>
      <c r="B51" s="2" t="s">
        <v>123</v>
      </c>
      <c r="C51" s="2">
        <v>436468</v>
      </c>
    </row>
    <row r="52" spans="1:3" x14ac:dyDescent="0.2">
      <c r="C52">
        <f>SUM(C48:C49)-C51</f>
        <v>39666</v>
      </c>
    </row>
  </sheetData>
  <mergeCells count="6">
    <mergeCell ref="A47:D47"/>
    <mergeCell ref="A11:D11"/>
    <mergeCell ref="A1:D1"/>
    <mergeCell ref="A19:D19"/>
    <mergeCell ref="A27:D27"/>
    <mergeCell ref="A36:E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6"/>
  <sheetViews>
    <sheetView topLeftCell="A325" workbookViewId="0">
      <selection activeCell="B339" sqref="B339:B340"/>
    </sheetView>
  </sheetViews>
  <sheetFormatPr baseColWidth="10" defaultColWidth="8.83203125" defaultRowHeight="16" x14ac:dyDescent="0.2"/>
  <cols>
    <col min="1" max="1" width="6.6640625" bestFit="1" customWidth="1"/>
    <col min="2" max="2" width="48.6640625" bestFit="1" customWidth="1"/>
    <col min="3" max="3" width="14.33203125" bestFit="1" customWidth="1"/>
    <col min="4" max="4" width="7.83203125" bestFit="1" customWidth="1"/>
  </cols>
  <sheetData>
    <row r="1" spans="1:4" x14ac:dyDescent="0.2">
      <c r="A1" s="109" t="s">
        <v>109</v>
      </c>
      <c r="B1" s="109"/>
      <c r="C1" s="109"/>
      <c r="D1" s="109"/>
    </row>
    <row r="2" spans="1:4" ht="18" x14ac:dyDescent="0.2">
      <c r="A2" s="5" t="s">
        <v>167</v>
      </c>
      <c r="B2" s="5" t="s">
        <v>168</v>
      </c>
      <c r="C2" s="5" t="s">
        <v>169</v>
      </c>
      <c r="D2" s="5" t="s">
        <v>174</v>
      </c>
    </row>
    <row r="3" spans="1:4" ht="18" x14ac:dyDescent="0.2">
      <c r="A3" s="2">
        <v>5</v>
      </c>
      <c r="B3" s="1" t="s">
        <v>235</v>
      </c>
      <c r="C3" s="2" t="s">
        <v>123</v>
      </c>
      <c r="D3" s="2">
        <v>391913</v>
      </c>
    </row>
    <row r="4" spans="1:4" ht="18" x14ac:dyDescent="0.2">
      <c r="A4" s="2">
        <v>4</v>
      </c>
      <c r="B4" s="2" t="s">
        <v>234</v>
      </c>
      <c r="C4" s="2" t="s">
        <v>189</v>
      </c>
      <c r="D4" s="2">
        <v>351600</v>
      </c>
    </row>
    <row r="5" spans="1:4" ht="18" x14ac:dyDescent="0.2">
      <c r="A5" s="2">
        <v>6</v>
      </c>
      <c r="B5" s="2" t="s">
        <v>236</v>
      </c>
      <c r="C5" s="2" t="s">
        <v>127</v>
      </c>
      <c r="D5" s="2">
        <v>57380</v>
      </c>
    </row>
    <row r="6" spans="1:4" ht="18" x14ac:dyDescent="0.2">
      <c r="A6" s="2">
        <v>2</v>
      </c>
      <c r="B6" s="2" t="s">
        <v>232</v>
      </c>
      <c r="C6" s="2" t="s">
        <v>131</v>
      </c>
      <c r="D6" s="2">
        <v>55531</v>
      </c>
    </row>
    <row r="7" spans="1:4" ht="18" x14ac:dyDescent="0.2">
      <c r="A7" s="2">
        <v>9</v>
      </c>
      <c r="B7" s="2" t="s">
        <v>239</v>
      </c>
      <c r="C7" s="2" t="s">
        <v>153</v>
      </c>
      <c r="D7" s="2">
        <v>40010</v>
      </c>
    </row>
    <row r="8" spans="1:4" ht="18" x14ac:dyDescent="0.2">
      <c r="A8" s="2">
        <v>7</v>
      </c>
      <c r="B8" s="2" t="s">
        <v>237</v>
      </c>
      <c r="C8" s="2" t="s">
        <v>165</v>
      </c>
      <c r="D8" s="2">
        <v>11355</v>
      </c>
    </row>
    <row r="9" spans="1:4" ht="18" x14ac:dyDescent="0.2">
      <c r="A9" s="2">
        <v>8</v>
      </c>
      <c r="B9" s="2" t="s">
        <v>238</v>
      </c>
      <c r="C9" s="2" t="s">
        <v>172</v>
      </c>
      <c r="D9" s="2">
        <v>7071</v>
      </c>
    </row>
    <row r="10" spans="1:4" ht="18" x14ac:dyDescent="0.2">
      <c r="A10" s="33">
        <v>3</v>
      </c>
      <c r="B10" s="33" t="s">
        <v>233</v>
      </c>
      <c r="C10" s="33" t="s">
        <v>146</v>
      </c>
      <c r="D10" s="33">
        <v>6341</v>
      </c>
    </row>
    <row r="11" spans="1:4" x14ac:dyDescent="0.2">
      <c r="A11" s="114" t="s">
        <v>256</v>
      </c>
      <c r="B11" s="114"/>
      <c r="C11" s="114"/>
      <c r="D11" s="114"/>
    </row>
    <row r="12" spans="1:4" ht="18" x14ac:dyDescent="0.2">
      <c r="A12" s="34">
        <v>3</v>
      </c>
      <c r="B12" s="35" t="s">
        <v>242</v>
      </c>
      <c r="C12" s="34" t="s">
        <v>183</v>
      </c>
      <c r="D12" s="34">
        <v>407978</v>
      </c>
    </row>
    <row r="13" spans="1:4" ht="18" x14ac:dyDescent="0.2">
      <c r="A13" s="34">
        <v>4</v>
      </c>
      <c r="B13" s="34" t="s">
        <v>243</v>
      </c>
      <c r="C13" s="34" t="s">
        <v>123</v>
      </c>
      <c r="D13" s="34">
        <v>261474</v>
      </c>
    </row>
    <row r="14" spans="1:4" ht="18" x14ac:dyDescent="0.2">
      <c r="A14" s="34">
        <v>5</v>
      </c>
      <c r="B14" s="34" t="s">
        <v>244</v>
      </c>
      <c r="C14" s="34" t="s">
        <v>153</v>
      </c>
      <c r="D14" s="34">
        <v>221769</v>
      </c>
    </row>
    <row r="15" spans="1:4" ht="18" x14ac:dyDescent="0.2">
      <c r="A15" s="34">
        <v>2</v>
      </c>
      <c r="B15" s="34" t="s">
        <v>241</v>
      </c>
      <c r="C15" s="34" t="s">
        <v>146</v>
      </c>
      <c r="D15" s="34">
        <v>17724</v>
      </c>
    </row>
    <row r="16" spans="1:4" ht="18" x14ac:dyDescent="0.2">
      <c r="A16" s="34">
        <v>14</v>
      </c>
      <c r="B16" s="34" t="s">
        <v>255</v>
      </c>
      <c r="C16" s="34" t="s">
        <v>133</v>
      </c>
      <c r="D16" s="34">
        <v>10704</v>
      </c>
    </row>
    <row r="17" spans="1:8" ht="18" x14ac:dyDescent="0.2">
      <c r="A17" s="34">
        <v>12</v>
      </c>
      <c r="B17" s="34" t="s">
        <v>253</v>
      </c>
      <c r="C17" s="34" t="s">
        <v>230</v>
      </c>
      <c r="D17" s="34">
        <v>6376</v>
      </c>
    </row>
    <row r="18" spans="1:8" ht="18" x14ac:dyDescent="0.2">
      <c r="A18" s="34">
        <v>7</v>
      </c>
      <c r="B18" s="34" t="s">
        <v>247</v>
      </c>
      <c r="C18" s="34" t="s">
        <v>172</v>
      </c>
      <c r="D18" s="34">
        <v>5685</v>
      </c>
    </row>
    <row r="19" spans="1:8" ht="18" x14ac:dyDescent="0.2">
      <c r="A19" s="34">
        <v>13</v>
      </c>
      <c r="B19" s="34" t="s">
        <v>254</v>
      </c>
      <c r="C19" s="34" t="s">
        <v>133</v>
      </c>
      <c r="D19" s="34">
        <v>5645</v>
      </c>
    </row>
    <row r="20" spans="1:8" ht="18" x14ac:dyDescent="0.2">
      <c r="A20" s="34">
        <v>11</v>
      </c>
      <c r="B20" s="34" t="s">
        <v>252</v>
      </c>
      <c r="C20" s="34" t="s">
        <v>129</v>
      </c>
      <c r="D20" s="34">
        <v>5292</v>
      </c>
    </row>
    <row r="21" spans="1:8" ht="18" x14ac:dyDescent="0.2">
      <c r="A21" s="34">
        <v>6</v>
      </c>
      <c r="B21" s="34" t="s">
        <v>245</v>
      </c>
      <c r="C21" s="34" t="s">
        <v>246</v>
      </c>
      <c r="D21" s="34">
        <v>5149</v>
      </c>
    </row>
    <row r="22" spans="1:8" ht="18" x14ac:dyDescent="0.2">
      <c r="A22" s="34">
        <v>8</v>
      </c>
      <c r="B22" s="34" t="s">
        <v>248</v>
      </c>
      <c r="C22" s="34" t="s">
        <v>249</v>
      </c>
      <c r="D22" s="34">
        <v>4646</v>
      </c>
    </row>
    <row r="23" spans="1:8" ht="18" x14ac:dyDescent="0.2">
      <c r="A23" s="34">
        <v>9</v>
      </c>
      <c r="B23" s="34" t="s">
        <v>250</v>
      </c>
      <c r="C23" s="34" t="s">
        <v>229</v>
      </c>
      <c r="D23" s="34">
        <v>3411</v>
      </c>
    </row>
    <row r="24" spans="1:8" ht="18" x14ac:dyDescent="0.2">
      <c r="A24" s="34">
        <v>10</v>
      </c>
      <c r="B24" s="34" t="s">
        <v>251</v>
      </c>
      <c r="C24" s="34" t="s">
        <v>187</v>
      </c>
      <c r="D24" s="34">
        <v>3350</v>
      </c>
    </row>
    <row r="26" spans="1:8" x14ac:dyDescent="0.2">
      <c r="A26" s="109" t="s">
        <v>263</v>
      </c>
      <c r="B26" s="109"/>
      <c r="C26" s="109"/>
      <c r="D26" s="109"/>
    </row>
    <row r="27" spans="1:8" ht="18" x14ac:dyDescent="0.2">
      <c r="A27" s="2">
        <v>1</v>
      </c>
      <c r="B27" s="2" t="s">
        <v>138</v>
      </c>
      <c r="C27" s="2" t="s">
        <v>139</v>
      </c>
      <c r="D27" s="2">
        <v>6205</v>
      </c>
      <c r="E27" s="2"/>
      <c r="F27" s="2"/>
      <c r="H27" s="3"/>
    </row>
    <row r="28" spans="1:8" ht="18" x14ac:dyDescent="0.2">
      <c r="A28" s="2">
        <v>2</v>
      </c>
      <c r="B28" s="2" t="s">
        <v>257</v>
      </c>
      <c r="C28" s="2" t="s">
        <v>146</v>
      </c>
      <c r="D28" s="2">
        <v>173085</v>
      </c>
      <c r="E28" s="2"/>
      <c r="F28" s="2"/>
      <c r="H28" s="3"/>
    </row>
    <row r="29" spans="1:8" ht="18" x14ac:dyDescent="0.2">
      <c r="A29" s="2">
        <v>3</v>
      </c>
      <c r="B29" s="2" t="s">
        <v>258</v>
      </c>
      <c r="C29" s="2" t="s">
        <v>125</v>
      </c>
      <c r="D29" s="2">
        <v>191222</v>
      </c>
      <c r="E29" s="2"/>
      <c r="F29" s="2"/>
      <c r="H29" s="3"/>
    </row>
    <row r="30" spans="1:8" ht="18" x14ac:dyDescent="0.2">
      <c r="A30" s="2">
        <v>4</v>
      </c>
      <c r="B30" s="1" t="s">
        <v>259</v>
      </c>
      <c r="C30" s="2" t="s">
        <v>123</v>
      </c>
      <c r="D30" s="2">
        <v>758482</v>
      </c>
      <c r="E30" s="2"/>
      <c r="F30" s="2"/>
      <c r="H30" s="3"/>
    </row>
    <row r="31" spans="1:8" ht="18" x14ac:dyDescent="0.2">
      <c r="A31" s="2">
        <v>5</v>
      </c>
      <c r="B31" s="2" t="s">
        <v>260</v>
      </c>
      <c r="C31" s="2" t="s">
        <v>173</v>
      </c>
      <c r="D31" s="2">
        <v>106984</v>
      </c>
      <c r="E31" s="2"/>
      <c r="F31" s="2"/>
      <c r="H31" s="3"/>
    </row>
    <row r="32" spans="1:8" ht="18" x14ac:dyDescent="0.2">
      <c r="A32" s="2">
        <v>6</v>
      </c>
      <c r="B32" s="2" t="s">
        <v>261</v>
      </c>
      <c r="C32" s="2" t="s">
        <v>187</v>
      </c>
      <c r="D32" s="2">
        <v>1548</v>
      </c>
      <c r="E32" s="2"/>
      <c r="F32" s="2"/>
      <c r="H32" s="3"/>
    </row>
    <row r="33" spans="1:8" ht="18" x14ac:dyDescent="0.2">
      <c r="A33" s="2">
        <v>7</v>
      </c>
      <c r="B33" s="2" t="s">
        <v>262</v>
      </c>
      <c r="C33" s="2" t="s">
        <v>172</v>
      </c>
      <c r="D33" s="2">
        <v>89147</v>
      </c>
      <c r="E33" s="2"/>
      <c r="F33" s="2"/>
      <c r="H33" s="3"/>
    </row>
    <row r="34" spans="1:8" ht="18" x14ac:dyDescent="0.2">
      <c r="A34" s="36"/>
      <c r="B34" s="36"/>
      <c r="C34" s="36"/>
      <c r="D34" s="36"/>
      <c r="E34" s="4"/>
      <c r="F34" s="4"/>
      <c r="H34" s="37"/>
    </row>
    <row r="35" spans="1:8" x14ac:dyDescent="0.2">
      <c r="A35" s="109" t="s">
        <v>286</v>
      </c>
      <c r="B35" s="109"/>
      <c r="C35" s="109"/>
      <c r="D35" s="109"/>
    </row>
    <row r="36" spans="1:8" ht="18" x14ac:dyDescent="0.2">
      <c r="A36" s="2">
        <v>2</v>
      </c>
      <c r="B36" s="1" t="s">
        <v>265</v>
      </c>
      <c r="C36" s="2" t="s">
        <v>123</v>
      </c>
      <c r="D36" s="2">
        <v>359637</v>
      </c>
      <c r="E36" s="3">
        <v>0.43340000000000001</v>
      </c>
      <c r="F36" s="2"/>
    </row>
    <row r="37" spans="1:8" ht="18" x14ac:dyDescent="0.2">
      <c r="A37" s="2">
        <v>3</v>
      </c>
      <c r="B37" s="2" t="s">
        <v>266</v>
      </c>
      <c r="C37" s="2" t="s">
        <v>125</v>
      </c>
      <c r="D37" s="2">
        <v>268956</v>
      </c>
      <c r="E37" s="3">
        <v>0.3241</v>
      </c>
      <c r="F37" s="2"/>
    </row>
    <row r="38" spans="1:8" ht="18" x14ac:dyDescent="0.2">
      <c r="A38" s="2">
        <v>1</v>
      </c>
      <c r="B38" s="2" t="s">
        <v>264</v>
      </c>
      <c r="C38" s="2" t="s">
        <v>146</v>
      </c>
      <c r="D38" s="2">
        <v>180285</v>
      </c>
      <c r="E38" s="3">
        <v>0.21729999999999999</v>
      </c>
      <c r="F38" s="2"/>
    </row>
    <row r="39" spans="1:8" ht="18" x14ac:dyDescent="0.2">
      <c r="A39" s="2">
        <v>16</v>
      </c>
      <c r="B39" s="2" t="s">
        <v>285</v>
      </c>
      <c r="C39" s="2" t="s">
        <v>133</v>
      </c>
      <c r="D39" s="2">
        <v>4168</v>
      </c>
      <c r="E39" s="3">
        <v>5.0000000000000001E-3</v>
      </c>
      <c r="F39" s="2"/>
    </row>
    <row r="40" spans="1:8" ht="18" x14ac:dyDescent="0.2">
      <c r="A40" s="2">
        <v>6</v>
      </c>
      <c r="B40" s="2" t="s">
        <v>271</v>
      </c>
      <c r="C40" s="2" t="s">
        <v>272</v>
      </c>
      <c r="D40" s="2">
        <v>3818</v>
      </c>
      <c r="E40" s="3">
        <v>4.5999999999999999E-3</v>
      </c>
      <c r="F40" s="2"/>
    </row>
    <row r="41" spans="1:8" ht="18" x14ac:dyDescent="0.2">
      <c r="A41" s="2">
        <v>15</v>
      </c>
      <c r="B41" s="2" t="s">
        <v>284</v>
      </c>
      <c r="C41" s="2" t="s">
        <v>133</v>
      </c>
      <c r="D41" s="2">
        <v>2793</v>
      </c>
      <c r="E41" s="3">
        <v>3.3999999999999998E-3</v>
      </c>
      <c r="F41" s="2"/>
    </row>
    <row r="42" spans="1:8" ht="18" x14ac:dyDescent="0.2">
      <c r="A42" s="2">
        <v>4</v>
      </c>
      <c r="B42" s="2" t="s">
        <v>267</v>
      </c>
      <c r="C42" s="2" t="s">
        <v>268</v>
      </c>
      <c r="D42" s="2">
        <v>2286</v>
      </c>
      <c r="E42" s="3">
        <v>2.8E-3</v>
      </c>
      <c r="F42" s="2"/>
    </row>
    <row r="43" spans="1:8" ht="18" x14ac:dyDescent="0.2">
      <c r="A43" s="2">
        <v>14</v>
      </c>
      <c r="B43" s="2" t="s">
        <v>283</v>
      </c>
      <c r="C43" s="2" t="s">
        <v>133</v>
      </c>
      <c r="D43" s="2">
        <v>1843</v>
      </c>
      <c r="E43" s="3">
        <v>2.2000000000000001E-3</v>
      </c>
      <c r="F43" s="2"/>
    </row>
    <row r="44" spans="1:8" ht="18" x14ac:dyDescent="0.2">
      <c r="A44" s="2">
        <v>7</v>
      </c>
      <c r="B44" s="2" t="s">
        <v>273</v>
      </c>
      <c r="C44" s="2" t="s">
        <v>274</v>
      </c>
      <c r="D44" s="2">
        <v>1279</v>
      </c>
      <c r="E44" s="3">
        <v>1.5E-3</v>
      </c>
      <c r="F44" s="2"/>
    </row>
    <row r="45" spans="1:8" ht="18" x14ac:dyDescent="0.2">
      <c r="A45" s="2">
        <v>5</v>
      </c>
      <c r="B45" s="2" t="s">
        <v>269</v>
      </c>
      <c r="C45" s="2" t="s">
        <v>270</v>
      </c>
      <c r="D45" s="2">
        <v>910</v>
      </c>
      <c r="E45" s="3">
        <v>1.1000000000000001E-3</v>
      </c>
      <c r="F45" s="2"/>
    </row>
    <row r="46" spans="1:8" ht="18" x14ac:dyDescent="0.2">
      <c r="A46" s="2">
        <v>8</v>
      </c>
      <c r="B46" s="2" t="s">
        <v>275</v>
      </c>
      <c r="C46" s="2" t="s">
        <v>276</v>
      </c>
      <c r="D46" s="2">
        <v>784</v>
      </c>
      <c r="E46" s="3">
        <v>8.9999999999999998E-4</v>
      </c>
      <c r="F46" s="2"/>
    </row>
    <row r="47" spans="1:8" ht="18" x14ac:dyDescent="0.2">
      <c r="A47" s="2">
        <v>13</v>
      </c>
      <c r="B47" s="2" t="s">
        <v>282</v>
      </c>
      <c r="C47" s="2" t="s">
        <v>133</v>
      </c>
      <c r="D47" s="2">
        <v>731</v>
      </c>
      <c r="E47" s="3">
        <v>8.9999999999999998E-4</v>
      </c>
      <c r="F47" s="2"/>
    </row>
    <row r="48" spans="1:8" ht="18" x14ac:dyDescent="0.2">
      <c r="A48" s="2">
        <v>12</v>
      </c>
      <c r="B48" s="2" t="s">
        <v>281</v>
      </c>
      <c r="C48" s="2" t="s">
        <v>133</v>
      </c>
      <c r="D48" s="2">
        <v>648</v>
      </c>
      <c r="E48" s="3">
        <v>8.0000000000000004E-4</v>
      </c>
      <c r="F48" s="2"/>
    </row>
    <row r="49" spans="1:7" ht="18" x14ac:dyDescent="0.2">
      <c r="A49" s="2">
        <v>10</v>
      </c>
      <c r="B49" s="2" t="s">
        <v>279</v>
      </c>
      <c r="C49" s="2" t="s">
        <v>133</v>
      </c>
      <c r="D49" s="2">
        <v>576</v>
      </c>
      <c r="E49" s="3">
        <v>6.9999999999999999E-4</v>
      </c>
      <c r="F49" s="2"/>
    </row>
    <row r="50" spans="1:7" ht="18" x14ac:dyDescent="0.2">
      <c r="A50" s="2">
        <v>11</v>
      </c>
      <c r="B50" s="2" t="s">
        <v>280</v>
      </c>
      <c r="C50" s="2" t="s">
        <v>133</v>
      </c>
      <c r="D50" s="2">
        <v>568</v>
      </c>
      <c r="E50" s="3">
        <v>6.9999999999999999E-4</v>
      </c>
      <c r="F50" s="2"/>
    </row>
    <row r="51" spans="1:7" ht="18" x14ac:dyDescent="0.2">
      <c r="A51" s="2">
        <v>9</v>
      </c>
      <c r="B51" s="2" t="s">
        <v>277</v>
      </c>
      <c r="C51" s="2" t="s">
        <v>278</v>
      </c>
      <c r="D51" s="2">
        <v>541</v>
      </c>
      <c r="E51" s="3">
        <v>6.9999999999999999E-4</v>
      </c>
      <c r="F51" s="2"/>
    </row>
    <row r="53" spans="1:7" x14ac:dyDescent="0.2">
      <c r="A53" s="109" t="s">
        <v>325</v>
      </c>
      <c r="B53" s="109"/>
      <c r="C53" s="109"/>
      <c r="D53" s="109"/>
      <c r="E53" s="109"/>
    </row>
    <row r="54" spans="1:7" ht="18" x14ac:dyDescent="0.2">
      <c r="A54" s="2">
        <v>3</v>
      </c>
      <c r="B54" s="1" t="s">
        <v>294</v>
      </c>
      <c r="C54" s="2" t="s">
        <v>123</v>
      </c>
      <c r="D54" s="2">
        <v>592320</v>
      </c>
      <c r="E54" s="3">
        <v>0.50380000000000003</v>
      </c>
      <c r="F54" s="2"/>
    </row>
    <row r="55" spans="1:7" ht="18" x14ac:dyDescent="0.2">
      <c r="A55" s="2">
        <v>4</v>
      </c>
      <c r="B55" s="2" t="s">
        <v>295</v>
      </c>
      <c r="C55" s="2" t="s">
        <v>125</v>
      </c>
      <c r="D55" s="2">
        <v>414498</v>
      </c>
      <c r="E55" s="3">
        <v>0.35260000000000002</v>
      </c>
      <c r="F55" s="2"/>
    </row>
    <row r="56" spans="1:7" ht="18" x14ac:dyDescent="0.2">
      <c r="A56" s="2">
        <v>2</v>
      </c>
      <c r="B56" s="2" t="s">
        <v>293</v>
      </c>
      <c r="C56" s="2" t="s">
        <v>146</v>
      </c>
      <c r="D56" s="2">
        <v>113663</v>
      </c>
      <c r="E56" s="3">
        <v>9.6699999999999994E-2</v>
      </c>
      <c r="F56" s="2"/>
      <c r="G56">
        <f>(D55+D56+D58+D63+D66+D57)-D54</f>
        <v>-36007</v>
      </c>
    </row>
    <row r="57" spans="1:7" ht="18" x14ac:dyDescent="0.2">
      <c r="A57" s="2">
        <v>7</v>
      </c>
      <c r="B57" s="2" t="s">
        <v>299</v>
      </c>
      <c r="C57" s="2" t="s">
        <v>172</v>
      </c>
      <c r="D57" s="2">
        <v>18170</v>
      </c>
      <c r="E57" s="3">
        <v>1.55E-2</v>
      </c>
      <c r="F57" s="2"/>
    </row>
    <row r="58" spans="1:7" ht="18" x14ac:dyDescent="0.2">
      <c r="A58" s="2">
        <v>5</v>
      </c>
      <c r="B58" s="2" t="s">
        <v>296</v>
      </c>
      <c r="C58" s="2" t="s">
        <v>173</v>
      </c>
      <c r="D58" s="2">
        <v>5765</v>
      </c>
      <c r="E58" s="3">
        <v>4.8999999999999998E-3</v>
      </c>
      <c r="F58" s="2"/>
    </row>
    <row r="59" spans="1:7" ht="18" x14ac:dyDescent="0.2">
      <c r="A59" s="2">
        <v>23</v>
      </c>
      <c r="B59" s="2" t="s">
        <v>322</v>
      </c>
      <c r="C59" s="2" t="s">
        <v>133</v>
      </c>
      <c r="D59" s="2">
        <v>3741</v>
      </c>
      <c r="E59" s="3">
        <v>3.2000000000000002E-3</v>
      </c>
      <c r="F59" s="2"/>
    </row>
    <row r="60" spans="1:7" ht="18" x14ac:dyDescent="0.2">
      <c r="A60" s="2">
        <v>17</v>
      </c>
      <c r="B60" s="2" t="s">
        <v>314</v>
      </c>
      <c r="C60" s="2" t="s">
        <v>133</v>
      </c>
      <c r="D60" s="2">
        <v>3740</v>
      </c>
      <c r="E60" s="3">
        <v>3.2000000000000002E-3</v>
      </c>
      <c r="F60" s="2"/>
    </row>
    <row r="61" spans="1:7" ht="18" x14ac:dyDescent="0.2">
      <c r="A61" s="2">
        <v>1</v>
      </c>
      <c r="B61" s="2" t="s">
        <v>138</v>
      </c>
      <c r="C61" s="2" t="s">
        <v>139</v>
      </c>
      <c r="D61" s="2">
        <v>3049</v>
      </c>
      <c r="E61" s="3">
        <v>2.5999999999999999E-3</v>
      </c>
      <c r="F61" s="2"/>
    </row>
    <row r="62" spans="1:7" ht="18" x14ac:dyDescent="0.2">
      <c r="A62" s="2">
        <v>19</v>
      </c>
      <c r="B62" s="2" t="s">
        <v>316</v>
      </c>
      <c r="C62" s="2" t="s">
        <v>133</v>
      </c>
      <c r="D62" s="2">
        <v>2769</v>
      </c>
      <c r="E62" s="3">
        <v>2.3999999999999998E-3</v>
      </c>
      <c r="F62" s="2"/>
    </row>
    <row r="63" spans="1:7" ht="18" x14ac:dyDescent="0.2">
      <c r="A63" s="2">
        <v>16</v>
      </c>
      <c r="B63" s="2" t="s">
        <v>313</v>
      </c>
      <c r="C63" s="2" t="s">
        <v>133</v>
      </c>
      <c r="D63" s="2">
        <v>2535</v>
      </c>
      <c r="E63" s="3">
        <v>2.2000000000000001E-3</v>
      </c>
      <c r="F63" s="2"/>
    </row>
    <row r="64" spans="1:7" ht="18" x14ac:dyDescent="0.2">
      <c r="A64" s="2">
        <v>20</v>
      </c>
      <c r="B64" s="2" t="s">
        <v>317</v>
      </c>
      <c r="C64" s="2" t="s">
        <v>318</v>
      </c>
      <c r="D64" s="2">
        <v>2067</v>
      </c>
      <c r="E64" s="3">
        <v>1.8E-3</v>
      </c>
      <c r="F64" s="2"/>
    </row>
    <row r="65" spans="1:6" ht="18" x14ac:dyDescent="0.2">
      <c r="A65" s="2">
        <v>18</v>
      </c>
      <c r="B65" s="2" t="s">
        <v>315</v>
      </c>
      <c r="C65" s="2" t="s">
        <v>133</v>
      </c>
      <c r="D65" s="2">
        <v>1888</v>
      </c>
      <c r="E65" s="3">
        <v>1.6000000000000001E-3</v>
      </c>
      <c r="F65" s="2"/>
    </row>
    <row r="66" spans="1:6" ht="18" x14ac:dyDescent="0.2">
      <c r="A66" s="2">
        <v>15</v>
      </c>
      <c r="B66" s="2" t="s">
        <v>312</v>
      </c>
      <c r="C66" s="2" t="s">
        <v>133</v>
      </c>
      <c r="D66" s="2">
        <v>1682</v>
      </c>
      <c r="E66" s="3">
        <v>1.4E-3</v>
      </c>
      <c r="F66" s="2"/>
    </row>
    <row r="67" spans="1:6" ht="18" x14ac:dyDescent="0.2">
      <c r="A67" s="2">
        <v>11</v>
      </c>
      <c r="B67" s="2" t="s">
        <v>305</v>
      </c>
      <c r="C67" s="2" t="s">
        <v>306</v>
      </c>
      <c r="D67" s="2">
        <v>1117</v>
      </c>
      <c r="E67" s="3">
        <v>1E-3</v>
      </c>
      <c r="F67" s="2"/>
    </row>
    <row r="68" spans="1:6" ht="18" x14ac:dyDescent="0.2">
      <c r="A68" s="2">
        <v>22</v>
      </c>
      <c r="B68" s="2" t="s">
        <v>320</v>
      </c>
      <c r="C68" s="2" t="s">
        <v>321</v>
      </c>
      <c r="D68" s="2">
        <v>1051</v>
      </c>
      <c r="E68" s="3">
        <v>8.9999999999999998E-4</v>
      </c>
      <c r="F68" s="2"/>
    </row>
    <row r="69" spans="1:6" ht="18" x14ac:dyDescent="0.2">
      <c r="A69" s="2">
        <v>13</v>
      </c>
      <c r="B69" s="2" t="s">
        <v>308</v>
      </c>
      <c r="C69" s="2" t="s">
        <v>309</v>
      </c>
      <c r="D69" s="2">
        <v>1043</v>
      </c>
      <c r="E69" s="3">
        <v>8.9999999999999998E-4</v>
      </c>
      <c r="F69" s="2"/>
    </row>
    <row r="70" spans="1:6" ht="18" x14ac:dyDescent="0.2">
      <c r="A70" s="2">
        <v>24</v>
      </c>
      <c r="B70" s="2" t="s">
        <v>323</v>
      </c>
      <c r="C70" s="2" t="s">
        <v>133</v>
      </c>
      <c r="D70" s="2">
        <v>1015</v>
      </c>
      <c r="E70" s="3">
        <v>8.9999999999999998E-4</v>
      </c>
      <c r="F70" s="2"/>
    </row>
    <row r="71" spans="1:6" ht="18" x14ac:dyDescent="0.2">
      <c r="A71" s="2">
        <v>14</v>
      </c>
      <c r="B71" s="2" t="s">
        <v>310</v>
      </c>
      <c r="C71" s="2" t="s">
        <v>311</v>
      </c>
      <c r="D71" s="2">
        <v>915</v>
      </c>
      <c r="E71" s="3">
        <v>8.0000000000000004E-4</v>
      </c>
      <c r="F71" s="2"/>
    </row>
    <row r="72" spans="1:6" ht="18" x14ac:dyDescent="0.2">
      <c r="A72" s="2">
        <v>25</v>
      </c>
      <c r="B72" s="2" t="s">
        <v>324</v>
      </c>
      <c r="C72" s="2" t="s">
        <v>133</v>
      </c>
      <c r="D72" s="2">
        <v>820</v>
      </c>
      <c r="E72" s="3">
        <v>6.9999999999999999E-4</v>
      </c>
      <c r="F72" s="2"/>
    </row>
    <row r="73" spans="1:6" ht="18" x14ac:dyDescent="0.2">
      <c r="A73" s="2">
        <v>21</v>
      </c>
      <c r="B73" s="2" t="s">
        <v>319</v>
      </c>
      <c r="C73" s="2" t="s">
        <v>133</v>
      </c>
      <c r="D73" s="2">
        <v>765</v>
      </c>
      <c r="E73" s="3">
        <v>6.9999999999999999E-4</v>
      </c>
      <c r="F73" s="2"/>
    </row>
    <row r="74" spans="1:6" ht="18" x14ac:dyDescent="0.2">
      <c r="A74" s="2">
        <v>6</v>
      </c>
      <c r="B74" s="2" t="s">
        <v>297</v>
      </c>
      <c r="C74" s="2" t="s">
        <v>298</v>
      </c>
      <c r="D74" s="2">
        <v>710</v>
      </c>
      <c r="E74" s="3">
        <v>5.9999999999999995E-4</v>
      </c>
      <c r="F74" s="2"/>
    </row>
    <row r="75" spans="1:6" ht="18" x14ac:dyDescent="0.2">
      <c r="A75" s="2">
        <v>10</v>
      </c>
      <c r="B75" s="2" t="s">
        <v>304</v>
      </c>
      <c r="C75" s="2" t="s">
        <v>187</v>
      </c>
      <c r="D75" s="2">
        <v>664</v>
      </c>
      <c r="E75" s="3">
        <v>5.9999999999999995E-4</v>
      </c>
      <c r="F75" s="2"/>
    </row>
    <row r="76" spans="1:6" ht="18" x14ac:dyDescent="0.2">
      <c r="A76" s="2">
        <v>12</v>
      </c>
      <c r="B76" s="2" t="s">
        <v>307</v>
      </c>
      <c r="C76" s="2" t="s">
        <v>133</v>
      </c>
      <c r="D76" s="2">
        <v>637</v>
      </c>
      <c r="E76" s="3">
        <v>5.0000000000000001E-4</v>
      </c>
      <c r="F76" s="2"/>
    </row>
    <row r="77" spans="1:6" ht="18" x14ac:dyDescent="0.2">
      <c r="A77" s="2">
        <v>8</v>
      </c>
      <c r="B77" s="2" t="s">
        <v>300</v>
      </c>
      <c r="C77" s="2" t="s">
        <v>301</v>
      </c>
      <c r="D77" s="2">
        <v>614</v>
      </c>
      <c r="E77" s="3">
        <v>5.0000000000000001E-4</v>
      </c>
      <c r="F77" s="2"/>
    </row>
    <row r="78" spans="1:6" ht="18" x14ac:dyDescent="0.2">
      <c r="A78" s="2">
        <v>9</v>
      </c>
      <c r="B78" s="2" t="s">
        <v>302</v>
      </c>
      <c r="C78" s="2" t="s">
        <v>303</v>
      </c>
      <c r="D78" s="2">
        <v>454</v>
      </c>
      <c r="E78" s="3">
        <v>4.0000000000000002E-4</v>
      </c>
      <c r="F78" s="2"/>
    </row>
    <row r="79" spans="1:6" ht="18" x14ac:dyDescent="0.2">
      <c r="A79" s="4"/>
      <c r="B79" s="58"/>
      <c r="C79" s="4"/>
      <c r="D79" s="4"/>
      <c r="E79" s="37"/>
      <c r="F79" s="4"/>
    </row>
    <row r="80" spans="1:6" ht="15.75" customHeight="1" x14ac:dyDescent="0.2">
      <c r="A80" s="112" t="s">
        <v>432</v>
      </c>
      <c r="B80" s="112"/>
      <c r="C80" s="112"/>
      <c r="D80" s="112"/>
      <c r="E80" s="112"/>
      <c r="F80" s="112"/>
    </row>
    <row r="81" spans="1:7" ht="18" x14ac:dyDescent="0.2">
      <c r="A81" s="2">
        <v>2</v>
      </c>
      <c r="B81" s="1" t="s">
        <v>333</v>
      </c>
      <c r="C81" s="2" t="s">
        <v>123</v>
      </c>
      <c r="D81" s="2">
        <v>409907</v>
      </c>
      <c r="E81" s="3">
        <v>0.41170000000000001</v>
      </c>
      <c r="F81" s="2">
        <v>49</v>
      </c>
    </row>
    <row r="82" spans="1:7" ht="18" x14ac:dyDescent="0.2">
      <c r="A82" s="2">
        <v>4</v>
      </c>
      <c r="B82" s="2" t="s">
        <v>335</v>
      </c>
      <c r="C82" s="2" t="s">
        <v>173</v>
      </c>
      <c r="D82" s="2">
        <v>271478</v>
      </c>
      <c r="E82" s="3">
        <v>0.2727</v>
      </c>
      <c r="F82" s="2">
        <v>51</v>
      </c>
    </row>
    <row r="83" spans="1:7" ht="18" x14ac:dyDescent="0.2">
      <c r="A83" s="2">
        <v>5</v>
      </c>
      <c r="B83" s="2" t="s">
        <v>336</v>
      </c>
      <c r="C83" s="2" t="s">
        <v>146</v>
      </c>
      <c r="D83" s="2">
        <v>190200</v>
      </c>
      <c r="E83" s="3">
        <v>0.191</v>
      </c>
      <c r="F83" s="2">
        <v>60</v>
      </c>
    </row>
    <row r="84" spans="1:7" ht="18" x14ac:dyDescent="0.2">
      <c r="A84" s="2">
        <v>3</v>
      </c>
      <c r="B84" s="2" t="s">
        <v>334</v>
      </c>
      <c r="C84" s="2" t="s">
        <v>125</v>
      </c>
      <c r="D84" s="2">
        <v>93861</v>
      </c>
      <c r="E84" s="3">
        <v>9.4299999999999995E-2</v>
      </c>
      <c r="F84" s="2">
        <v>31</v>
      </c>
    </row>
    <row r="85" spans="1:7" x14ac:dyDescent="0.2">
      <c r="D85">
        <f>SUM(D82:D83)-D81</f>
        <v>51771</v>
      </c>
    </row>
    <row r="86" spans="1:7" x14ac:dyDescent="0.2">
      <c r="D86">
        <f>SUM(D82:D84)-D81</f>
        <v>145632</v>
      </c>
    </row>
    <row r="89" spans="1:7" ht="18" x14ac:dyDescent="0.2">
      <c r="A89" s="112" t="s">
        <v>433</v>
      </c>
      <c r="B89" s="112"/>
      <c r="C89" s="112"/>
      <c r="D89" s="112"/>
      <c r="E89" s="112"/>
      <c r="F89" s="112"/>
    </row>
    <row r="90" spans="1:7" ht="18" x14ac:dyDescent="0.2">
      <c r="A90" s="2">
        <v>3</v>
      </c>
      <c r="B90" s="1" t="s">
        <v>341</v>
      </c>
      <c r="C90" s="2" t="s">
        <v>125</v>
      </c>
      <c r="D90" s="2">
        <v>443315</v>
      </c>
      <c r="E90" s="15">
        <v>0.38</v>
      </c>
      <c r="F90" s="2" t="s">
        <v>140</v>
      </c>
    </row>
    <row r="91" spans="1:7" ht="18" x14ac:dyDescent="0.2">
      <c r="A91" s="2">
        <v>5</v>
      </c>
      <c r="B91" s="2" t="s">
        <v>344</v>
      </c>
      <c r="C91" s="2" t="s">
        <v>123</v>
      </c>
      <c r="D91" s="2">
        <v>349441</v>
      </c>
      <c r="E91" s="3">
        <v>0.29959999999999998</v>
      </c>
      <c r="F91" s="2">
        <v>57</v>
      </c>
      <c r="G91">
        <f>D90-D91</f>
        <v>93874</v>
      </c>
    </row>
    <row r="92" spans="1:7" ht="18" x14ac:dyDescent="0.2">
      <c r="A92" s="2">
        <v>4</v>
      </c>
      <c r="B92" s="2" t="s">
        <v>342</v>
      </c>
      <c r="C92" s="2" t="s">
        <v>343</v>
      </c>
      <c r="D92" s="2">
        <v>231295</v>
      </c>
      <c r="E92" s="3">
        <v>0.1983</v>
      </c>
      <c r="F92" s="2">
        <v>31</v>
      </c>
    </row>
    <row r="93" spans="1:7" ht="18" x14ac:dyDescent="0.2">
      <c r="A93" s="2">
        <v>2</v>
      </c>
      <c r="B93" s="2" t="s">
        <v>339</v>
      </c>
      <c r="C93" s="2" t="s">
        <v>340</v>
      </c>
      <c r="D93" s="2">
        <v>78132</v>
      </c>
      <c r="E93" s="3">
        <v>6.7000000000000004E-2</v>
      </c>
      <c r="F93" s="2">
        <v>63</v>
      </c>
    </row>
    <row r="94" spans="1:7" ht="18" x14ac:dyDescent="0.2">
      <c r="A94" s="2">
        <v>1</v>
      </c>
      <c r="B94" s="2" t="s">
        <v>138</v>
      </c>
      <c r="C94" s="2" t="s">
        <v>139</v>
      </c>
      <c r="D94" s="2">
        <v>12403</v>
      </c>
      <c r="E94" s="3">
        <v>1.06E-2</v>
      </c>
      <c r="F94" s="2">
        <v>46</v>
      </c>
    </row>
    <row r="95" spans="1:7" ht="18" x14ac:dyDescent="0.2">
      <c r="A95" s="2">
        <v>12</v>
      </c>
      <c r="B95" s="2" t="s">
        <v>351</v>
      </c>
      <c r="C95" s="2" t="s">
        <v>133</v>
      </c>
      <c r="D95" s="2">
        <v>9583</v>
      </c>
      <c r="E95" s="3">
        <v>8.2000000000000007E-3</v>
      </c>
      <c r="F95" s="2">
        <v>43</v>
      </c>
    </row>
    <row r="96" spans="1:7" ht="18" x14ac:dyDescent="0.2">
      <c r="A96" s="2">
        <v>13</v>
      </c>
      <c r="B96" s="2" t="s">
        <v>352</v>
      </c>
      <c r="C96" s="2" t="s">
        <v>353</v>
      </c>
      <c r="D96" s="2">
        <v>9133</v>
      </c>
      <c r="E96" s="3">
        <v>7.7999999999999996E-3</v>
      </c>
      <c r="F96" s="2">
        <v>32</v>
      </c>
    </row>
    <row r="97" spans="1:6" ht="18" x14ac:dyDescent="0.2">
      <c r="A97" s="2">
        <v>11</v>
      </c>
      <c r="B97" s="2" t="s">
        <v>350</v>
      </c>
      <c r="C97" s="2" t="s">
        <v>133</v>
      </c>
      <c r="D97" s="2">
        <v>8271</v>
      </c>
      <c r="E97" s="3">
        <v>7.1000000000000004E-3</v>
      </c>
      <c r="F97" s="2">
        <v>39</v>
      </c>
    </row>
    <row r="98" spans="1:6" ht="18" x14ac:dyDescent="0.2">
      <c r="A98" s="2">
        <v>7</v>
      </c>
      <c r="B98" s="2" t="s">
        <v>346</v>
      </c>
      <c r="C98" s="2" t="s">
        <v>165</v>
      </c>
      <c r="D98" s="2">
        <v>6538</v>
      </c>
      <c r="E98" s="3">
        <v>5.5999999999999999E-3</v>
      </c>
      <c r="F98" s="2">
        <v>41</v>
      </c>
    </row>
    <row r="99" spans="1:6" ht="18" x14ac:dyDescent="0.2">
      <c r="A99" s="2">
        <v>6</v>
      </c>
      <c r="B99" s="2" t="s">
        <v>345</v>
      </c>
      <c r="C99" s="2" t="s">
        <v>129</v>
      </c>
      <c r="D99" s="2">
        <v>5433</v>
      </c>
      <c r="E99" s="3">
        <v>4.7000000000000002E-3</v>
      </c>
      <c r="F99" s="2">
        <v>39</v>
      </c>
    </row>
    <row r="100" spans="1:6" ht="18" x14ac:dyDescent="0.2">
      <c r="A100" s="2">
        <v>14</v>
      </c>
      <c r="B100" s="2" t="s">
        <v>354</v>
      </c>
      <c r="C100" s="2" t="s">
        <v>133</v>
      </c>
      <c r="D100" s="2">
        <v>4985</v>
      </c>
      <c r="E100" s="3">
        <v>4.3E-3</v>
      </c>
      <c r="F100" s="2">
        <v>52</v>
      </c>
    </row>
    <row r="101" spans="1:6" ht="18" x14ac:dyDescent="0.2">
      <c r="A101" s="2">
        <v>9</v>
      </c>
      <c r="B101" s="2" t="s">
        <v>348</v>
      </c>
      <c r="C101" s="2" t="s">
        <v>171</v>
      </c>
      <c r="D101" s="2">
        <v>2966</v>
      </c>
      <c r="E101" s="3">
        <v>2.5000000000000001E-3</v>
      </c>
      <c r="F101" s="2">
        <v>43</v>
      </c>
    </row>
    <row r="102" spans="1:6" ht="18" x14ac:dyDescent="0.2">
      <c r="A102" s="2">
        <v>8</v>
      </c>
      <c r="B102" s="2" t="s">
        <v>347</v>
      </c>
      <c r="C102" s="2" t="s">
        <v>172</v>
      </c>
      <c r="D102" s="2">
        <v>2584</v>
      </c>
      <c r="E102" s="3">
        <v>2.2000000000000001E-3</v>
      </c>
      <c r="F102" s="2">
        <v>34</v>
      </c>
    </row>
    <row r="103" spans="1:6" ht="18" x14ac:dyDescent="0.2">
      <c r="A103" s="2">
        <v>10</v>
      </c>
      <c r="B103" s="2" t="s">
        <v>349</v>
      </c>
      <c r="C103" s="2" t="s">
        <v>133</v>
      </c>
      <c r="D103" s="2">
        <v>2411</v>
      </c>
      <c r="E103" s="3">
        <v>2.0999999999999999E-3</v>
      </c>
      <c r="F103" s="2">
        <v>30</v>
      </c>
    </row>
    <row r="107" spans="1:6" x14ac:dyDescent="0.2">
      <c r="A107" s="109" t="s">
        <v>434</v>
      </c>
      <c r="B107" s="109"/>
      <c r="C107" s="109"/>
      <c r="D107" s="109"/>
      <c r="E107" s="109"/>
      <c r="F107" s="109"/>
    </row>
    <row r="108" spans="1:6" ht="18" x14ac:dyDescent="0.2">
      <c r="A108" s="2">
        <v>2</v>
      </c>
      <c r="B108" s="2" t="s">
        <v>361</v>
      </c>
      <c r="C108" s="2" t="s">
        <v>183</v>
      </c>
      <c r="D108" s="2">
        <v>337505</v>
      </c>
      <c r="E108" s="3">
        <v>0.39219999999999999</v>
      </c>
      <c r="F108" s="2">
        <v>62</v>
      </c>
    </row>
    <row r="109" spans="1:6" ht="18" x14ac:dyDescent="0.2">
      <c r="A109" s="2">
        <v>3</v>
      </c>
      <c r="B109" s="2" t="s">
        <v>362</v>
      </c>
      <c r="C109" s="2" t="s">
        <v>153</v>
      </c>
      <c r="D109" s="2">
        <v>56392</v>
      </c>
      <c r="E109" s="3">
        <v>6.5500000000000003E-2</v>
      </c>
      <c r="F109" s="2">
        <v>52</v>
      </c>
    </row>
    <row r="110" spans="1:6" ht="18" x14ac:dyDescent="0.2">
      <c r="A110" s="2">
        <v>4</v>
      </c>
      <c r="B110" s="2" t="s">
        <v>363</v>
      </c>
      <c r="C110" s="2" t="s">
        <v>146</v>
      </c>
      <c r="D110" s="2">
        <v>10115</v>
      </c>
      <c r="E110" s="3">
        <v>1.18E-2</v>
      </c>
      <c r="F110" s="2">
        <v>49</v>
      </c>
    </row>
    <row r="111" spans="1:6" ht="18" x14ac:dyDescent="0.2">
      <c r="A111" s="2">
        <v>5</v>
      </c>
      <c r="B111" s="1" t="s">
        <v>364</v>
      </c>
      <c r="C111" s="2" t="s">
        <v>123</v>
      </c>
      <c r="D111" s="2">
        <v>358040</v>
      </c>
      <c r="E111" s="3">
        <v>0.41610000000000003</v>
      </c>
      <c r="F111" s="2">
        <v>77</v>
      </c>
    </row>
    <row r="112" spans="1:6" x14ac:dyDescent="0.2">
      <c r="D112">
        <f>SUM(D108:D109)-D111</f>
        <v>35857</v>
      </c>
    </row>
    <row r="114" spans="1:7" ht="17" thickBot="1" x14ac:dyDescent="0.25">
      <c r="A114" s="113" t="s">
        <v>504</v>
      </c>
      <c r="B114" s="113"/>
      <c r="C114" s="113"/>
      <c r="D114" s="113"/>
      <c r="E114" s="113"/>
      <c r="F114" s="113"/>
    </row>
    <row r="115" spans="1:7" ht="33" thickBot="1" x14ac:dyDescent="0.25">
      <c r="A115" s="59" t="s">
        <v>167</v>
      </c>
      <c r="B115" s="60" t="s">
        <v>168</v>
      </c>
      <c r="C115" s="60" t="s">
        <v>169</v>
      </c>
      <c r="D115" s="60" t="s">
        <v>443</v>
      </c>
      <c r="E115" s="60" t="s">
        <v>444</v>
      </c>
      <c r="F115" s="60" t="s">
        <v>442</v>
      </c>
    </row>
    <row r="116" spans="1:7" ht="17" thickBot="1" x14ac:dyDescent="0.25">
      <c r="A116" s="61">
        <v>3</v>
      </c>
      <c r="B116" s="64" t="s">
        <v>447</v>
      </c>
      <c r="C116" s="62" t="s">
        <v>448</v>
      </c>
      <c r="D116" s="62">
        <v>374780</v>
      </c>
      <c r="E116" s="65">
        <v>0.48</v>
      </c>
      <c r="F116" s="62" t="s">
        <v>140</v>
      </c>
    </row>
    <row r="117" spans="1:7" ht="17" thickBot="1" x14ac:dyDescent="0.25">
      <c r="A117" s="61">
        <v>4</v>
      </c>
      <c r="B117" s="62" t="s">
        <v>449</v>
      </c>
      <c r="C117" s="62" t="s">
        <v>450</v>
      </c>
      <c r="D117" s="62">
        <v>246632</v>
      </c>
      <c r="E117" s="63">
        <v>0.31590000000000001</v>
      </c>
      <c r="F117" s="62">
        <v>56</v>
      </c>
    </row>
    <row r="118" spans="1:7" ht="17" thickBot="1" x14ac:dyDescent="0.25">
      <c r="A118" s="61">
        <v>6</v>
      </c>
      <c r="B118" s="62" t="s">
        <v>453</v>
      </c>
      <c r="C118" s="62" t="s">
        <v>454</v>
      </c>
      <c r="D118" s="62">
        <v>84864</v>
      </c>
      <c r="E118" s="63">
        <v>0.1087</v>
      </c>
      <c r="F118" s="62">
        <v>62</v>
      </c>
    </row>
    <row r="119" spans="1:7" ht="17" thickBot="1" x14ac:dyDescent="0.25">
      <c r="A119" s="61">
        <v>8</v>
      </c>
      <c r="B119" s="62" t="s">
        <v>457</v>
      </c>
      <c r="C119" s="62" t="s">
        <v>458</v>
      </c>
      <c r="D119" s="62">
        <v>40388</v>
      </c>
      <c r="E119" s="63">
        <v>5.1700000000000003E-2</v>
      </c>
      <c r="F119" s="62">
        <v>38</v>
      </c>
    </row>
    <row r="120" spans="1:7" ht="17" thickBot="1" x14ac:dyDescent="0.25">
      <c r="A120" s="61">
        <v>5</v>
      </c>
      <c r="B120" s="62" t="s">
        <v>451</v>
      </c>
      <c r="C120" s="62" t="s">
        <v>452</v>
      </c>
      <c r="D120" s="62">
        <v>6903</v>
      </c>
      <c r="E120" s="63">
        <v>8.8000000000000005E-3</v>
      </c>
      <c r="F120" s="62">
        <v>56</v>
      </c>
    </row>
    <row r="121" spans="1:7" ht="17" thickBot="1" x14ac:dyDescent="0.25">
      <c r="A121" s="61">
        <v>2</v>
      </c>
      <c r="B121" s="62" t="s">
        <v>445</v>
      </c>
      <c r="C121" s="62" t="s">
        <v>446</v>
      </c>
      <c r="D121" s="62">
        <v>6677</v>
      </c>
      <c r="E121" s="63">
        <v>8.6E-3</v>
      </c>
      <c r="F121" s="62">
        <v>41</v>
      </c>
      <c r="G121">
        <f>SUM(D117:D121)-D116</f>
        <v>10684</v>
      </c>
    </row>
    <row r="122" spans="1:7" ht="17" thickBot="1" x14ac:dyDescent="0.25">
      <c r="A122" s="61">
        <v>19</v>
      </c>
      <c r="B122" s="62" t="s">
        <v>473</v>
      </c>
      <c r="C122" s="62" t="s">
        <v>466</v>
      </c>
      <c r="D122" s="62">
        <v>1325</v>
      </c>
      <c r="E122" s="63">
        <v>1.6999999999999999E-3</v>
      </c>
      <c r="F122" s="62">
        <v>52</v>
      </c>
    </row>
    <row r="123" spans="1:7" ht="17" thickBot="1" x14ac:dyDescent="0.25">
      <c r="A123" s="61">
        <v>11</v>
      </c>
      <c r="B123" s="62" t="s">
        <v>463</v>
      </c>
      <c r="C123" s="62" t="s">
        <v>464</v>
      </c>
      <c r="D123" s="62">
        <v>1266</v>
      </c>
      <c r="E123" s="63">
        <v>1.6000000000000001E-3</v>
      </c>
      <c r="F123" s="62">
        <v>32</v>
      </c>
    </row>
    <row r="124" spans="1:7" ht="17" thickBot="1" x14ac:dyDescent="0.25">
      <c r="A124" s="61">
        <v>17</v>
      </c>
      <c r="B124" s="62" t="s">
        <v>471</v>
      </c>
      <c r="C124" s="62" t="s">
        <v>466</v>
      </c>
      <c r="D124" s="62">
        <v>1078</v>
      </c>
      <c r="E124" s="63">
        <v>1.4E-3</v>
      </c>
      <c r="F124" s="62">
        <v>43</v>
      </c>
    </row>
    <row r="125" spans="1:7" ht="17" thickBot="1" x14ac:dyDescent="0.25">
      <c r="A125" s="61">
        <v>20</v>
      </c>
      <c r="B125" s="62" t="s">
        <v>474</v>
      </c>
      <c r="C125" s="62" t="s">
        <v>466</v>
      </c>
      <c r="D125" s="62">
        <v>1059</v>
      </c>
      <c r="E125" s="63">
        <v>1.4E-3</v>
      </c>
      <c r="F125" s="62">
        <v>37</v>
      </c>
    </row>
    <row r="126" spans="1:7" ht="17" thickBot="1" x14ac:dyDescent="0.25">
      <c r="A126" s="61">
        <v>9</v>
      </c>
      <c r="B126" s="62" t="s">
        <v>459</v>
      </c>
      <c r="C126" s="62" t="s">
        <v>460</v>
      </c>
      <c r="D126" s="62">
        <v>920</v>
      </c>
      <c r="E126" s="63">
        <v>1.1999999999999999E-3</v>
      </c>
      <c r="F126" s="62">
        <v>50</v>
      </c>
    </row>
    <row r="127" spans="1:7" ht="17" thickBot="1" x14ac:dyDescent="0.25">
      <c r="A127" s="61">
        <v>18</v>
      </c>
      <c r="B127" s="62" t="s">
        <v>472</v>
      </c>
      <c r="C127" s="62" t="s">
        <v>466</v>
      </c>
      <c r="D127" s="62">
        <v>765</v>
      </c>
      <c r="E127" s="63">
        <v>1E-3</v>
      </c>
      <c r="F127" s="62">
        <v>37</v>
      </c>
    </row>
    <row r="128" spans="1:7" ht="17" thickBot="1" x14ac:dyDescent="0.25">
      <c r="A128" s="61">
        <v>16</v>
      </c>
      <c r="B128" s="62" t="s">
        <v>470</v>
      </c>
      <c r="C128" s="62" t="s">
        <v>466</v>
      </c>
      <c r="D128" s="62">
        <v>703</v>
      </c>
      <c r="E128" s="63">
        <v>8.9999999999999998E-4</v>
      </c>
      <c r="F128" s="62">
        <v>49</v>
      </c>
    </row>
    <row r="129" spans="1:6" ht="17" thickBot="1" x14ac:dyDescent="0.25">
      <c r="A129" s="61">
        <v>7</v>
      </c>
      <c r="B129" s="62" t="s">
        <v>455</v>
      </c>
      <c r="C129" s="62" t="s">
        <v>456</v>
      </c>
      <c r="D129" s="62">
        <v>677</v>
      </c>
      <c r="E129" s="63">
        <v>8.9999999999999998E-4</v>
      </c>
      <c r="F129" s="62">
        <v>31</v>
      </c>
    </row>
    <row r="130" spans="1:6" ht="17" thickBot="1" x14ac:dyDescent="0.25">
      <c r="A130" s="61">
        <v>13</v>
      </c>
      <c r="B130" s="62" t="s">
        <v>467</v>
      </c>
      <c r="C130" s="62" t="s">
        <v>466</v>
      </c>
      <c r="D130" s="62">
        <v>675</v>
      </c>
      <c r="E130" s="63">
        <v>8.9999999999999998E-4</v>
      </c>
      <c r="F130" s="62">
        <v>41</v>
      </c>
    </row>
    <row r="131" spans="1:6" ht="17" thickBot="1" x14ac:dyDescent="0.25">
      <c r="A131" s="61">
        <v>14</v>
      </c>
      <c r="B131" s="62" t="s">
        <v>468</v>
      </c>
      <c r="C131" s="62" t="s">
        <v>466</v>
      </c>
      <c r="D131" s="62">
        <v>595</v>
      </c>
      <c r="E131" s="63">
        <v>8.0000000000000004E-4</v>
      </c>
      <c r="F131" s="62">
        <v>31</v>
      </c>
    </row>
    <row r="132" spans="1:6" ht="17" thickBot="1" x14ac:dyDescent="0.25">
      <c r="A132" s="61">
        <v>15</v>
      </c>
      <c r="B132" s="62" t="s">
        <v>469</v>
      </c>
      <c r="C132" s="62" t="s">
        <v>466</v>
      </c>
      <c r="D132" s="62">
        <v>561</v>
      </c>
      <c r="E132" s="63">
        <v>6.9999999999999999E-4</v>
      </c>
      <c r="F132" s="62">
        <v>43</v>
      </c>
    </row>
    <row r="133" spans="1:6" ht="17" thickBot="1" x14ac:dyDescent="0.25">
      <c r="A133" s="61">
        <v>21</v>
      </c>
      <c r="B133" s="62" t="s">
        <v>475</v>
      </c>
      <c r="C133" s="62" t="s">
        <v>466</v>
      </c>
      <c r="D133" s="62">
        <v>459</v>
      </c>
      <c r="E133" s="63">
        <v>5.9999999999999995E-4</v>
      </c>
      <c r="F133" s="62">
        <v>61</v>
      </c>
    </row>
    <row r="134" spans="1:6" ht="17" thickBot="1" x14ac:dyDescent="0.25">
      <c r="A134" s="61">
        <v>10</v>
      </c>
      <c r="B134" s="62" t="s">
        <v>461</v>
      </c>
      <c r="C134" s="62" t="s">
        <v>462</v>
      </c>
      <c r="D134" s="62">
        <v>415</v>
      </c>
      <c r="E134" s="63">
        <v>5.0000000000000001E-4</v>
      </c>
      <c r="F134" s="62">
        <v>53</v>
      </c>
    </row>
    <row r="135" spans="1:6" ht="17" thickBot="1" x14ac:dyDescent="0.25">
      <c r="A135" s="61">
        <v>12</v>
      </c>
      <c r="B135" s="62" t="s">
        <v>465</v>
      </c>
      <c r="C135" s="62" t="s">
        <v>466</v>
      </c>
      <c r="D135" s="62">
        <v>400</v>
      </c>
      <c r="E135" s="63">
        <v>5.0000000000000001E-4</v>
      </c>
      <c r="F135" s="62">
        <v>46</v>
      </c>
    </row>
    <row r="140" spans="1:6" ht="36" x14ac:dyDescent="0.2">
      <c r="A140" s="5" t="s">
        <v>167</v>
      </c>
      <c r="B140" s="5" t="s">
        <v>168</v>
      </c>
      <c r="C140" s="5" t="s">
        <v>169</v>
      </c>
      <c r="D140" s="5" t="s">
        <v>443</v>
      </c>
      <c r="E140" s="5" t="s">
        <v>444</v>
      </c>
      <c r="F140" s="5" t="s">
        <v>442</v>
      </c>
    </row>
    <row r="141" spans="1:6" ht="18" x14ac:dyDescent="0.2">
      <c r="A141" s="2">
        <v>5</v>
      </c>
      <c r="B141" s="1" t="s">
        <v>484</v>
      </c>
      <c r="C141" s="2" t="s">
        <v>309</v>
      </c>
      <c r="D141" s="2">
        <v>381275</v>
      </c>
      <c r="E141" s="3">
        <v>0.49580000000000002</v>
      </c>
      <c r="F141" s="2">
        <v>49</v>
      </c>
    </row>
    <row r="142" spans="1:6" ht="18" x14ac:dyDescent="0.2">
      <c r="A142" s="2">
        <v>4</v>
      </c>
      <c r="B142" s="2" t="s">
        <v>483</v>
      </c>
      <c r="C142" s="2" t="s">
        <v>125</v>
      </c>
      <c r="D142" s="2">
        <v>242933</v>
      </c>
      <c r="E142" s="3">
        <v>0.31590000000000001</v>
      </c>
      <c r="F142" s="2">
        <v>29</v>
      </c>
    </row>
    <row r="143" spans="1:6" ht="18" x14ac:dyDescent="0.2">
      <c r="A143" s="2">
        <v>3</v>
      </c>
      <c r="B143" s="2" t="s">
        <v>481</v>
      </c>
      <c r="C143" s="2" t="s">
        <v>482</v>
      </c>
      <c r="D143" s="2">
        <v>73113</v>
      </c>
      <c r="E143" s="3">
        <v>9.5100000000000004E-2</v>
      </c>
      <c r="F143" s="2">
        <v>74</v>
      </c>
    </row>
    <row r="144" spans="1:6" ht="18" x14ac:dyDescent="0.2">
      <c r="A144" s="2">
        <v>9</v>
      </c>
      <c r="B144" s="2" t="s">
        <v>490</v>
      </c>
      <c r="C144" s="2" t="s">
        <v>172</v>
      </c>
      <c r="D144" s="2">
        <v>27715</v>
      </c>
      <c r="E144" s="3">
        <v>3.5999999999999997E-2</v>
      </c>
      <c r="F144" s="2">
        <v>41</v>
      </c>
    </row>
    <row r="145" spans="1:6" ht="18" x14ac:dyDescent="0.2">
      <c r="A145" s="2">
        <v>2</v>
      </c>
      <c r="B145" s="2" t="s">
        <v>480</v>
      </c>
      <c r="C145" s="2" t="s">
        <v>146</v>
      </c>
      <c r="D145" s="2">
        <v>14762</v>
      </c>
      <c r="E145" s="3">
        <v>1.9199999999999998E-2</v>
      </c>
      <c r="F145" s="2">
        <v>32</v>
      </c>
    </row>
    <row r="146" spans="1:6" ht="18" x14ac:dyDescent="0.2">
      <c r="A146" s="66">
        <v>6</v>
      </c>
      <c r="B146" s="66" t="s">
        <v>485</v>
      </c>
      <c r="C146" s="66" t="s">
        <v>505</v>
      </c>
      <c r="D146" s="66">
        <v>5575</v>
      </c>
      <c r="E146" s="3">
        <v>7.1999999999999998E-3</v>
      </c>
      <c r="F146" s="2">
        <v>49</v>
      </c>
    </row>
    <row r="147" spans="1:6" ht="18" x14ac:dyDescent="0.2">
      <c r="A147" s="66">
        <v>17</v>
      </c>
      <c r="B147" s="66" t="s">
        <v>498</v>
      </c>
      <c r="C147" s="66" t="s">
        <v>506</v>
      </c>
      <c r="D147" s="66">
        <v>1588</v>
      </c>
      <c r="E147" s="3">
        <v>2.0999999999999999E-3</v>
      </c>
      <c r="F147" s="2">
        <v>35</v>
      </c>
    </row>
    <row r="148" spans="1:6" ht="18" x14ac:dyDescent="0.2">
      <c r="A148" s="66">
        <v>10</v>
      </c>
      <c r="B148" s="66" t="s">
        <v>491</v>
      </c>
      <c r="C148" s="66" t="s">
        <v>507</v>
      </c>
      <c r="D148" s="66">
        <v>1430</v>
      </c>
      <c r="E148" s="3">
        <v>1.9E-3</v>
      </c>
      <c r="F148" s="2">
        <v>53</v>
      </c>
    </row>
    <row r="149" spans="1:6" ht="18" x14ac:dyDescent="0.2">
      <c r="A149" s="2">
        <v>14</v>
      </c>
      <c r="B149" s="2" t="s">
        <v>495</v>
      </c>
      <c r="C149" s="2" t="s">
        <v>133</v>
      </c>
      <c r="D149" s="2">
        <v>1338</v>
      </c>
      <c r="E149" s="3">
        <v>1.6999999999999999E-3</v>
      </c>
      <c r="F149" s="2">
        <v>43</v>
      </c>
    </row>
    <row r="150" spans="1:6" ht="18" x14ac:dyDescent="0.2">
      <c r="A150" s="66">
        <v>20</v>
      </c>
      <c r="B150" s="66" t="s">
        <v>501</v>
      </c>
      <c r="C150" s="66" t="s">
        <v>133</v>
      </c>
      <c r="D150" s="66">
        <v>1212</v>
      </c>
      <c r="E150" s="3">
        <v>1.6000000000000001E-3</v>
      </c>
      <c r="F150" s="2">
        <v>61</v>
      </c>
    </row>
    <row r="151" spans="1:6" ht="18" x14ac:dyDescent="0.2">
      <c r="A151" s="2">
        <v>16</v>
      </c>
      <c r="B151" s="2" t="s">
        <v>497</v>
      </c>
      <c r="C151" s="2" t="s">
        <v>133</v>
      </c>
      <c r="D151" s="2">
        <v>1184</v>
      </c>
      <c r="E151" s="3">
        <v>1.5E-3</v>
      </c>
      <c r="F151" s="2">
        <v>42</v>
      </c>
    </row>
    <row r="152" spans="1:6" ht="18" x14ac:dyDescent="0.2">
      <c r="A152" s="2">
        <v>21</v>
      </c>
      <c r="B152" s="2" t="s">
        <v>502</v>
      </c>
      <c r="C152" s="2" t="s">
        <v>133</v>
      </c>
      <c r="D152" s="2">
        <v>1083</v>
      </c>
      <c r="E152" s="3">
        <v>1.4E-3</v>
      </c>
      <c r="F152" s="2">
        <v>35</v>
      </c>
    </row>
    <row r="153" spans="1:6" ht="18" x14ac:dyDescent="0.2">
      <c r="A153" s="66">
        <v>7</v>
      </c>
      <c r="B153" s="66" t="s">
        <v>486</v>
      </c>
      <c r="C153" s="66" t="s">
        <v>487</v>
      </c>
      <c r="D153" s="66">
        <v>1018</v>
      </c>
      <c r="E153" s="3">
        <v>1.2999999999999999E-3</v>
      </c>
      <c r="F153" s="2">
        <v>40</v>
      </c>
    </row>
    <row r="154" spans="1:6" ht="18" x14ac:dyDescent="0.2">
      <c r="A154" s="2">
        <v>8</v>
      </c>
      <c r="B154" s="2" t="s">
        <v>488</v>
      </c>
      <c r="C154" s="2" t="s">
        <v>489</v>
      </c>
      <c r="D154" s="2">
        <v>919</v>
      </c>
      <c r="E154" s="3">
        <v>1.1999999999999999E-3</v>
      </c>
      <c r="F154" s="2">
        <v>35</v>
      </c>
    </row>
    <row r="155" spans="1:6" ht="18" x14ac:dyDescent="0.2">
      <c r="A155" s="2">
        <v>19</v>
      </c>
      <c r="B155" s="2" t="s">
        <v>500</v>
      </c>
      <c r="C155" s="2" t="s">
        <v>133</v>
      </c>
      <c r="D155" s="2">
        <v>919</v>
      </c>
      <c r="E155" s="3">
        <v>1.1999999999999999E-3</v>
      </c>
      <c r="F155" s="2">
        <v>49</v>
      </c>
    </row>
    <row r="156" spans="1:6" ht="18" x14ac:dyDescent="0.2">
      <c r="A156" s="2">
        <v>11</v>
      </c>
      <c r="B156" s="2" t="s">
        <v>492</v>
      </c>
      <c r="C156" s="2" t="s">
        <v>133</v>
      </c>
      <c r="D156" s="2">
        <v>800</v>
      </c>
      <c r="E156" s="3">
        <v>1E-3</v>
      </c>
      <c r="F156" s="2">
        <v>59</v>
      </c>
    </row>
    <row r="157" spans="1:6" ht="18" x14ac:dyDescent="0.2">
      <c r="A157" s="2">
        <v>15</v>
      </c>
      <c r="B157" s="2" t="s">
        <v>496</v>
      </c>
      <c r="C157" s="2" t="s">
        <v>133</v>
      </c>
      <c r="D157" s="2">
        <v>686</v>
      </c>
      <c r="E157" s="3">
        <v>8.9999999999999998E-4</v>
      </c>
      <c r="F157" s="2">
        <v>42</v>
      </c>
    </row>
    <row r="158" spans="1:6" ht="18" x14ac:dyDescent="0.2">
      <c r="A158" s="66">
        <v>12</v>
      </c>
      <c r="B158" s="66" t="s">
        <v>493</v>
      </c>
      <c r="C158" s="66" t="s">
        <v>133</v>
      </c>
      <c r="D158" s="66">
        <v>545</v>
      </c>
      <c r="E158" s="3">
        <v>6.9999999999999999E-4</v>
      </c>
      <c r="F158" s="2">
        <v>37</v>
      </c>
    </row>
    <row r="159" spans="1:6" ht="18" x14ac:dyDescent="0.2">
      <c r="A159" s="2">
        <v>13</v>
      </c>
      <c r="B159" s="2" t="s">
        <v>494</v>
      </c>
      <c r="C159" s="2" t="s">
        <v>133</v>
      </c>
      <c r="D159" s="2">
        <v>514</v>
      </c>
      <c r="E159" s="3">
        <v>6.9999999999999999E-4</v>
      </c>
      <c r="F159" s="2">
        <v>25</v>
      </c>
    </row>
    <row r="160" spans="1:6" ht="18" x14ac:dyDescent="0.2">
      <c r="A160" s="2">
        <v>18</v>
      </c>
      <c r="B160" s="2" t="s">
        <v>499</v>
      </c>
      <c r="C160" s="2" t="s">
        <v>133</v>
      </c>
      <c r="D160" s="2">
        <v>453</v>
      </c>
      <c r="E160" s="3">
        <v>5.9999999999999995E-4</v>
      </c>
      <c r="F160" s="2">
        <v>30</v>
      </c>
    </row>
    <row r="161" spans="1:7" ht="18" x14ac:dyDescent="0.2">
      <c r="A161" s="2">
        <v>22</v>
      </c>
      <c r="B161" s="2" t="s">
        <v>503</v>
      </c>
      <c r="C161" s="2" t="s">
        <v>133</v>
      </c>
      <c r="D161" s="2">
        <v>418</v>
      </c>
      <c r="E161" s="3">
        <v>5.0000000000000001E-4</v>
      </c>
      <c r="F161" s="2">
        <v>58</v>
      </c>
    </row>
    <row r="165" spans="1:7" x14ac:dyDescent="0.2">
      <c r="A165" s="111" t="s">
        <v>520</v>
      </c>
      <c r="B165" s="111"/>
      <c r="C165" s="111"/>
      <c r="D165" s="111"/>
      <c r="E165" s="111"/>
      <c r="F165" s="111"/>
    </row>
    <row r="166" spans="1:7" ht="36" x14ac:dyDescent="0.2">
      <c r="A166" s="5" t="s">
        <v>167</v>
      </c>
      <c r="B166" s="5" t="s">
        <v>168</v>
      </c>
      <c r="C166" s="5" t="s">
        <v>169</v>
      </c>
      <c r="D166" s="5" t="s">
        <v>443</v>
      </c>
      <c r="E166" s="5" t="s">
        <v>444</v>
      </c>
      <c r="F166" s="5" t="s">
        <v>442</v>
      </c>
    </row>
    <row r="167" spans="1:7" ht="18" x14ac:dyDescent="0.2">
      <c r="A167" s="2">
        <v>3</v>
      </c>
      <c r="B167" s="1" t="s">
        <v>513</v>
      </c>
      <c r="C167" s="2" t="s">
        <v>123</v>
      </c>
      <c r="D167" s="2">
        <v>456472</v>
      </c>
      <c r="E167" s="3">
        <v>0.46650000000000003</v>
      </c>
      <c r="F167" s="2" t="s">
        <v>140</v>
      </c>
    </row>
    <row r="168" spans="1:7" ht="18" x14ac:dyDescent="0.2">
      <c r="A168" s="2">
        <v>4</v>
      </c>
      <c r="B168" s="2" t="s">
        <v>514</v>
      </c>
      <c r="C168" s="2" t="s">
        <v>125</v>
      </c>
      <c r="D168" s="2">
        <v>253356</v>
      </c>
      <c r="E168" s="3">
        <v>0.25890000000000002</v>
      </c>
      <c r="F168" s="2">
        <v>45</v>
      </c>
    </row>
    <row r="169" spans="1:7" ht="18" x14ac:dyDescent="0.2">
      <c r="A169" s="2">
        <v>6</v>
      </c>
      <c r="B169" s="2" t="s">
        <v>516</v>
      </c>
      <c r="C169" s="2" t="s">
        <v>517</v>
      </c>
      <c r="D169" s="2">
        <v>238776</v>
      </c>
      <c r="E169" s="3">
        <v>0.24399999999999999</v>
      </c>
      <c r="F169" s="2">
        <v>55</v>
      </c>
      <c r="G169">
        <f>SUM(D168:D169)-D167</f>
        <v>35660</v>
      </c>
    </row>
    <row r="170" spans="1:7" ht="18" x14ac:dyDescent="0.2">
      <c r="A170" s="2">
        <v>5</v>
      </c>
      <c r="B170" s="2" t="s">
        <v>515</v>
      </c>
      <c r="C170" s="2" t="s">
        <v>172</v>
      </c>
      <c r="D170" s="2">
        <v>8076</v>
      </c>
      <c r="E170" s="3">
        <v>8.3000000000000001E-3</v>
      </c>
      <c r="F170" s="2">
        <v>55</v>
      </c>
    </row>
    <row r="171" spans="1:7" ht="18" x14ac:dyDescent="0.2">
      <c r="A171" s="2">
        <v>2</v>
      </c>
      <c r="B171" s="2" t="s">
        <v>512</v>
      </c>
      <c r="C171" s="2" t="s">
        <v>146</v>
      </c>
      <c r="D171" s="2">
        <v>7858</v>
      </c>
      <c r="E171" s="3">
        <v>8.0000000000000002E-3</v>
      </c>
      <c r="F171" s="2">
        <v>44</v>
      </c>
    </row>
    <row r="172" spans="1:7" ht="18" x14ac:dyDescent="0.2">
      <c r="A172" s="2">
        <v>1</v>
      </c>
      <c r="B172" s="2" t="s">
        <v>138</v>
      </c>
      <c r="C172" s="2" t="s">
        <v>139</v>
      </c>
      <c r="D172" s="2">
        <v>6206</v>
      </c>
      <c r="E172" s="3">
        <v>6.3E-3</v>
      </c>
      <c r="F172" s="2">
        <v>50</v>
      </c>
    </row>
    <row r="173" spans="1:7" ht="18" x14ac:dyDescent="0.2">
      <c r="A173" s="2">
        <v>7</v>
      </c>
      <c r="B173" s="2" t="s">
        <v>518</v>
      </c>
      <c r="C173" s="2" t="s">
        <v>187</v>
      </c>
      <c r="D173" s="2">
        <v>3991</v>
      </c>
      <c r="E173" s="3">
        <v>4.1000000000000003E-3</v>
      </c>
      <c r="F173" s="2">
        <v>58</v>
      </c>
    </row>
    <row r="174" spans="1:7" ht="18" x14ac:dyDescent="0.2">
      <c r="A174" s="2">
        <v>8</v>
      </c>
      <c r="B174" s="2" t="s">
        <v>519</v>
      </c>
      <c r="C174" s="2" t="s">
        <v>133</v>
      </c>
      <c r="D174" s="2">
        <v>3756</v>
      </c>
      <c r="E174" s="3">
        <v>3.8E-3</v>
      </c>
      <c r="F174" s="2">
        <v>25</v>
      </c>
    </row>
    <row r="178" spans="1:7" ht="29" x14ac:dyDescent="0.2">
      <c r="A178" s="54" t="s">
        <v>167</v>
      </c>
      <c r="B178" s="54" t="s">
        <v>168</v>
      </c>
      <c r="C178" s="54" t="s">
        <v>169</v>
      </c>
      <c r="D178" s="54" t="s">
        <v>443</v>
      </c>
      <c r="E178" s="54" t="s">
        <v>444</v>
      </c>
      <c r="F178" s="54" t="s">
        <v>442</v>
      </c>
    </row>
    <row r="179" spans="1:7" x14ac:dyDescent="0.2">
      <c r="A179" s="51">
        <v>2</v>
      </c>
      <c r="B179" s="52" t="s">
        <v>553</v>
      </c>
      <c r="C179" s="51" t="s">
        <v>545</v>
      </c>
      <c r="D179" s="51">
        <v>467212</v>
      </c>
      <c r="E179" s="50">
        <v>0.46529999999999999</v>
      </c>
      <c r="F179" s="51">
        <v>66</v>
      </c>
    </row>
    <row r="180" spans="1:7" x14ac:dyDescent="0.2">
      <c r="A180" s="51">
        <v>4</v>
      </c>
      <c r="B180" s="51" t="s">
        <v>527</v>
      </c>
      <c r="C180" s="51" t="s">
        <v>546</v>
      </c>
      <c r="D180" s="51">
        <v>329280</v>
      </c>
      <c r="E180" s="50">
        <v>0.32790000000000002</v>
      </c>
      <c r="F180" s="51">
        <v>28</v>
      </c>
    </row>
    <row r="181" spans="1:7" x14ac:dyDescent="0.2">
      <c r="A181" s="51">
        <v>3</v>
      </c>
      <c r="B181" s="51" t="s">
        <v>526</v>
      </c>
      <c r="C181" s="51" t="s">
        <v>412</v>
      </c>
      <c r="D181" s="51">
        <v>98200</v>
      </c>
      <c r="E181" s="50">
        <v>9.7799999999999998E-2</v>
      </c>
      <c r="F181" s="51">
        <v>41</v>
      </c>
    </row>
    <row r="182" spans="1:7" x14ac:dyDescent="0.2">
      <c r="A182" s="51">
        <v>7</v>
      </c>
      <c r="B182" s="51" t="s">
        <v>530</v>
      </c>
      <c r="C182" s="51" t="s">
        <v>549</v>
      </c>
      <c r="D182" s="51">
        <v>54278</v>
      </c>
      <c r="E182" s="50">
        <v>5.4100000000000002E-2</v>
      </c>
      <c r="F182" s="51">
        <v>51</v>
      </c>
      <c r="G182">
        <f>SUM(D180:D181)-D179</f>
        <v>-39732</v>
      </c>
    </row>
    <row r="183" spans="1:7" x14ac:dyDescent="0.2">
      <c r="A183" s="51">
        <v>17</v>
      </c>
      <c r="B183" s="51" t="s">
        <v>540</v>
      </c>
      <c r="C183" s="51" t="s">
        <v>552</v>
      </c>
      <c r="D183" s="51">
        <v>10052</v>
      </c>
      <c r="E183" s="55">
        <v>0.01</v>
      </c>
      <c r="F183" s="51">
        <v>43</v>
      </c>
    </row>
    <row r="184" spans="1:7" x14ac:dyDescent="0.2">
      <c r="A184" s="51">
        <v>18</v>
      </c>
      <c r="B184" s="51" t="s">
        <v>541</v>
      </c>
      <c r="C184" s="51" t="s">
        <v>552</v>
      </c>
      <c r="D184" s="51">
        <v>7873</v>
      </c>
      <c r="E184" s="50">
        <v>7.7999999999999996E-3</v>
      </c>
      <c r="F184" s="51">
        <v>46</v>
      </c>
    </row>
    <row r="185" spans="1:7" x14ac:dyDescent="0.2">
      <c r="A185" s="51">
        <v>6</v>
      </c>
      <c r="B185" s="51" t="s">
        <v>529</v>
      </c>
      <c r="C185" s="51" t="s">
        <v>548</v>
      </c>
      <c r="D185" s="51">
        <v>6424</v>
      </c>
      <c r="E185" s="50">
        <v>6.4000000000000003E-3</v>
      </c>
      <c r="F185" s="51">
        <v>40</v>
      </c>
    </row>
    <row r="186" spans="1:7" x14ac:dyDescent="0.2">
      <c r="A186" s="51">
        <v>15</v>
      </c>
      <c r="B186" s="51" t="s">
        <v>538</v>
      </c>
      <c r="C186" s="51" t="s">
        <v>552</v>
      </c>
      <c r="D186" s="51">
        <v>3732</v>
      </c>
      <c r="E186" s="50">
        <v>3.7000000000000002E-3</v>
      </c>
      <c r="F186" s="51">
        <v>48</v>
      </c>
    </row>
    <row r="187" spans="1:7" x14ac:dyDescent="0.2">
      <c r="A187" s="51">
        <v>5</v>
      </c>
      <c r="B187" s="51" t="s">
        <v>528</v>
      </c>
      <c r="C187" s="51" t="s">
        <v>547</v>
      </c>
      <c r="D187" s="51">
        <v>3724</v>
      </c>
      <c r="E187" s="50">
        <v>3.7000000000000002E-3</v>
      </c>
      <c r="F187" s="51">
        <v>39</v>
      </c>
    </row>
    <row r="188" spans="1:7" x14ac:dyDescent="0.2">
      <c r="A188" s="51">
        <v>16</v>
      </c>
      <c r="B188" s="51" t="s">
        <v>539</v>
      </c>
      <c r="C188" s="51" t="s">
        <v>552</v>
      </c>
      <c r="D188" s="51">
        <v>2489</v>
      </c>
      <c r="E188" s="50">
        <v>2.5000000000000001E-3</v>
      </c>
      <c r="F188" s="51">
        <v>66</v>
      </c>
    </row>
    <row r="189" spans="1:7" x14ac:dyDescent="0.2">
      <c r="A189" s="51">
        <v>19</v>
      </c>
      <c r="B189" s="51" t="s">
        <v>542</v>
      </c>
      <c r="C189" s="51" t="s">
        <v>552</v>
      </c>
      <c r="D189" s="51">
        <v>2011</v>
      </c>
      <c r="E189" s="50">
        <v>2E-3</v>
      </c>
      <c r="F189" s="51">
        <v>66</v>
      </c>
    </row>
    <row r="190" spans="1:7" x14ac:dyDescent="0.2">
      <c r="A190" s="51">
        <v>14</v>
      </c>
      <c r="B190" s="51" t="s">
        <v>537</v>
      </c>
      <c r="C190" s="51" t="s">
        <v>552</v>
      </c>
      <c r="D190" s="51">
        <v>1734</v>
      </c>
      <c r="E190" s="50">
        <v>1.6999999999999999E-3</v>
      </c>
      <c r="F190" s="51">
        <v>28</v>
      </c>
    </row>
    <row r="191" spans="1:7" x14ac:dyDescent="0.2">
      <c r="A191" s="51">
        <v>10</v>
      </c>
      <c r="B191" s="51" t="s">
        <v>533</v>
      </c>
      <c r="C191" s="51" t="s">
        <v>552</v>
      </c>
      <c r="D191" s="51">
        <v>1649</v>
      </c>
      <c r="E191" s="50">
        <v>1.6000000000000001E-3</v>
      </c>
      <c r="F191" s="51">
        <v>51</v>
      </c>
    </row>
    <row r="192" spans="1:7" x14ac:dyDescent="0.2">
      <c r="A192" s="51">
        <v>9</v>
      </c>
      <c r="B192" s="51" t="s">
        <v>532</v>
      </c>
      <c r="C192" s="51" t="s">
        <v>551</v>
      </c>
      <c r="D192" s="51">
        <v>1463</v>
      </c>
      <c r="E192" s="50">
        <v>1.5E-3</v>
      </c>
      <c r="F192" s="51">
        <v>36</v>
      </c>
    </row>
    <row r="193" spans="1:8" x14ac:dyDescent="0.2">
      <c r="A193" s="51">
        <v>8</v>
      </c>
      <c r="B193" s="51" t="s">
        <v>531</v>
      </c>
      <c r="C193" s="51" t="s">
        <v>550</v>
      </c>
      <c r="D193" s="51">
        <v>1442</v>
      </c>
      <c r="E193" s="50">
        <v>1.4E-3</v>
      </c>
      <c r="F193" s="51">
        <v>58</v>
      </c>
    </row>
    <row r="194" spans="1:8" x14ac:dyDescent="0.2">
      <c r="A194" s="51">
        <v>13</v>
      </c>
      <c r="B194" s="51" t="s">
        <v>536</v>
      </c>
      <c r="C194" s="51" t="s">
        <v>552</v>
      </c>
      <c r="D194" s="51">
        <v>1312</v>
      </c>
      <c r="E194" s="50">
        <v>1.2999999999999999E-3</v>
      </c>
      <c r="F194" s="51">
        <v>35</v>
      </c>
    </row>
    <row r="195" spans="1:8" x14ac:dyDescent="0.2">
      <c r="A195" s="51">
        <v>12</v>
      </c>
      <c r="B195" s="51" t="s">
        <v>535</v>
      </c>
      <c r="C195" s="51" t="s">
        <v>552</v>
      </c>
      <c r="D195" s="51">
        <v>970</v>
      </c>
      <c r="E195" s="50">
        <v>1E-3</v>
      </c>
      <c r="F195" s="51">
        <v>30</v>
      </c>
    </row>
    <row r="196" spans="1:8" x14ac:dyDescent="0.2">
      <c r="A196" s="51">
        <v>11</v>
      </c>
      <c r="B196" s="51" t="s">
        <v>534</v>
      </c>
      <c r="C196" s="51" t="s">
        <v>552</v>
      </c>
      <c r="D196" s="51">
        <v>809</v>
      </c>
      <c r="E196" s="50">
        <v>8.0000000000000004E-4</v>
      </c>
      <c r="F196" s="51">
        <v>56</v>
      </c>
    </row>
    <row r="197" spans="1:8" x14ac:dyDescent="0.2">
      <c r="A197" s="51">
        <v>20</v>
      </c>
      <c r="B197" s="51" t="s">
        <v>543</v>
      </c>
      <c r="C197" s="75"/>
      <c r="D197" s="75"/>
      <c r="E197" s="75"/>
      <c r="F197" s="75"/>
      <c r="G197" s="68"/>
      <c r="H197" s="69"/>
    </row>
    <row r="201" spans="1:8" x14ac:dyDescent="0.2">
      <c r="A201" s="111" t="s">
        <v>559</v>
      </c>
      <c r="B201" s="111"/>
      <c r="C201" s="111"/>
      <c r="D201" s="111"/>
      <c r="E201" s="111"/>
    </row>
    <row r="202" spans="1:8" ht="32" x14ac:dyDescent="0.2">
      <c r="A202" s="70" t="s">
        <v>167</v>
      </c>
      <c r="B202" s="70" t="s">
        <v>168</v>
      </c>
      <c r="C202" s="70" t="s">
        <v>169</v>
      </c>
      <c r="D202" s="70" t="s">
        <v>443</v>
      </c>
      <c r="E202" s="70" t="s">
        <v>444</v>
      </c>
    </row>
    <row r="203" spans="1:8" x14ac:dyDescent="0.2">
      <c r="A203" s="71">
        <v>1</v>
      </c>
      <c r="B203" s="71" t="s">
        <v>555</v>
      </c>
      <c r="C203" s="71" t="s">
        <v>414</v>
      </c>
      <c r="D203" s="71">
        <v>222882</v>
      </c>
      <c r="E203" s="72">
        <v>0.30480000000000002</v>
      </c>
    </row>
    <row r="204" spans="1:8" x14ac:dyDescent="0.2">
      <c r="A204" s="71">
        <v>2</v>
      </c>
      <c r="B204" s="73" t="s">
        <v>558</v>
      </c>
      <c r="C204" s="71" t="s">
        <v>545</v>
      </c>
      <c r="D204" s="71">
        <v>255896</v>
      </c>
      <c r="E204" s="74">
        <v>0.35</v>
      </c>
    </row>
    <row r="205" spans="1:8" x14ac:dyDescent="0.2">
      <c r="A205" s="71">
        <v>3</v>
      </c>
      <c r="B205" s="71" t="s">
        <v>556</v>
      </c>
      <c r="C205" s="71" t="s">
        <v>412</v>
      </c>
      <c r="D205" s="71">
        <v>32641</v>
      </c>
      <c r="E205" s="72">
        <v>4.4600000000000001E-2</v>
      </c>
      <c r="F205">
        <f>D205+D203+D206-D204</f>
        <v>1932</v>
      </c>
    </row>
    <row r="206" spans="1:8" x14ac:dyDescent="0.2">
      <c r="A206" s="71">
        <v>4</v>
      </c>
      <c r="B206" s="71" t="s">
        <v>557</v>
      </c>
      <c r="C206" s="71" t="s">
        <v>420</v>
      </c>
      <c r="D206" s="71">
        <v>2305</v>
      </c>
      <c r="E206" s="72">
        <v>3.2000000000000002E-3</v>
      </c>
    </row>
    <row r="207" spans="1:8" x14ac:dyDescent="0.2">
      <c r="A207" s="76"/>
      <c r="B207" s="76"/>
      <c r="C207" s="76"/>
      <c r="D207" s="76"/>
      <c r="E207" s="77"/>
    </row>
    <row r="208" spans="1:8" x14ac:dyDescent="0.2">
      <c r="A208" s="111" t="s">
        <v>591</v>
      </c>
      <c r="B208" s="111"/>
      <c r="C208" s="111"/>
      <c r="D208" s="111"/>
      <c r="E208" s="111"/>
    </row>
    <row r="209" spans="1:6" ht="29" x14ac:dyDescent="0.2">
      <c r="A209" s="54" t="s">
        <v>428</v>
      </c>
      <c r="B209" s="54" t="s">
        <v>168</v>
      </c>
      <c r="C209" s="54" t="s">
        <v>169</v>
      </c>
      <c r="D209" s="54" t="s">
        <v>443</v>
      </c>
      <c r="E209" s="54" t="s">
        <v>444</v>
      </c>
      <c r="F209" s="54" t="s">
        <v>442</v>
      </c>
    </row>
    <row r="210" spans="1:6" x14ac:dyDescent="0.2">
      <c r="A210" s="51">
        <v>2</v>
      </c>
      <c r="B210" s="52" t="s">
        <v>590</v>
      </c>
      <c r="C210" s="51" t="s">
        <v>545</v>
      </c>
      <c r="D210" s="51">
        <v>520902</v>
      </c>
      <c r="E210" s="50">
        <v>0.52990000000000004</v>
      </c>
      <c r="F210" s="51">
        <v>62</v>
      </c>
    </row>
    <row r="211" spans="1:6" x14ac:dyDescent="0.2">
      <c r="A211" s="51">
        <v>4</v>
      </c>
      <c r="B211" s="51" t="s">
        <v>561</v>
      </c>
      <c r="C211" s="51" t="s">
        <v>414</v>
      </c>
      <c r="D211" s="51">
        <v>358902</v>
      </c>
      <c r="E211" s="50">
        <v>0.36509999999999998</v>
      </c>
      <c r="F211" s="51">
        <v>44</v>
      </c>
    </row>
    <row r="212" spans="1:6" x14ac:dyDescent="0.2">
      <c r="A212" s="51">
        <v>3</v>
      </c>
      <c r="B212" s="51" t="s">
        <v>560</v>
      </c>
      <c r="C212" s="51" t="s">
        <v>412</v>
      </c>
      <c r="D212" s="51">
        <v>37419</v>
      </c>
      <c r="E212" s="50">
        <v>3.8100000000000002E-2</v>
      </c>
      <c r="F212" s="51">
        <v>40</v>
      </c>
    </row>
    <row r="213" spans="1:6" x14ac:dyDescent="0.2">
      <c r="A213" s="51">
        <v>11</v>
      </c>
      <c r="B213" s="51" t="s">
        <v>568</v>
      </c>
      <c r="C213" s="51" t="s">
        <v>548</v>
      </c>
      <c r="D213" s="51">
        <v>11974</v>
      </c>
      <c r="E213" s="50">
        <v>1.2200000000000001E-2</v>
      </c>
      <c r="F213" s="51">
        <v>62</v>
      </c>
    </row>
    <row r="214" spans="1:6" x14ac:dyDescent="0.2">
      <c r="A214" s="51">
        <v>1</v>
      </c>
      <c r="B214" s="51" t="s">
        <v>138</v>
      </c>
      <c r="C214" s="51" t="s">
        <v>544</v>
      </c>
      <c r="D214" s="51">
        <v>6372</v>
      </c>
      <c r="E214" s="50">
        <v>6.4999999999999997E-3</v>
      </c>
      <c r="F214" s="51" t="s">
        <v>140</v>
      </c>
    </row>
    <row r="215" spans="1:6" x14ac:dyDescent="0.2">
      <c r="A215" s="51">
        <v>17</v>
      </c>
      <c r="B215" s="51" t="s">
        <v>574</v>
      </c>
      <c r="C215" s="51" t="s">
        <v>552</v>
      </c>
      <c r="D215" s="51">
        <v>6135</v>
      </c>
      <c r="E215" s="50">
        <v>6.1999999999999998E-3</v>
      </c>
      <c r="F215" s="51">
        <v>45</v>
      </c>
    </row>
    <row r="216" spans="1:6" x14ac:dyDescent="0.2">
      <c r="A216" s="51">
        <v>18</v>
      </c>
      <c r="B216" s="51" t="s">
        <v>575</v>
      </c>
      <c r="C216" s="51" t="s">
        <v>552</v>
      </c>
      <c r="D216" s="51">
        <v>5901</v>
      </c>
      <c r="E216" s="50">
        <v>6.0000000000000001E-3</v>
      </c>
      <c r="F216" s="51">
        <v>44</v>
      </c>
    </row>
    <row r="217" spans="1:6" x14ac:dyDescent="0.2">
      <c r="A217" s="78">
        <v>5</v>
      </c>
      <c r="B217" s="78" t="s">
        <v>562</v>
      </c>
      <c r="C217" s="51" t="s">
        <v>551</v>
      </c>
      <c r="D217" s="51">
        <v>3775</v>
      </c>
      <c r="E217" s="50">
        <v>3.8E-3</v>
      </c>
      <c r="F217" s="51">
        <v>32</v>
      </c>
    </row>
    <row r="218" spans="1:6" x14ac:dyDescent="0.2">
      <c r="A218" s="78">
        <v>19</v>
      </c>
      <c r="B218" s="78" t="s">
        <v>576</v>
      </c>
      <c r="C218" s="51" t="s">
        <v>552</v>
      </c>
      <c r="D218" s="51">
        <v>2922</v>
      </c>
      <c r="E218" s="50">
        <v>3.0000000000000001E-3</v>
      </c>
      <c r="F218" s="51">
        <v>40</v>
      </c>
    </row>
    <row r="219" spans="1:6" x14ac:dyDescent="0.2">
      <c r="A219" s="78">
        <v>10</v>
      </c>
      <c r="B219" s="78" t="s">
        <v>567</v>
      </c>
      <c r="C219" s="51" t="s">
        <v>589</v>
      </c>
      <c r="D219" s="51">
        <v>2885</v>
      </c>
      <c r="E219" s="50">
        <v>2.8999999999999998E-3</v>
      </c>
      <c r="F219" s="51">
        <v>46</v>
      </c>
    </row>
    <row r="220" spans="1:6" x14ac:dyDescent="0.2">
      <c r="A220" s="51">
        <v>9</v>
      </c>
      <c r="B220" s="51" t="s">
        <v>566</v>
      </c>
      <c r="C220" s="51" t="s">
        <v>420</v>
      </c>
      <c r="D220" s="51">
        <v>2646</v>
      </c>
      <c r="E220" s="50">
        <v>2.7000000000000001E-3</v>
      </c>
      <c r="F220" s="51">
        <v>64</v>
      </c>
    </row>
    <row r="221" spans="1:6" x14ac:dyDescent="0.2">
      <c r="A221" s="51">
        <v>20</v>
      </c>
      <c r="B221" s="51" t="s">
        <v>577</v>
      </c>
      <c r="C221" s="51" t="s">
        <v>552</v>
      </c>
      <c r="D221" s="51">
        <v>2520</v>
      </c>
      <c r="E221" s="50">
        <v>2.5999999999999999E-3</v>
      </c>
      <c r="F221" s="51">
        <v>33</v>
      </c>
    </row>
    <row r="222" spans="1:6" x14ac:dyDescent="0.2">
      <c r="A222" s="51">
        <v>15</v>
      </c>
      <c r="B222" s="51" t="s">
        <v>572</v>
      </c>
      <c r="C222" s="51" t="s">
        <v>552</v>
      </c>
      <c r="D222" s="51">
        <v>2123</v>
      </c>
      <c r="E222" s="50">
        <v>2.2000000000000001E-3</v>
      </c>
      <c r="F222" s="51">
        <v>36</v>
      </c>
    </row>
    <row r="223" spans="1:6" x14ac:dyDescent="0.2">
      <c r="A223" s="51">
        <v>14</v>
      </c>
      <c r="B223" s="51" t="s">
        <v>571</v>
      </c>
      <c r="C223" s="51" t="s">
        <v>552</v>
      </c>
      <c r="D223" s="51">
        <v>2019</v>
      </c>
      <c r="E223" s="50">
        <v>2.0999999999999999E-3</v>
      </c>
      <c r="F223" s="51">
        <v>39</v>
      </c>
    </row>
    <row r="224" spans="1:6" x14ac:dyDescent="0.2">
      <c r="A224" s="51">
        <v>13</v>
      </c>
      <c r="B224" s="51" t="s">
        <v>570</v>
      </c>
      <c r="C224" s="51" t="s">
        <v>552</v>
      </c>
      <c r="D224" s="51">
        <v>1795</v>
      </c>
      <c r="E224" s="50">
        <v>1.8E-3</v>
      </c>
      <c r="F224" s="51">
        <v>31</v>
      </c>
    </row>
    <row r="225" spans="1:6" x14ac:dyDescent="0.2">
      <c r="A225" s="78">
        <v>28</v>
      </c>
      <c r="B225" s="78" t="s">
        <v>585</v>
      </c>
      <c r="C225" s="78" t="s">
        <v>552</v>
      </c>
      <c r="D225" s="78">
        <v>1581</v>
      </c>
      <c r="E225" s="79">
        <v>1.6000000000000001E-3</v>
      </c>
      <c r="F225" s="78">
        <v>33</v>
      </c>
    </row>
    <row r="226" spans="1:6" x14ac:dyDescent="0.2">
      <c r="A226" s="78">
        <v>12</v>
      </c>
      <c r="B226" s="78" t="s">
        <v>569</v>
      </c>
      <c r="C226" s="78" t="s">
        <v>552</v>
      </c>
      <c r="D226" s="78">
        <v>1572</v>
      </c>
      <c r="E226" s="79">
        <v>1.6000000000000001E-3</v>
      </c>
      <c r="F226" s="78">
        <v>53</v>
      </c>
    </row>
    <row r="227" spans="1:6" x14ac:dyDescent="0.2">
      <c r="A227" s="51">
        <v>16</v>
      </c>
      <c r="B227" s="51" t="s">
        <v>573</v>
      </c>
      <c r="C227" s="51" t="s">
        <v>552</v>
      </c>
      <c r="D227" s="51">
        <v>1530</v>
      </c>
      <c r="E227" s="50">
        <v>1.6000000000000001E-3</v>
      </c>
      <c r="F227" s="51">
        <v>39</v>
      </c>
    </row>
    <row r="228" spans="1:6" x14ac:dyDescent="0.2">
      <c r="A228" s="51">
        <v>27</v>
      </c>
      <c r="B228" s="51" t="s">
        <v>584</v>
      </c>
      <c r="C228" s="51" t="s">
        <v>552</v>
      </c>
      <c r="D228" s="51">
        <v>1306</v>
      </c>
      <c r="E228" s="50">
        <v>1.2999999999999999E-3</v>
      </c>
      <c r="F228" s="51">
        <v>29</v>
      </c>
    </row>
    <row r="229" spans="1:6" x14ac:dyDescent="0.2">
      <c r="A229" s="51">
        <v>26</v>
      </c>
      <c r="B229" s="51" t="s">
        <v>583</v>
      </c>
      <c r="C229" s="51" t="s">
        <v>552</v>
      </c>
      <c r="D229" s="51">
        <v>1238</v>
      </c>
      <c r="E229" s="50">
        <v>1.2999999999999999E-3</v>
      </c>
      <c r="F229" s="51">
        <v>44</v>
      </c>
    </row>
    <row r="230" spans="1:6" x14ac:dyDescent="0.2">
      <c r="A230" s="78">
        <v>8</v>
      </c>
      <c r="B230" s="78" t="s">
        <v>565</v>
      </c>
      <c r="C230" s="78" t="s">
        <v>588</v>
      </c>
      <c r="D230" s="78">
        <v>1201</v>
      </c>
      <c r="E230" s="79">
        <v>1.1999999999999999E-3</v>
      </c>
      <c r="F230" s="78">
        <v>37</v>
      </c>
    </row>
    <row r="231" spans="1:6" x14ac:dyDescent="0.2">
      <c r="A231" s="51">
        <v>6</v>
      </c>
      <c r="B231" s="51" t="s">
        <v>563</v>
      </c>
      <c r="C231" s="51" t="s">
        <v>586</v>
      </c>
      <c r="D231" s="51">
        <v>1038</v>
      </c>
      <c r="E231" s="50">
        <v>1.1000000000000001E-3</v>
      </c>
      <c r="F231" s="51">
        <v>40</v>
      </c>
    </row>
    <row r="232" spans="1:6" x14ac:dyDescent="0.2">
      <c r="A232" s="78">
        <v>21</v>
      </c>
      <c r="B232" s="78" t="s">
        <v>578</v>
      </c>
      <c r="C232" s="78" t="s">
        <v>552</v>
      </c>
      <c r="D232" s="78">
        <v>978</v>
      </c>
      <c r="E232" s="79">
        <v>1E-3</v>
      </c>
      <c r="F232" s="78">
        <v>44</v>
      </c>
    </row>
    <row r="233" spans="1:6" x14ac:dyDescent="0.2">
      <c r="A233" s="51">
        <v>25</v>
      </c>
      <c r="B233" s="51" t="s">
        <v>582</v>
      </c>
      <c r="C233" s="51" t="s">
        <v>552</v>
      </c>
      <c r="D233" s="51">
        <v>934</v>
      </c>
      <c r="E233" s="50">
        <v>1E-3</v>
      </c>
      <c r="F233" s="51">
        <v>39</v>
      </c>
    </row>
    <row r="234" spans="1:6" x14ac:dyDescent="0.2">
      <c r="A234" s="51">
        <v>7</v>
      </c>
      <c r="B234" s="51" t="s">
        <v>564</v>
      </c>
      <c r="C234" s="51" t="s">
        <v>587</v>
      </c>
      <c r="D234" s="51">
        <v>893</v>
      </c>
      <c r="E234" s="50">
        <v>8.9999999999999998E-4</v>
      </c>
      <c r="F234" s="51">
        <v>47</v>
      </c>
    </row>
    <row r="235" spans="1:6" x14ac:dyDescent="0.2">
      <c r="A235" s="51">
        <v>22</v>
      </c>
      <c r="B235" s="51" t="s">
        <v>579</v>
      </c>
      <c r="C235" s="51" t="s">
        <v>552</v>
      </c>
      <c r="D235" s="51">
        <v>880</v>
      </c>
      <c r="E235" s="50">
        <v>8.9999999999999998E-4</v>
      </c>
      <c r="F235" s="51">
        <v>45</v>
      </c>
    </row>
    <row r="236" spans="1:6" x14ac:dyDescent="0.2">
      <c r="A236" s="51">
        <v>24</v>
      </c>
      <c r="B236" s="51" t="s">
        <v>581</v>
      </c>
      <c r="C236" s="51" t="s">
        <v>552</v>
      </c>
      <c r="D236" s="51">
        <v>878</v>
      </c>
      <c r="E236" s="50">
        <v>8.9999999999999998E-4</v>
      </c>
      <c r="F236" s="51">
        <v>30</v>
      </c>
    </row>
    <row r="237" spans="1:6" x14ac:dyDescent="0.2">
      <c r="A237" s="51">
        <v>23</v>
      </c>
      <c r="B237" s="51" t="s">
        <v>580</v>
      </c>
      <c r="C237" s="51" t="s">
        <v>552</v>
      </c>
      <c r="D237" s="51">
        <v>614</v>
      </c>
      <c r="E237" s="50">
        <v>5.9999999999999995E-4</v>
      </c>
      <c r="F237" s="51">
        <v>49</v>
      </c>
    </row>
    <row r="241" spans="1:7" x14ac:dyDescent="0.2">
      <c r="A241" s="111" t="s">
        <v>611</v>
      </c>
      <c r="B241" s="111"/>
      <c r="C241" s="111"/>
      <c r="D241" s="111"/>
      <c r="E241" s="111"/>
      <c r="F241" s="111"/>
    </row>
    <row r="242" spans="1:7" ht="29" x14ac:dyDescent="0.2">
      <c r="A242" s="54" t="s">
        <v>167</v>
      </c>
      <c r="B242" s="54" t="s">
        <v>168</v>
      </c>
      <c r="C242" s="54" t="s">
        <v>169</v>
      </c>
      <c r="D242" s="54" t="s">
        <v>443</v>
      </c>
      <c r="E242" s="54" t="s">
        <v>444</v>
      </c>
      <c r="F242" s="5"/>
    </row>
    <row r="243" spans="1:7" ht="18" x14ac:dyDescent="0.2">
      <c r="A243" s="51">
        <v>2</v>
      </c>
      <c r="B243" s="52" t="s">
        <v>607</v>
      </c>
      <c r="C243" s="51" t="s">
        <v>545</v>
      </c>
      <c r="D243" s="51">
        <v>396178</v>
      </c>
      <c r="E243" s="50">
        <v>0.40110000000000001</v>
      </c>
      <c r="F243" s="2"/>
    </row>
    <row r="244" spans="1:7" ht="18" x14ac:dyDescent="0.2">
      <c r="A244" s="51">
        <v>3</v>
      </c>
      <c r="B244" s="51" t="s">
        <v>596</v>
      </c>
      <c r="C244" s="51" t="s">
        <v>546</v>
      </c>
      <c r="D244" s="51">
        <v>394068</v>
      </c>
      <c r="E244" s="50">
        <v>0.39889999999999998</v>
      </c>
      <c r="F244" s="2"/>
    </row>
    <row r="245" spans="1:7" ht="18" x14ac:dyDescent="0.2">
      <c r="A245" s="51">
        <v>8</v>
      </c>
      <c r="B245" s="51" t="s">
        <v>601</v>
      </c>
      <c r="C245" s="51" t="s">
        <v>605</v>
      </c>
      <c r="D245" s="51">
        <v>129730</v>
      </c>
      <c r="E245" s="50">
        <v>0.1313</v>
      </c>
      <c r="F245" s="2"/>
      <c r="G245">
        <f>SUM(D244:D246)-D243</f>
        <v>138130</v>
      </c>
    </row>
    <row r="246" spans="1:7" ht="18" x14ac:dyDescent="0.2">
      <c r="A246" s="51">
        <v>4</v>
      </c>
      <c r="B246" s="51" t="s">
        <v>597</v>
      </c>
      <c r="C246" s="51" t="s">
        <v>412</v>
      </c>
      <c r="D246" s="51">
        <v>10510</v>
      </c>
      <c r="E246" s="50">
        <v>1.06E-2</v>
      </c>
      <c r="F246" s="2"/>
    </row>
    <row r="247" spans="1:7" ht="18" x14ac:dyDescent="0.2">
      <c r="A247" s="51">
        <v>10</v>
      </c>
      <c r="B247" s="51" t="s">
        <v>603</v>
      </c>
      <c r="C247" s="51" t="s">
        <v>552</v>
      </c>
      <c r="D247" s="51">
        <v>9952</v>
      </c>
      <c r="E247" s="50">
        <v>1.01E-2</v>
      </c>
      <c r="F247" s="2"/>
    </row>
    <row r="248" spans="1:7" ht="18" x14ac:dyDescent="0.2">
      <c r="A248" s="51">
        <v>11</v>
      </c>
      <c r="B248" s="51" t="s">
        <v>604</v>
      </c>
      <c r="C248" s="51" t="s">
        <v>552</v>
      </c>
      <c r="D248" s="51">
        <v>9849</v>
      </c>
      <c r="E248" s="55">
        <v>0.01</v>
      </c>
      <c r="F248" s="2"/>
    </row>
    <row r="249" spans="1:7" ht="18" x14ac:dyDescent="0.2">
      <c r="A249" s="51">
        <v>5</v>
      </c>
      <c r="B249" s="51" t="s">
        <v>598</v>
      </c>
      <c r="C249" s="51" t="s">
        <v>548</v>
      </c>
      <c r="D249" s="51">
        <v>6759</v>
      </c>
      <c r="E249" s="50">
        <v>6.7999999999999996E-3</v>
      </c>
      <c r="F249" s="2"/>
    </row>
    <row r="250" spans="1:7" ht="18" x14ac:dyDescent="0.2">
      <c r="A250" s="51">
        <v>9</v>
      </c>
      <c r="B250" s="51" t="s">
        <v>602</v>
      </c>
      <c r="C250" s="51" t="s">
        <v>606</v>
      </c>
      <c r="D250" s="51">
        <v>4287</v>
      </c>
      <c r="E250" s="50">
        <v>4.3E-3</v>
      </c>
      <c r="F250" s="2"/>
    </row>
    <row r="251" spans="1:7" ht="18" x14ac:dyDescent="0.2">
      <c r="A251" s="51">
        <v>7</v>
      </c>
      <c r="B251" s="51" t="s">
        <v>600</v>
      </c>
      <c r="C251" s="51" t="s">
        <v>551</v>
      </c>
      <c r="D251" s="51">
        <v>3308</v>
      </c>
      <c r="E251" s="50">
        <v>3.3E-3</v>
      </c>
      <c r="F251" s="2"/>
    </row>
    <row r="252" spans="1:7" ht="18" x14ac:dyDescent="0.2">
      <c r="A252" s="51">
        <v>6</v>
      </c>
      <c r="B252" s="51" t="s">
        <v>599</v>
      </c>
      <c r="C252" s="51" t="s">
        <v>420</v>
      </c>
      <c r="D252" s="51">
        <v>2763</v>
      </c>
      <c r="E252" s="50">
        <v>2.8E-3</v>
      </c>
      <c r="F252" s="2"/>
    </row>
    <row r="254" spans="1:7" x14ac:dyDescent="0.2">
      <c r="A254" s="111" t="s">
        <v>650</v>
      </c>
      <c r="B254" s="111"/>
      <c r="C254" s="111"/>
      <c r="D254" s="111"/>
      <c r="E254" s="111"/>
    </row>
    <row r="255" spans="1:7" ht="29" x14ac:dyDescent="0.2">
      <c r="A255" s="54" t="s">
        <v>428</v>
      </c>
      <c r="B255" s="54" t="s">
        <v>168</v>
      </c>
      <c r="C255" s="54" t="s">
        <v>169</v>
      </c>
      <c r="D255" s="54" t="s">
        <v>443</v>
      </c>
      <c r="E255" s="54" t="s">
        <v>444</v>
      </c>
      <c r="F255" s="54" t="s">
        <v>442</v>
      </c>
    </row>
    <row r="256" spans="1:7" x14ac:dyDescent="0.2">
      <c r="A256" s="51">
        <v>1</v>
      </c>
      <c r="B256" s="52" t="s">
        <v>631</v>
      </c>
      <c r="C256" s="51" t="s">
        <v>545</v>
      </c>
      <c r="D256" s="51">
        <v>578455</v>
      </c>
      <c r="E256" s="50">
        <v>0.49769999999999998</v>
      </c>
      <c r="F256" s="51">
        <v>47</v>
      </c>
    </row>
    <row r="257" spans="1:6" x14ac:dyDescent="0.2">
      <c r="A257" s="51">
        <v>2</v>
      </c>
      <c r="B257" s="51" t="s">
        <v>613</v>
      </c>
      <c r="C257" s="51" t="s">
        <v>546</v>
      </c>
      <c r="D257" s="51">
        <v>451300</v>
      </c>
      <c r="E257" s="50">
        <v>0.38829999999999998</v>
      </c>
      <c r="F257" s="51">
        <v>39</v>
      </c>
    </row>
    <row r="258" spans="1:6" x14ac:dyDescent="0.2">
      <c r="A258" s="78">
        <v>3</v>
      </c>
      <c r="B258" s="78" t="s">
        <v>612</v>
      </c>
      <c r="C258" s="78" t="s">
        <v>412</v>
      </c>
      <c r="D258" s="78">
        <v>33716</v>
      </c>
      <c r="E258" s="79">
        <v>2.9000000000000001E-2</v>
      </c>
      <c r="F258" s="78">
        <v>42</v>
      </c>
    </row>
    <row r="259" spans="1:6" x14ac:dyDescent="0.2">
      <c r="A259" s="51">
        <v>4</v>
      </c>
      <c r="B259" s="51" t="s">
        <v>614</v>
      </c>
      <c r="C259" s="51" t="s">
        <v>628</v>
      </c>
      <c r="D259" s="51">
        <v>12404</v>
      </c>
      <c r="E259" s="50">
        <v>1.0699999999999999E-2</v>
      </c>
      <c r="F259" s="51">
        <v>47</v>
      </c>
    </row>
    <row r="260" spans="1:6" x14ac:dyDescent="0.2">
      <c r="A260" s="78">
        <v>5</v>
      </c>
      <c r="B260" s="78" t="s">
        <v>624</v>
      </c>
      <c r="C260" s="78" t="s">
        <v>552</v>
      </c>
      <c r="D260" s="78">
        <v>12341</v>
      </c>
      <c r="E260" s="79">
        <v>1.06E-2</v>
      </c>
      <c r="F260" s="78">
        <v>43</v>
      </c>
    </row>
    <row r="261" spans="1:6" x14ac:dyDescent="0.2">
      <c r="A261" s="78">
        <v>6</v>
      </c>
      <c r="B261" s="78" t="s">
        <v>617</v>
      </c>
      <c r="C261" s="78" t="s">
        <v>629</v>
      </c>
      <c r="D261" s="78">
        <v>8006</v>
      </c>
      <c r="E261" s="79">
        <v>6.8999999999999999E-3</v>
      </c>
      <c r="F261" s="78">
        <v>41</v>
      </c>
    </row>
    <row r="262" spans="1:6" x14ac:dyDescent="0.2">
      <c r="A262" s="51">
        <v>7</v>
      </c>
      <c r="B262" s="51" t="s">
        <v>626</v>
      </c>
      <c r="C262" s="51" t="s">
        <v>552</v>
      </c>
      <c r="D262" s="51">
        <v>7251</v>
      </c>
      <c r="E262" s="50">
        <v>6.1999999999999998E-3</v>
      </c>
      <c r="F262" s="51">
        <v>41</v>
      </c>
    </row>
    <row r="263" spans="1:6" x14ac:dyDescent="0.2">
      <c r="A263" s="51">
        <v>8</v>
      </c>
      <c r="B263" s="51" t="s">
        <v>622</v>
      </c>
      <c r="C263" s="51" t="s">
        <v>552</v>
      </c>
      <c r="D263" s="51">
        <v>6154</v>
      </c>
      <c r="E263" s="50">
        <v>5.3E-3</v>
      </c>
      <c r="F263" s="51">
        <v>40</v>
      </c>
    </row>
    <row r="264" spans="1:6" x14ac:dyDescent="0.2">
      <c r="A264" s="51">
        <v>9</v>
      </c>
      <c r="B264" s="51" t="s">
        <v>618</v>
      </c>
      <c r="C264" s="51" t="s">
        <v>551</v>
      </c>
      <c r="D264" s="51">
        <v>5836</v>
      </c>
      <c r="E264" s="50">
        <v>5.0000000000000001E-3</v>
      </c>
      <c r="F264" s="51">
        <v>46</v>
      </c>
    </row>
    <row r="265" spans="1:6" x14ac:dyDescent="0.2">
      <c r="A265" s="51">
        <v>10</v>
      </c>
      <c r="B265" s="51" t="s">
        <v>615</v>
      </c>
      <c r="C265" s="51" t="s">
        <v>420</v>
      </c>
      <c r="D265" s="51">
        <v>5507</v>
      </c>
      <c r="E265" s="50">
        <v>4.7000000000000002E-3</v>
      </c>
      <c r="F265" s="51">
        <v>40</v>
      </c>
    </row>
    <row r="266" spans="1:6" x14ac:dyDescent="0.2">
      <c r="A266" s="51">
        <v>11</v>
      </c>
      <c r="B266" s="51" t="s">
        <v>623</v>
      </c>
      <c r="C266" s="51" t="s">
        <v>552</v>
      </c>
      <c r="D266" s="51">
        <v>4781</v>
      </c>
      <c r="E266" s="50">
        <v>4.1000000000000003E-3</v>
      </c>
      <c r="F266" s="51">
        <v>28</v>
      </c>
    </row>
    <row r="267" spans="1:6" x14ac:dyDescent="0.2">
      <c r="A267" s="51">
        <v>12</v>
      </c>
      <c r="B267" s="51" t="s">
        <v>620</v>
      </c>
      <c r="C267" s="51" t="s">
        <v>548</v>
      </c>
      <c r="D267" s="51">
        <v>4449</v>
      </c>
      <c r="E267" s="50">
        <v>3.8E-3</v>
      </c>
      <c r="F267" s="51">
        <v>30</v>
      </c>
    </row>
    <row r="268" spans="1:6" x14ac:dyDescent="0.2">
      <c r="A268" s="51">
        <v>13</v>
      </c>
      <c r="B268" s="51" t="s">
        <v>625</v>
      </c>
      <c r="C268" s="51" t="s">
        <v>552</v>
      </c>
      <c r="D268" s="51">
        <v>4103</v>
      </c>
      <c r="E268" s="50">
        <v>3.5000000000000001E-3</v>
      </c>
      <c r="F268" s="51">
        <v>39</v>
      </c>
    </row>
    <row r="269" spans="1:6" x14ac:dyDescent="0.2">
      <c r="A269" s="51">
        <v>14</v>
      </c>
      <c r="B269" s="51" t="s">
        <v>627</v>
      </c>
      <c r="C269" s="51" t="s">
        <v>552</v>
      </c>
      <c r="D269" s="51">
        <v>3120</v>
      </c>
      <c r="E269" s="50">
        <v>2.7000000000000001E-3</v>
      </c>
      <c r="F269" s="51">
        <v>63</v>
      </c>
    </row>
    <row r="270" spans="1:6" x14ac:dyDescent="0.2">
      <c r="A270" s="51">
        <v>15</v>
      </c>
      <c r="B270" s="51" t="s">
        <v>621</v>
      </c>
      <c r="C270" s="51" t="s">
        <v>630</v>
      </c>
      <c r="D270" s="51">
        <v>2947</v>
      </c>
      <c r="E270" s="50">
        <v>2.5000000000000001E-3</v>
      </c>
      <c r="F270" s="51">
        <v>40</v>
      </c>
    </row>
    <row r="271" spans="1:6" x14ac:dyDescent="0.2">
      <c r="A271" s="51">
        <v>16</v>
      </c>
      <c r="B271" s="51" t="s">
        <v>619</v>
      </c>
      <c r="C271" s="51" t="s">
        <v>589</v>
      </c>
      <c r="D271" s="51">
        <v>2492</v>
      </c>
      <c r="E271" s="50">
        <v>2.0999999999999999E-3</v>
      </c>
      <c r="F271" s="51">
        <v>41</v>
      </c>
    </row>
    <row r="272" spans="1:6" x14ac:dyDescent="0.2">
      <c r="A272" s="51">
        <v>17</v>
      </c>
      <c r="B272" s="51" t="s">
        <v>616</v>
      </c>
      <c r="C272" s="51" t="s">
        <v>586</v>
      </c>
      <c r="D272" s="51">
        <v>1869</v>
      </c>
      <c r="E272" s="50">
        <v>1.6000000000000001E-3</v>
      </c>
      <c r="F272" s="51" t="s">
        <v>140</v>
      </c>
    </row>
    <row r="275" spans="1:7" x14ac:dyDescent="0.2">
      <c r="A275" s="109" t="s">
        <v>651</v>
      </c>
      <c r="B275" s="109"/>
      <c r="C275" s="109"/>
      <c r="D275" s="109"/>
      <c r="E275" s="109"/>
    </row>
    <row r="276" spans="1:7" ht="32" x14ac:dyDescent="0.2">
      <c r="A276" s="70" t="s">
        <v>167</v>
      </c>
      <c r="B276" s="70" t="s">
        <v>168</v>
      </c>
      <c r="C276" s="70" t="s">
        <v>169</v>
      </c>
      <c r="D276" s="70" t="s">
        <v>443</v>
      </c>
      <c r="E276" s="70" t="s">
        <v>444</v>
      </c>
      <c r="F276" s="5"/>
    </row>
    <row r="277" spans="1:7" ht="18" x14ac:dyDescent="0.2">
      <c r="A277" s="71">
        <v>1</v>
      </c>
      <c r="B277" s="73" t="s">
        <v>652</v>
      </c>
      <c r="C277" s="71" t="s">
        <v>545</v>
      </c>
      <c r="D277" s="71">
        <v>385387</v>
      </c>
      <c r="E277" s="72">
        <v>0.44259999999999999</v>
      </c>
      <c r="F277" s="2"/>
    </row>
    <row r="278" spans="1:7" ht="18" x14ac:dyDescent="0.2">
      <c r="A278" s="71">
        <v>2</v>
      </c>
      <c r="B278" s="71" t="s">
        <v>632</v>
      </c>
      <c r="C278" s="71" t="s">
        <v>412</v>
      </c>
      <c r="D278" s="71">
        <v>64611</v>
      </c>
      <c r="E278" s="72">
        <v>7.4200000000000002E-2</v>
      </c>
      <c r="F278" s="2"/>
    </row>
    <row r="279" spans="1:7" ht="18" x14ac:dyDescent="0.2">
      <c r="A279" s="71">
        <v>3</v>
      </c>
      <c r="B279" s="71" t="s">
        <v>633</v>
      </c>
      <c r="C279" s="71" t="s">
        <v>546</v>
      </c>
      <c r="D279" s="71">
        <v>319969</v>
      </c>
      <c r="E279" s="72">
        <v>0.36749999999999999</v>
      </c>
      <c r="F279" s="2"/>
    </row>
    <row r="280" spans="1:7" ht="18" x14ac:dyDescent="0.2">
      <c r="A280" s="82">
        <v>4</v>
      </c>
      <c r="B280" s="82" t="s">
        <v>634</v>
      </c>
      <c r="C280" s="82" t="s">
        <v>653</v>
      </c>
      <c r="D280" s="82">
        <v>5443</v>
      </c>
      <c r="E280" s="83">
        <v>6.3E-3</v>
      </c>
      <c r="F280" s="2"/>
      <c r="G280">
        <f>SUM(D278:D280)-D277</f>
        <v>4636</v>
      </c>
    </row>
    <row r="281" spans="1:7" ht="18" x14ac:dyDescent="0.2">
      <c r="A281" s="71">
        <v>5</v>
      </c>
      <c r="B281" s="71" t="s">
        <v>635</v>
      </c>
      <c r="C281" s="71" t="s">
        <v>586</v>
      </c>
      <c r="D281" s="71">
        <v>2187</v>
      </c>
      <c r="E281" s="72">
        <v>2.5000000000000001E-3</v>
      </c>
      <c r="F281" s="2"/>
    </row>
    <row r="282" spans="1:7" ht="18" x14ac:dyDescent="0.2">
      <c r="A282" s="71">
        <v>6</v>
      </c>
      <c r="B282" s="71" t="s">
        <v>636</v>
      </c>
      <c r="C282" s="71" t="s">
        <v>654</v>
      </c>
      <c r="D282" s="71">
        <v>8496</v>
      </c>
      <c r="E282" s="72">
        <v>9.7999999999999997E-3</v>
      </c>
      <c r="F282" s="2"/>
    </row>
    <row r="283" spans="1:7" ht="18" x14ac:dyDescent="0.2">
      <c r="A283" s="71">
        <v>7</v>
      </c>
      <c r="B283" s="71" t="s">
        <v>637</v>
      </c>
      <c r="C283" s="71" t="s">
        <v>655</v>
      </c>
      <c r="D283" s="71">
        <v>5419</v>
      </c>
      <c r="E283" s="72">
        <v>6.1999999999999998E-3</v>
      </c>
      <c r="F283" s="2"/>
    </row>
    <row r="284" spans="1:7" ht="18" x14ac:dyDescent="0.2">
      <c r="A284" s="71">
        <v>8</v>
      </c>
      <c r="B284" s="71" t="s">
        <v>638</v>
      </c>
      <c r="C284" s="71" t="s">
        <v>656</v>
      </c>
      <c r="D284" s="71">
        <v>3498</v>
      </c>
      <c r="E284" s="72">
        <v>4.0000000000000001E-3</v>
      </c>
      <c r="F284" s="2"/>
    </row>
    <row r="285" spans="1:7" ht="18" x14ac:dyDescent="0.2">
      <c r="A285" s="71">
        <v>9</v>
      </c>
      <c r="B285" s="71" t="s">
        <v>639</v>
      </c>
      <c r="C285" s="71" t="s">
        <v>629</v>
      </c>
      <c r="D285" s="71">
        <v>8677</v>
      </c>
      <c r="E285" s="74">
        <v>0.01</v>
      </c>
      <c r="F285" s="2"/>
    </row>
    <row r="286" spans="1:7" ht="18" x14ac:dyDescent="0.2">
      <c r="A286" s="71">
        <v>10</v>
      </c>
      <c r="B286" s="71" t="s">
        <v>640</v>
      </c>
      <c r="C286" s="71" t="s">
        <v>657</v>
      </c>
      <c r="D286" s="71">
        <v>11861</v>
      </c>
      <c r="E286" s="72">
        <v>1.3599999999999999E-2</v>
      </c>
      <c r="F286" s="2"/>
    </row>
    <row r="287" spans="1:7" ht="18" x14ac:dyDescent="0.2">
      <c r="A287" s="71">
        <v>11</v>
      </c>
      <c r="B287" s="71" t="s">
        <v>641</v>
      </c>
      <c r="C287" s="71" t="s">
        <v>587</v>
      </c>
      <c r="D287" s="71">
        <v>3059</v>
      </c>
      <c r="E287" s="72">
        <v>3.5000000000000001E-3</v>
      </c>
      <c r="F287" s="2"/>
    </row>
    <row r="288" spans="1:7" ht="18" x14ac:dyDescent="0.2">
      <c r="A288" s="71">
        <v>12</v>
      </c>
      <c r="B288" s="71" t="s">
        <v>642</v>
      </c>
      <c r="C288" s="71" t="s">
        <v>658</v>
      </c>
      <c r="D288" s="71">
        <v>9198</v>
      </c>
      <c r="E288" s="72">
        <v>1.06E-2</v>
      </c>
      <c r="F288" s="2"/>
    </row>
    <row r="289" spans="1:6" ht="18" x14ac:dyDescent="0.2">
      <c r="A289" s="71">
        <v>13</v>
      </c>
      <c r="B289" s="71" t="s">
        <v>643</v>
      </c>
      <c r="C289" s="71" t="s">
        <v>552</v>
      </c>
      <c r="D289" s="71">
        <v>3641</v>
      </c>
      <c r="E289" s="72">
        <v>4.1999999999999997E-3</v>
      </c>
      <c r="F289" s="2"/>
    </row>
    <row r="290" spans="1:6" ht="18" x14ac:dyDescent="0.2">
      <c r="A290" s="71">
        <v>14</v>
      </c>
      <c r="B290" s="71" t="s">
        <v>644</v>
      </c>
      <c r="C290" s="71" t="s">
        <v>552</v>
      </c>
      <c r="D290" s="71">
        <v>5638</v>
      </c>
      <c r="E290" s="72">
        <v>6.4999999999999997E-3</v>
      </c>
      <c r="F290" s="2"/>
    </row>
    <row r="291" spans="1:6" ht="18" x14ac:dyDescent="0.2">
      <c r="A291" s="71">
        <v>15</v>
      </c>
      <c r="B291" s="71" t="s">
        <v>645</v>
      </c>
      <c r="C291" s="71" t="s">
        <v>552</v>
      </c>
      <c r="D291" s="71">
        <v>4402</v>
      </c>
      <c r="E291" s="72">
        <v>5.1000000000000004E-3</v>
      </c>
      <c r="F291" s="2"/>
    </row>
    <row r="292" spans="1:6" ht="18" x14ac:dyDescent="0.2">
      <c r="A292" s="71">
        <v>16</v>
      </c>
      <c r="B292" s="71" t="s">
        <v>646</v>
      </c>
      <c r="C292" s="71" t="s">
        <v>552</v>
      </c>
      <c r="D292" s="71">
        <v>10718</v>
      </c>
      <c r="E292" s="72">
        <v>1.23E-2</v>
      </c>
      <c r="F292" s="2"/>
    </row>
    <row r="293" spans="1:6" ht="18" x14ac:dyDescent="0.2">
      <c r="A293" s="71">
        <v>17</v>
      </c>
      <c r="B293" s="71" t="s">
        <v>647</v>
      </c>
      <c r="C293" s="71" t="s">
        <v>552</v>
      </c>
      <c r="D293" s="71">
        <v>8077</v>
      </c>
      <c r="E293" s="72">
        <v>9.2999999999999992E-3</v>
      </c>
      <c r="F293" s="2"/>
    </row>
    <row r="294" spans="1:6" ht="18" x14ac:dyDescent="0.2">
      <c r="A294" s="71">
        <v>18</v>
      </c>
      <c r="B294" s="71" t="s">
        <v>648</v>
      </c>
      <c r="C294" s="71" t="s">
        <v>552</v>
      </c>
      <c r="D294" s="71">
        <v>3027</v>
      </c>
      <c r="E294" s="72">
        <v>3.5000000000000001E-3</v>
      </c>
      <c r="F294" s="2"/>
    </row>
    <row r="295" spans="1:6" ht="18" x14ac:dyDescent="0.2">
      <c r="A295" s="71">
        <v>19</v>
      </c>
      <c r="B295" s="71" t="s">
        <v>649</v>
      </c>
      <c r="C295" s="71" t="s">
        <v>552</v>
      </c>
      <c r="D295" s="71">
        <v>7418</v>
      </c>
      <c r="E295" s="72">
        <v>8.5000000000000006E-3</v>
      </c>
      <c r="F295" s="2"/>
    </row>
    <row r="300" spans="1:6" x14ac:dyDescent="0.2">
      <c r="A300" s="111" t="s">
        <v>669</v>
      </c>
      <c r="B300" s="111"/>
      <c r="C300" s="111"/>
      <c r="D300" s="111"/>
      <c r="E300" s="111"/>
    </row>
    <row r="301" spans="1:6" ht="32" x14ac:dyDescent="0.2">
      <c r="A301" s="70" t="s">
        <v>167</v>
      </c>
      <c r="B301" s="70" t="s">
        <v>168</v>
      </c>
      <c r="C301" s="70" t="s">
        <v>169</v>
      </c>
      <c r="D301" s="70" t="s">
        <v>443</v>
      </c>
      <c r="E301" s="70" t="s">
        <v>444</v>
      </c>
      <c r="F301" s="70" t="s">
        <v>442</v>
      </c>
    </row>
    <row r="302" spans="1:6" x14ac:dyDescent="0.2">
      <c r="A302" s="71">
        <v>2</v>
      </c>
      <c r="B302" s="73" t="s">
        <v>678</v>
      </c>
      <c r="C302" s="71" t="s">
        <v>545</v>
      </c>
      <c r="D302" s="71">
        <v>340148</v>
      </c>
      <c r="E302" s="72">
        <v>0.41610000000000003</v>
      </c>
      <c r="F302" s="71">
        <v>46</v>
      </c>
    </row>
    <row r="303" spans="1:6" x14ac:dyDescent="0.2">
      <c r="A303" s="71">
        <v>3</v>
      </c>
      <c r="B303" s="71" t="s">
        <v>668</v>
      </c>
      <c r="C303" s="71" t="s">
        <v>546</v>
      </c>
      <c r="D303" s="71">
        <v>266514</v>
      </c>
      <c r="E303" s="72">
        <v>0.32600000000000001</v>
      </c>
      <c r="F303" s="71">
        <v>63</v>
      </c>
    </row>
    <row r="304" spans="1:6" x14ac:dyDescent="0.2">
      <c r="A304" s="71">
        <v>1</v>
      </c>
      <c r="B304" s="71" t="s">
        <v>667</v>
      </c>
      <c r="C304" s="71" t="s">
        <v>412</v>
      </c>
      <c r="D304" s="71">
        <v>111357</v>
      </c>
      <c r="E304" s="72">
        <v>0.13619999999999999</v>
      </c>
      <c r="F304" s="71">
        <v>45</v>
      </c>
    </row>
    <row r="307" spans="1:6" x14ac:dyDescent="0.2">
      <c r="A307" s="111" t="s">
        <v>675</v>
      </c>
      <c r="B307" s="111"/>
      <c r="C307" s="111"/>
      <c r="D307" s="111"/>
      <c r="E307" s="111"/>
    </row>
    <row r="308" spans="1:6" ht="32" x14ac:dyDescent="0.2">
      <c r="A308" s="70" t="s">
        <v>167</v>
      </c>
      <c r="B308" s="70" t="s">
        <v>168</v>
      </c>
      <c r="C308" s="70" t="s">
        <v>169</v>
      </c>
      <c r="D308" s="70" t="s">
        <v>443</v>
      </c>
      <c r="E308" s="70" t="s">
        <v>444</v>
      </c>
      <c r="F308" s="5"/>
    </row>
    <row r="309" spans="1:6" ht="18" x14ac:dyDescent="0.2">
      <c r="A309" s="71">
        <v>4</v>
      </c>
      <c r="B309" s="73" t="s">
        <v>677</v>
      </c>
      <c r="C309" s="71" t="s">
        <v>414</v>
      </c>
      <c r="D309" s="71">
        <v>467397</v>
      </c>
      <c r="E309" s="72">
        <v>0.4446</v>
      </c>
      <c r="F309" s="2"/>
    </row>
    <row r="310" spans="1:6" ht="18" x14ac:dyDescent="0.2">
      <c r="A310" s="71">
        <v>5</v>
      </c>
      <c r="B310" s="71" t="s">
        <v>673</v>
      </c>
      <c r="C310" s="71" t="s">
        <v>545</v>
      </c>
      <c r="D310" s="71">
        <v>465765</v>
      </c>
      <c r="E310" s="72">
        <v>0.44309999999999999</v>
      </c>
      <c r="F310" s="2"/>
    </row>
    <row r="311" spans="1:6" ht="18" x14ac:dyDescent="0.2">
      <c r="A311" s="71">
        <v>2</v>
      </c>
      <c r="B311" s="71" t="s">
        <v>670</v>
      </c>
      <c r="C311" s="71" t="s">
        <v>412</v>
      </c>
      <c r="D311" s="71">
        <v>25145</v>
      </c>
      <c r="E311" s="72">
        <v>2.3900000000000001E-2</v>
      </c>
      <c r="F311" s="2"/>
    </row>
    <row r="312" spans="1:6" ht="18" x14ac:dyDescent="0.2">
      <c r="A312" s="71">
        <v>3</v>
      </c>
      <c r="B312" s="71" t="s">
        <v>671</v>
      </c>
      <c r="C312" s="71" t="s">
        <v>676</v>
      </c>
      <c r="D312" s="71">
        <v>14986</v>
      </c>
      <c r="E312" s="72">
        <v>1.43E-2</v>
      </c>
      <c r="F312" s="2"/>
    </row>
    <row r="313" spans="1:6" ht="18" x14ac:dyDescent="0.2">
      <c r="A313" s="71">
        <v>6</v>
      </c>
      <c r="B313" s="71" t="s">
        <v>674</v>
      </c>
      <c r="C313" s="71" t="s">
        <v>551</v>
      </c>
      <c r="D313" s="71">
        <v>9770</v>
      </c>
      <c r="E313" s="72">
        <v>9.2999999999999992E-3</v>
      </c>
      <c r="F313" s="2"/>
    </row>
    <row r="317" spans="1:6" x14ac:dyDescent="0.2">
      <c r="A317" s="111" t="s">
        <v>690</v>
      </c>
      <c r="B317" s="111"/>
      <c r="C317" s="111"/>
      <c r="D317" s="111"/>
      <c r="E317" s="111"/>
    </row>
    <row r="318" spans="1:6" ht="36" x14ac:dyDescent="0.2">
      <c r="A318" s="5" t="s">
        <v>428</v>
      </c>
      <c r="B318" s="5" t="s">
        <v>168</v>
      </c>
      <c r="C318" s="5" t="s">
        <v>169</v>
      </c>
      <c r="D318" s="5" t="s">
        <v>443</v>
      </c>
      <c r="E318" s="5" t="s">
        <v>444</v>
      </c>
      <c r="F318" s="5" t="s">
        <v>442</v>
      </c>
    </row>
    <row r="319" spans="1:6" ht="18" x14ac:dyDescent="0.2">
      <c r="A319" s="2">
        <v>5</v>
      </c>
      <c r="B319" s="1" t="s">
        <v>688</v>
      </c>
      <c r="C319" s="2" t="s">
        <v>165</v>
      </c>
      <c r="D319" s="2">
        <v>431715</v>
      </c>
      <c r="E319" s="3">
        <v>0.36959999999999998</v>
      </c>
      <c r="F319" s="2">
        <v>64</v>
      </c>
    </row>
    <row r="320" spans="1:6" ht="18" x14ac:dyDescent="0.2">
      <c r="A320" s="2">
        <v>6</v>
      </c>
      <c r="B320" s="2" t="s">
        <v>689</v>
      </c>
      <c r="C320" s="2" t="s">
        <v>123</v>
      </c>
      <c r="D320" s="2">
        <v>295376</v>
      </c>
      <c r="E320" s="3">
        <v>0.25290000000000001</v>
      </c>
      <c r="F320" s="2">
        <v>68</v>
      </c>
    </row>
    <row r="321" spans="1:6" ht="18" x14ac:dyDescent="0.2">
      <c r="A321" s="2">
        <v>3</v>
      </c>
      <c r="B321" s="2" t="s">
        <v>686</v>
      </c>
      <c r="C321" s="2" t="s">
        <v>672</v>
      </c>
      <c r="D321" s="2">
        <v>278414</v>
      </c>
      <c r="E321" s="3">
        <v>0.2384</v>
      </c>
      <c r="F321" s="2">
        <v>48</v>
      </c>
    </row>
    <row r="322" spans="1:6" ht="18" x14ac:dyDescent="0.2">
      <c r="A322" s="2">
        <v>2</v>
      </c>
      <c r="B322" s="2" t="s">
        <v>685</v>
      </c>
      <c r="C322" s="2" t="s">
        <v>125</v>
      </c>
      <c r="D322" s="2">
        <v>113453</v>
      </c>
      <c r="E322" s="3">
        <v>9.7100000000000006E-2</v>
      </c>
      <c r="F322" s="2">
        <v>56</v>
      </c>
    </row>
    <row r="323" spans="1:6" ht="18" x14ac:dyDescent="0.2">
      <c r="A323" s="2">
        <v>1</v>
      </c>
      <c r="B323" s="2" t="s">
        <v>138</v>
      </c>
      <c r="C323" s="2" t="s">
        <v>139</v>
      </c>
      <c r="D323" s="2">
        <v>19504</v>
      </c>
      <c r="E323" s="3">
        <v>1.67E-2</v>
      </c>
      <c r="F323" s="2" t="s">
        <v>140</v>
      </c>
    </row>
    <row r="324" spans="1:6" ht="18" x14ac:dyDescent="0.2">
      <c r="A324" s="2">
        <v>4</v>
      </c>
      <c r="B324" s="2" t="s">
        <v>687</v>
      </c>
      <c r="C324" s="2" t="s">
        <v>146</v>
      </c>
      <c r="D324" s="2">
        <v>4564</v>
      </c>
      <c r="E324" s="3">
        <v>3.8999999999999998E-3</v>
      </c>
      <c r="F324" s="2">
        <v>32</v>
      </c>
    </row>
    <row r="327" spans="1:6" x14ac:dyDescent="0.2">
      <c r="A327" s="111" t="s">
        <v>693</v>
      </c>
      <c r="B327" s="111"/>
      <c r="C327" s="111"/>
      <c r="D327" s="111"/>
      <c r="E327" s="111"/>
    </row>
    <row r="328" spans="1:6" ht="32" x14ac:dyDescent="0.2">
      <c r="A328" s="70" t="s">
        <v>428</v>
      </c>
      <c r="B328" s="70" t="s">
        <v>168</v>
      </c>
      <c r="C328" s="70" t="s">
        <v>169</v>
      </c>
      <c r="D328" s="70" t="s">
        <v>443</v>
      </c>
      <c r="E328" s="70" t="s">
        <v>444</v>
      </c>
    </row>
    <row r="329" spans="1:6" ht="18" x14ac:dyDescent="0.2">
      <c r="A329" s="71">
        <v>6</v>
      </c>
      <c r="B329" s="73" t="s">
        <v>694</v>
      </c>
      <c r="C329" s="71" t="s">
        <v>695</v>
      </c>
      <c r="D329" s="71">
        <v>343687</v>
      </c>
      <c r="E329" s="72">
        <v>0.35959999999999998</v>
      </c>
      <c r="F329" s="2"/>
    </row>
    <row r="330" spans="1:6" ht="18" x14ac:dyDescent="0.2">
      <c r="A330" s="71">
        <v>4</v>
      </c>
      <c r="B330" s="71" t="s">
        <v>691</v>
      </c>
      <c r="C330" s="71" t="s">
        <v>413</v>
      </c>
      <c r="D330" s="71">
        <v>247461</v>
      </c>
      <c r="E330" s="72">
        <v>0.25890000000000002</v>
      </c>
      <c r="F330" s="2"/>
    </row>
    <row r="331" spans="1:6" ht="18" x14ac:dyDescent="0.2">
      <c r="A331" s="71">
        <v>5</v>
      </c>
      <c r="B331" s="71" t="s">
        <v>692</v>
      </c>
      <c r="C331" s="71" t="s">
        <v>414</v>
      </c>
      <c r="D331" s="71">
        <v>130783</v>
      </c>
      <c r="E331" s="72">
        <v>0.1368</v>
      </c>
      <c r="F331" s="2"/>
    </row>
    <row r="335" spans="1:6" x14ac:dyDescent="0.2">
      <c r="A335" s="111" t="s">
        <v>705</v>
      </c>
      <c r="B335" s="111"/>
      <c r="C335" s="111"/>
      <c r="D335" s="111"/>
      <c r="E335" s="111"/>
    </row>
    <row r="336" spans="1:6" ht="32" x14ac:dyDescent="0.2">
      <c r="A336" s="70" t="s">
        <v>167</v>
      </c>
      <c r="B336" s="70" t="s">
        <v>168</v>
      </c>
      <c r="C336" s="70" t="s">
        <v>169</v>
      </c>
      <c r="D336" s="70" t="s">
        <v>443</v>
      </c>
      <c r="E336" s="70" t="s">
        <v>444</v>
      </c>
    </row>
    <row r="337" spans="1:6" x14ac:dyDescent="0.2">
      <c r="A337" s="71">
        <v>2</v>
      </c>
      <c r="B337" s="73" t="s">
        <v>704</v>
      </c>
      <c r="C337" s="71" t="s">
        <v>414</v>
      </c>
      <c r="D337" s="71">
        <v>380291</v>
      </c>
      <c r="E337" s="72">
        <v>0.34810000000000002</v>
      </c>
    </row>
    <row r="338" spans="1:6" x14ac:dyDescent="0.2">
      <c r="A338" s="71">
        <v>5</v>
      </c>
      <c r="B338" s="71" t="s">
        <v>702</v>
      </c>
      <c r="C338" s="71" t="s">
        <v>413</v>
      </c>
      <c r="D338" s="71">
        <v>216180</v>
      </c>
      <c r="E338" s="72">
        <v>0.19789999999999999</v>
      </c>
    </row>
    <row r="339" spans="1:6" x14ac:dyDescent="0.2">
      <c r="A339" s="71">
        <v>3</v>
      </c>
      <c r="B339" s="71" t="s">
        <v>700</v>
      </c>
      <c r="C339" s="71" t="s">
        <v>676</v>
      </c>
      <c r="D339" s="71">
        <v>209480</v>
      </c>
      <c r="E339" s="72">
        <v>0.1918</v>
      </c>
    </row>
    <row r="340" spans="1:6" x14ac:dyDescent="0.2">
      <c r="A340" s="71">
        <v>6</v>
      </c>
      <c r="B340" s="71" t="s">
        <v>703</v>
      </c>
      <c r="C340" s="71" t="s">
        <v>695</v>
      </c>
      <c r="D340" s="71">
        <v>192632</v>
      </c>
      <c r="E340" s="72">
        <v>0.17630000000000001</v>
      </c>
    </row>
    <row r="341" spans="1:6" x14ac:dyDescent="0.2">
      <c r="A341" s="71">
        <v>1</v>
      </c>
      <c r="B341" s="71" t="s">
        <v>138</v>
      </c>
      <c r="C341" s="71" t="s">
        <v>544</v>
      </c>
      <c r="D341" s="71">
        <v>8392</v>
      </c>
      <c r="E341" s="72">
        <v>7.7000000000000002E-3</v>
      </c>
    </row>
    <row r="342" spans="1:6" x14ac:dyDescent="0.2">
      <c r="A342" s="71">
        <v>4</v>
      </c>
      <c r="B342" s="71" t="s">
        <v>701</v>
      </c>
      <c r="C342" s="71" t="s">
        <v>412</v>
      </c>
      <c r="D342" s="71">
        <v>6138</v>
      </c>
      <c r="E342" s="72">
        <v>5.5999999999999999E-3</v>
      </c>
    </row>
    <row r="346" spans="1:6" x14ac:dyDescent="0.2">
      <c r="A346" s="111" t="s">
        <v>711</v>
      </c>
      <c r="B346" s="111"/>
      <c r="C346" s="111"/>
      <c r="D346" s="111"/>
      <c r="E346" s="111"/>
    </row>
    <row r="347" spans="1:6" ht="36" x14ac:dyDescent="0.2">
      <c r="A347" s="5" t="s">
        <v>167</v>
      </c>
      <c r="B347" s="5" t="s">
        <v>168</v>
      </c>
      <c r="C347" s="5" t="s">
        <v>169</v>
      </c>
      <c r="D347" s="5" t="s">
        <v>443</v>
      </c>
      <c r="E347" s="5" t="s">
        <v>444</v>
      </c>
      <c r="F347" s="5" t="s">
        <v>442</v>
      </c>
    </row>
    <row r="348" spans="1:6" ht="18" x14ac:dyDescent="0.2">
      <c r="A348" s="2">
        <v>4</v>
      </c>
      <c r="B348" s="1" t="s">
        <v>708</v>
      </c>
      <c r="C348" s="2" t="s">
        <v>125</v>
      </c>
      <c r="D348" s="2">
        <v>388609</v>
      </c>
      <c r="E348" s="3">
        <v>0.33410000000000001</v>
      </c>
      <c r="F348" s="2">
        <v>34</v>
      </c>
    </row>
    <row r="349" spans="1:6" ht="18" x14ac:dyDescent="0.2">
      <c r="A349" s="2">
        <v>2</v>
      </c>
      <c r="B349" s="2" t="s">
        <v>706</v>
      </c>
      <c r="C349" s="2" t="s">
        <v>672</v>
      </c>
      <c r="D349" s="2">
        <v>322904</v>
      </c>
      <c r="E349" s="3">
        <v>0.2777</v>
      </c>
      <c r="F349" s="2">
        <v>59</v>
      </c>
    </row>
    <row r="350" spans="1:6" ht="18" x14ac:dyDescent="0.2">
      <c r="A350" s="2">
        <v>6</v>
      </c>
      <c r="B350" s="2" t="s">
        <v>710</v>
      </c>
      <c r="C350" s="2" t="s">
        <v>165</v>
      </c>
      <c r="D350" s="2">
        <v>197313</v>
      </c>
      <c r="E350" s="3">
        <v>0.16969999999999999</v>
      </c>
      <c r="F350" s="2">
        <v>54</v>
      </c>
    </row>
    <row r="351" spans="1:6" ht="18" x14ac:dyDescent="0.2">
      <c r="A351" s="2">
        <v>5</v>
      </c>
      <c r="B351" s="2" t="s">
        <v>709</v>
      </c>
      <c r="C351" s="2" t="s">
        <v>123</v>
      </c>
      <c r="D351" s="2">
        <v>179000</v>
      </c>
      <c r="E351" s="3">
        <v>0.15390000000000001</v>
      </c>
      <c r="F351" s="2">
        <v>69</v>
      </c>
    </row>
    <row r="352" spans="1:6" ht="18" x14ac:dyDescent="0.2">
      <c r="A352" s="2">
        <v>3</v>
      </c>
      <c r="B352" s="2" t="s">
        <v>707</v>
      </c>
      <c r="C352" s="2" t="s">
        <v>146</v>
      </c>
      <c r="D352" s="2">
        <v>6229</v>
      </c>
      <c r="E352" s="3">
        <v>5.4000000000000003E-3</v>
      </c>
      <c r="F352" s="2">
        <v>65</v>
      </c>
    </row>
    <row r="356" spans="1:6" x14ac:dyDescent="0.2">
      <c r="A356" s="110" t="s">
        <v>716</v>
      </c>
      <c r="B356" s="110"/>
      <c r="C356" s="110"/>
      <c r="D356" s="110"/>
      <c r="E356" s="110"/>
    </row>
    <row r="357" spans="1:6" ht="32" x14ac:dyDescent="0.2">
      <c r="A357" s="70" t="s">
        <v>167</v>
      </c>
      <c r="B357" s="70" t="s">
        <v>168</v>
      </c>
      <c r="C357" s="70" t="s">
        <v>169</v>
      </c>
      <c r="D357" s="70" t="s">
        <v>443</v>
      </c>
      <c r="E357" s="70" t="s">
        <v>444</v>
      </c>
      <c r="F357" s="70"/>
    </row>
    <row r="358" spans="1:6" x14ac:dyDescent="0.2">
      <c r="A358" s="71">
        <v>2</v>
      </c>
      <c r="B358" s="73" t="s">
        <v>723</v>
      </c>
      <c r="C358" s="71" t="s">
        <v>413</v>
      </c>
      <c r="D358" s="71">
        <v>340162</v>
      </c>
      <c r="E358" s="72">
        <v>0.40160000000000001</v>
      </c>
      <c r="F358" s="71"/>
    </row>
    <row r="359" spans="1:6" x14ac:dyDescent="0.2">
      <c r="A359" s="71">
        <v>4</v>
      </c>
      <c r="B359" s="71" t="s">
        <v>720</v>
      </c>
      <c r="C359" s="71" t="s">
        <v>414</v>
      </c>
      <c r="D359" s="71">
        <v>304944</v>
      </c>
      <c r="E359" s="74">
        <v>0.36</v>
      </c>
      <c r="F359" s="71"/>
    </row>
    <row r="360" spans="1:6" x14ac:dyDescent="0.2">
      <c r="A360" s="71">
        <v>1</v>
      </c>
      <c r="B360" s="71" t="s">
        <v>717</v>
      </c>
      <c r="C360" s="71" t="s">
        <v>722</v>
      </c>
      <c r="D360" s="71">
        <v>162552</v>
      </c>
      <c r="E360" s="72">
        <v>0.19189999999999999</v>
      </c>
      <c r="F360" s="71"/>
    </row>
    <row r="361" spans="1:6" x14ac:dyDescent="0.2">
      <c r="A361" s="71">
        <v>3</v>
      </c>
      <c r="B361" s="71" t="s">
        <v>719</v>
      </c>
      <c r="C361" s="71" t="s">
        <v>412</v>
      </c>
      <c r="D361" s="71">
        <v>6363</v>
      </c>
      <c r="E361" s="72">
        <v>7.4999999999999997E-3</v>
      </c>
      <c r="F361" s="71"/>
    </row>
    <row r="362" spans="1:6" x14ac:dyDescent="0.2">
      <c r="A362" s="71">
        <v>5</v>
      </c>
      <c r="B362" s="71" t="s">
        <v>721</v>
      </c>
      <c r="C362" s="71" t="s">
        <v>586</v>
      </c>
      <c r="D362" s="71">
        <v>2850</v>
      </c>
      <c r="E362" s="72">
        <v>3.3999999999999998E-3</v>
      </c>
      <c r="F362" s="71"/>
    </row>
    <row r="367" spans="1:6" ht="36" x14ac:dyDescent="0.2">
      <c r="A367" s="5" t="s">
        <v>167</v>
      </c>
      <c r="B367" s="5" t="s">
        <v>168</v>
      </c>
      <c r="C367" s="5" t="s">
        <v>169</v>
      </c>
      <c r="D367" s="5" t="s">
        <v>443</v>
      </c>
      <c r="E367" s="5" t="s">
        <v>444</v>
      </c>
      <c r="F367" s="5" t="s">
        <v>442</v>
      </c>
    </row>
    <row r="368" spans="1:6" ht="18" x14ac:dyDescent="0.2">
      <c r="A368" s="2">
        <v>1</v>
      </c>
      <c r="B368" s="1" t="s">
        <v>725</v>
      </c>
      <c r="C368" s="2" t="s">
        <v>123</v>
      </c>
      <c r="D368" s="2">
        <v>557130</v>
      </c>
      <c r="E368" s="3">
        <v>0.51849999999999996</v>
      </c>
      <c r="F368" s="2">
        <v>50</v>
      </c>
    </row>
    <row r="369" spans="1:7" ht="18" x14ac:dyDescent="0.2">
      <c r="A369" s="2">
        <v>2</v>
      </c>
      <c r="B369" s="2" t="s">
        <v>727</v>
      </c>
      <c r="C369" s="2" t="s">
        <v>125</v>
      </c>
      <c r="D369" s="2">
        <v>419630</v>
      </c>
      <c r="E369" s="3">
        <v>0.39050000000000001</v>
      </c>
      <c r="F369" s="2">
        <v>34</v>
      </c>
      <c r="G369">
        <f>SUM(D369:D371)-D368</f>
        <v>-77244</v>
      </c>
    </row>
    <row r="370" spans="1:7" ht="18" x14ac:dyDescent="0.2">
      <c r="A370" s="2">
        <v>3</v>
      </c>
      <c r="B370" s="2" t="s">
        <v>731</v>
      </c>
      <c r="C370" s="2" t="s">
        <v>172</v>
      </c>
      <c r="D370" s="2">
        <v>39869</v>
      </c>
      <c r="E370" s="3">
        <v>3.7100000000000001E-2</v>
      </c>
      <c r="F370" s="2">
        <v>49</v>
      </c>
    </row>
    <row r="371" spans="1:7" ht="18" x14ac:dyDescent="0.2">
      <c r="A371" s="2">
        <v>4</v>
      </c>
      <c r="B371" s="2" t="s">
        <v>724</v>
      </c>
      <c r="C371" s="2" t="s">
        <v>718</v>
      </c>
      <c r="D371" s="2">
        <v>20387</v>
      </c>
      <c r="E371" s="3">
        <v>1.9E-2</v>
      </c>
      <c r="F371" s="2">
        <v>52</v>
      </c>
    </row>
    <row r="372" spans="1:7" ht="18" x14ac:dyDescent="0.2">
      <c r="A372" s="2">
        <v>5</v>
      </c>
      <c r="B372" s="2" t="s">
        <v>138</v>
      </c>
      <c r="C372" s="2" t="s">
        <v>139</v>
      </c>
      <c r="D372" s="2">
        <v>8449</v>
      </c>
      <c r="E372" s="3">
        <v>7.9000000000000008E-3</v>
      </c>
      <c r="F372" s="2" t="s">
        <v>140</v>
      </c>
    </row>
    <row r="373" spans="1:7" ht="18" x14ac:dyDescent="0.2">
      <c r="A373" s="2">
        <v>6</v>
      </c>
      <c r="B373" s="2" t="s">
        <v>726</v>
      </c>
      <c r="C373" s="2" t="s">
        <v>146</v>
      </c>
      <c r="D373" s="2">
        <v>5806</v>
      </c>
      <c r="E373" s="3">
        <v>5.4000000000000003E-3</v>
      </c>
      <c r="F373" s="2">
        <v>52</v>
      </c>
    </row>
    <row r="374" spans="1:7" ht="18" x14ac:dyDescent="0.2">
      <c r="A374" s="66">
        <v>7</v>
      </c>
      <c r="B374" s="66" t="s">
        <v>745</v>
      </c>
      <c r="C374" s="66" t="s">
        <v>506</v>
      </c>
      <c r="D374" s="66">
        <v>3204</v>
      </c>
      <c r="E374" s="99">
        <v>3.0000000000000001E-3</v>
      </c>
      <c r="F374" s="66">
        <v>34</v>
      </c>
    </row>
    <row r="375" spans="1:7" ht="18" x14ac:dyDescent="0.2">
      <c r="A375" s="2">
        <v>8</v>
      </c>
      <c r="B375" s="2" t="s">
        <v>751</v>
      </c>
      <c r="C375" s="2" t="s">
        <v>133</v>
      </c>
      <c r="D375" s="2">
        <v>2543</v>
      </c>
      <c r="E375" s="3">
        <v>2.3999999999999998E-3</v>
      </c>
      <c r="F375" s="2">
        <v>43</v>
      </c>
    </row>
    <row r="376" spans="1:7" ht="18" x14ac:dyDescent="0.2">
      <c r="A376" s="66">
        <v>9</v>
      </c>
      <c r="B376" s="66" t="s">
        <v>728</v>
      </c>
      <c r="C376" s="66" t="s">
        <v>165</v>
      </c>
      <c r="D376" s="66">
        <v>2276</v>
      </c>
      <c r="E376" s="99">
        <v>2.0999999999999999E-3</v>
      </c>
      <c r="F376" s="66">
        <v>47</v>
      </c>
    </row>
    <row r="377" spans="1:7" ht="18" x14ac:dyDescent="0.2">
      <c r="A377" s="66">
        <v>10</v>
      </c>
      <c r="B377" s="66" t="s">
        <v>743</v>
      </c>
      <c r="C377" s="66" t="s">
        <v>133</v>
      </c>
      <c r="D377" s="66">
        <v>1878</v>
      </c>
      <c r="E377" s="99">
        <v>1.6999999999999999E-3</v>
      </c>
      <c r="F377" s="66">
        <v>53</v>
      </c>
    </row>
    <row r="378" spans="1:7" ht="18" x14ac:dyDescent="0.2">
      <c r="A378" s="2">
        <v>11</v>
      </c>
      <c r="B378" s="2" t="s">
        <v>747</v>
      </c>
      <c r="C378" s="2" t="s">
        <v>133</v>
      </c>
      <c r="D378" s="2">
        <v>1836</v>
      </c>
      <c r="E378" s="3">
        <v>1.6999999999999999E-3</v>
      </c>
      <c r="F378" s="2">
        <v>50</v>
      </c>
    </row>
    <row r="379" spans="1:7" ht="18" x14ac:dyDescent="0.2">
      <c r="A379" s="2">
        <v>12</v>
      </c>
      <c r="B379" s="2" t="s">
        <v>744</v>
      </c>
      <c r="C379" s="2" t="s">
        <v>133</v>
      </c>
      <c r="D379" s="2">
        <v>1507</v>
      </c>
      <c r="E379" s="3">
        <v>1.4E-3</v>
      </c>
      <c r="F379" s="2">
        <v>51</v>
      </c>
    </row>
    <row r="380" spans="1:7" ht="18" x14ac:dyDescent="0.2">
      <c r="A380" s="2">
        <v>13</v>
      </c>
      <c r="B380" s="2" t="s">
        <v>740</v>
      </c>
      <c r="C380" s="2" t="s">
        <v>133</v>
      </c>
      <c r="D380" s="2">
        <v>1228</v>
      </c>
      <c r="E380" s="3">
        <v>1.1000000000000001E-3</v>
      </c>
      <c r="F380" s="2">
        <v>43</v>
      </c>
    </row>
    <row r="381" spans="1:7" ht="18" x14ac:dyDescent="0.2">
      <c r="A381" s="66">
        <v>14</v>
      </c>
      <c r="B381" s="66" t="s">
        <v>729</v>
      </c>
      <c r="C381" s="66" t="s">
        <v>730</v>
      </c>
      <c r="D381" s="66">
        <v>1198</v>
      </c>
      <c r="E381" s="99">
        <v>1.1000000000000001E-3</v>
      </c>
      <c r="F381" s="66">
        <v>38</v>
      </c>
    </row>
    <row r="382" spans="1:7" ht="18" x14ac:dyDescent="0.2">
      <c r="A382" s="2">
        <v>15</v>
      </c>
      <c r="B382" s="2" t="s">
        <v>746</v>
      </c>
      <c r="C382" s="2" t="s">
        <v>133</v>
      </c>
      <c r="D382" s="2">
        <v>942</v>
      </c>
      <c r="E382" s="3">
        <v>8.9999999999999998E-4</v>
      </c>
      <c r="F382" s="2">
        <v>38</v>
      </c>
    </row>
    <row r="383" spans="1:7" ht="18" x14ac:dyDescent="0.2">
      <c r="A383" s="2">
        <v>16</v>
      </c>
      <c r="B383" s="2" t="s">
        <v>742</v>
      </c>
      <c r="C383" s="2" t="s">
        <v>133</v>
      </c>
      <c r="D383" s="2">
        <v>903</v>
      </c>
      <c r="E383" s="3">
        <v>8.0000000000000004E-4</v>
      </c>
      <c r="F383" s="2">
        <v>34</v>
      </c>
    </row>
    <row r="384" spans="1:7" ht="18" x14ac:dyDescent="0.2">
      <c r="A384" s="2">
        <v>17</v>
      </c>
      <c r="B384" s="2" t="s">
        <v>734</v>
      </c>
      <c r="C384" s="2" t="s">
        <v>735</v>
      </c>
      <c r="D384" s="2">
        <v>707</v>
      </c>
      <c r="E384" s="3">
        <v>6.9999999999999999E-4</v>
      </c>
      <c r="F384" s="2">
        <v>35</v>
      </c>
    </row>
    <row r="385" spans="1:6" ht="18" x14ac:dyDescent="0.2">
      <c r="A385" s="2">
        <v>18</v>
      </c>
      <c r="B385" s="2" t="s">
        <v>741</v>
      </c>
      <c r="C385" s="2" t="s">
        <v>133</v>
      </c>
      <c r="D385" s="2">
        <v>700</v>
      </c>
      <c r="E385" s="3">
        <v>6.9999999999999999E-4</v>
      </c>
      <c r="F385" s="2">
        <v>58</v>
      </c>
    </row>
    <row r="386" spans="1:6" ht="18" x14ac:dyDescent="0.2">
      <c r="A386" s="2">
        <v>19</v>
      </c>
      <c r="B386" s="2" t="s">
        <v>748</v>
      </c>
      <c r="C386" s="2" t="s">
        <v>133</v>
      </c>
      <c r="D386" s="2">
        <v>668</v>
      </c>
      <c r="E386" s="3">
        <v>5.9999999999999995E-4</v>
      </c>
      <c r="F386" s="2">
        <v>62</v>
      </c>
    </row>
    <row r="387" spans="1:6" ht="18" x14ac:dyDescent="0.2">
      <c r="A387" s="2">
        <v>20</v>
      </c>
      <c r="B387" s="2" t="s">
        <v>732</v>
      </c>
      <c r="C387" s="2" t="s">
        <v>733</v>
      </c>
      <c r="D387" s="2">
        <v>553</v>
      </c>
      <c r="E387" s="3">
        <v>5.0000000000000001E-4</v>
      </c>
      <c r="F387" s="2">
        <v>43</v>
      </c>
    </row>
    <row r="388" spans="1:6" ht="18" x14ac:dyDescent="0.2">
      <c r="A388" s="66">
        <v>21</v>
      </c>
      <c r="B388" s="66" t="s">
        <v>749</v>
      </c>
      <c r="C388" s="66" t="s">
        <v>133</v>
      </c>
      <c r="D388" s="66">
        <v>549</v>
      </c>
      <c r="E388" s="99">
        <v>5.0000000000000001E-4</v>
      </c>
      <c r="F388" s="66">
        <v>54</v>
      </c>
    </row>
    <row r="389" spans="1:6" ht="18" x14ac:dyDescent="0.2">
      <c r="A389" s="2">
        <v>22</v>
      </c>
      <c r="B389" s="2" t="s">
        <v>736</v>
      </c>
      <c r="C389" s="2" t="s">
        <v>737</v>
      </c>
      <c r="D389" s="2">
        <v>543</v>
      </c>
      <c r="E389" s="3">
        <v>5.0000000000000001E-4</v>
      </c>
      <c r="F389" s="2">
        <v>40</v>
      </c>
    </row>
    <row r="390" spans="1:6" ht="18" x14ac:dyDescent="0.2">
      <c r="A390" s="2">
        <v>23</v>
      </c>
      <c r="B390" s="2" t="s">
        <v>752</v>
      </c>
      <c r="C390" s="2" t="s">
        <v>133</v>
      </c>
      <c r="D390" s="2">
        <v>519</v>
      </c>
      <c r="E390" s="3">
        <v>5.0000000000000001E-4</v>
      </c>
      <c r="F390" s="2">
        <v>38</v>
      </c>
    </row>
    <row r="391" spans="1:6" ht="18" x14ac:dyDescent="0.2">
      <c r="A391" s="2">
        <v>24</v>
      </c>
      <c r="B391" s="2" t="s">
        <v>739</v>
      </c>
      <c r="C391" s="2" t="s">
        <v>133</v>
      </c>
      <c r="D391" s="2">
        <v>422</v>
      </c>
      <c r="E391" s="3">
        <v>4.0000000000000002E-4</v>
      </c>
      <c r="F391" s="2">
        <v>42</v>
      </c>
    </row>
    <row r="392" spans="1:6" ht="18" x14ac:dyDescent="0.2">
      <c r="A392" s="66">
        <v>25</v>
      </c>
      <c r="B392" s="66" t="s">
        <v>753</v>
      </c>
      <c r="C392" s="66" t="s">
        <v>133</v>
      </c>
      <c r="D392" s="66">
        <v>411</v>
      </c>
      <c r="E392" s="99">
        <v>4.0000000000000002E-4</v>
      </c>
      <c r="F392" s="66">
        <v>41</v>
      </c>
    </row>
    <row r="393" spans="1:6" ht="18" x14ac:dyDescent="0.2">
      <c r="A393" s="2">
        <v>26</v>
      </c>
      <c r="B393" s="2" t="s">
        <v>738</v>
      </c>
      <c r="C393" s="2" t="s">
        <v>133</v>
      </c>
      <c r="D393" s="2">
        <v>366</v>
      </c>
      <c r="E393" s="3">
        <v>2.9999999999999997E-4</v>
      </c>
      <c r="F393" s="2">
        <v>46</v>
      </c>
    </row>
    <row r="394" spans="1:6" ht="18" x14ac:dyDescent="0.2">
      <c r="A394" s="66">
        <v>27</v>
      </c>
      <c r="B394" s="66" t="s">
        <v>750</v>
      </c>
      <c r="C394" s="66" t="s">
        <v>133</v>
      </c>
      <c r="D394" s="66">
        <v>365</v>
      </c>
      <c r="E394" s="99">
        <v>2.9999999999999997E-4</v>
      </c>
      <c r="F394" s="66">
        <v>69</v>
      </c>
    </row>
    <row r="399" spans="1:6" x14ac:dyDescent="0.2">
      <c r="A399" s="111" t="s">
        <v>759</v>
      </c>
      <c r="B399" s="111"/>
      <c r="C399" s="111"/>
      <c r="D399" s="111"/>
      <c r="E399" s="111"/>
    </row>
    <row r="400" spans="1:6" ht="32" x14ac:dyDescent="0.2">
      <c r="A400" s="70" t="s">
        <v>167</v>
      </c>
      <c r="B400" s="70" t="s">
        <v>168</v>
      </c>
      <c r="C400" s="70" t="s">
        <v>169</v>
      </c>
      <c r="D400" s="70" t="s">
        <v>443</v>
      </c>
      <c r="E400" s="70" t="s">
        <v>444</v>
      </c>
      <c r="F400" s="70" t="s">
        <v>442</v>
      </c>
    </row>
    <row r="401" spans="1:6" x14ac:dyDescent="0.2">
      <c r="A401" s="71">
        <v>5</v>
      </c>
      <c r="B401" s="73" t="s">
        <v>765</v>
      </c>
      <c r="C401" s="71" t="s">
        <v>413</v>
      </c>
      <c r="D401" s="71">
        <v>718326</v>
      </c>
      <c r="E401" s="72">
        <v>0.52949999999999997</v>
      </c>
      <c r="F401" s="71">
        <v>61</v>
      </c>
    </row>
    <row r="402" spans="1:6" x14ac:dyDescent="0.2">
      <c r="A402" s="71">
        <v>3</v>
      </c>
      <c r="B402" s="71" t="s">
        <v>755</v>
      </c>
      <c r="C402" s="71" t="s">
        <v>414</v>
      </c>
      <c r="D402" s="71">
        <v>488562</v>
      </c>
      <c r="E402" s="72">
        <v>0.36009999999999998</v>
      </c>
      <c r="F402" s="71">
        <v>65</v>
      </c>
    </row>
    <row r="403" spans="1:6" x14ac:dyDescent="0.2">
      <c r="A403" s="71">
        <v>2</v>
      </c>
      <c r="B403" s="71" t="s">
        <v>754</v>
      </c>
      <c r="C403" s="71" t="s">
        <v>722</v>
      </c>
      <c r="D403" s="71">
        <v>92681</v>
      </c>
      <c r="E403" s="72">
        <v>6.83E-2</v>
      </c>
      <c r="F403" s="71">
        <v>61</v>
      </c>
    </row>
    <row r="404" spans="1:6" x14ac:dyDescent="0.2">
      <c r="A404" s="71">
        <v>7</v>
      </c>
      <c r="B404" s="71" t="s">
        <v>758</v>
      </c>
      <c r="C404" s="71" t="s">
        <v>548</v>
      </c>
      <c r="D404" s="71">
        <v>28107</v>
      </c>
      <c r="E404" s="72">
        <v>2.07E-2</v>
      </c>
      <c r="F404" s="71">
        <v>64</v>
      </c>
    </row>
    <row r="405" spans="1:6" x14ac:dyDescent="0.2">
      <c r="A405" s="71">
        <v>1</v>
      </c>
      <c r="B405" s="71" t="s">
        <v>138</v>
      </c>
      <c r="C405" s="71" t="s">
        <v>544</v>
      </c>
      <c r="D405" s="71">
        <v>11996</v>
      </c>
      <c r="E405" s="72">
        <v>8.8000000000000005E-3</v>
      </c>
      <c r="F405" s="71" t="s">
        <v>140</v>
      </c>
    </row>
    <row r="406" spans="1:6" x14ac:dyDescent="0.2">
      <c r="A406" s="71">
        <v>4</v>
      </c>
      <c r="B406" s="71" t="s">
        <v>756</v>
      </c>
      <c r="C406" s="71" t="s">
        <v>412</v>
      </c>
      <c r="D406" s="71">
        <v>5586</v>
      </c>
      <c r="E406" s="72">
        <v>4.1000000000000003E-3</v>
      </c>
      <c r="F406" s="71">
        <v>51</v>
      </c>
    </row>
    <row r="407" spans="1:6" x14ac:dyDescent="0.2">
      <c r="A407" s="71">
        <v>6</v>
      </c>
      <c r="B407" s="71" t="s">
        <v>757</v>
      </c>
      <c r="C407" s="71" t="s">
        <v>588</v>
      </c>
      <c r="D407" s="71">
        <v>3784</v>
      </c>
      <c r="E407" s="72">
        <v>2.8E-3</v>
      </c>
      <c r="F407" s="71">
        <v>60</v>
      </c>
    </row>
    <row r="410" spans="1:6" x14ac:dyDescent="0.2">
      <c r="A410" s="111" t="s">
        <v>764</v>
      </c>
      <c r="B410" s="111"/>
      <c r="C410" s="111"/>
      <c r="D410" s="111"/>
      <c r="E410" s="111"/>
    </row>
    <row r="411" spans="1:6" ht="32" x14ac:dyDescent="0.2">
      <c r="A411" s="70" t="s">
        <v>167</v>
      </c>
      <c r="B411" s="70" t="s">
        <v>168</v>
      </c>
      <c r="C411" s="70" t="s">
        <v>169</v>
      </c>
      <c r="D411" s="70" t="s">
        <v>443</v>
      </c>
      <c r="E411" s="70" t="s">
        <v>444</v>
      </c>
      <c r="F411" s="70" t="s">
        <v>442</v>
      </c>
    </row>
    <row r="412" spans="1:6" x14ac:dyDescent="0.2">
      <c r="A412" s="71">
        <v>1</v>
      </c>
      <c r="B412" s="73" t="s">
        <v>766</v>
      </c>
      <c r="C412" s="71" t="s">
        <v>413</v>
      </c>
      <c r="D412" s="71">
        <v>452920</v>
      </c>
      <c r="E412" s="72">
        <v>0.45219999999999999</v>
      </c>
      <c r="F412" s="71">
        <v>73</v>
      </c>
    </row>
    <row r="413" spans="1:6" x14ac:dyDescent="0.2">
      <c r="A413" s="71">
        <v>2</v>
      </c>
      <c r="B413" s="71" t="s">
        <v>760</v>
      </c>
      <c r="C413" s="71" t="s">
        <v>414</v>
      </c>
      <c r="D413" s="71">
        <v>393255</v>
      </c>
      <c r="E413" s="72">
        <v>0.3926</v>
      </c>
      <c r="F413" s="71">
        <v>75</v>
      </c>
    </row>
    <row r="414" spans="1:6" x14ac:dyDescent="0.2">
      <c r="A414" s="71">
        <v>3</v>
      </c>
      <c r="B414" s="71" t="s">
        <v>761</v>
      </c>
      <c r="C414" s="71" t="s">
        <v>412</v>
      </c>
      <c r="D414" s="71">
        <v>8731</v>
      </c>
      <c r="E414" s="72">
        <v>8.6999999999999994E-3</v>
      </c>
      <c r="F414" s="71">
        <v>43</v>
      </c>
    </row>
    <row r="415" spans="1:6" x14ac:dyDescent="0.2">
      <c r="A415" s="71">
        <v>4</v>
      </c>
      <c r="B415" s="71" t="s">
        <v>762</v>
      </c>
      <c r="C415" s="71" t="s">
        <v>722</v>
      </c>
      <c r="D415" s="71">
        <v>110983</v>
      </c>
      <c r="E415" s="72">
        <v>0.1108</v>
      </c>
      <c r="F415" s="71">
        <v>48</v>
      </c>
    </row>
    <row r="416" spans="1:6" x14ac:dyDescent="0.2">
      <c r="A416" s="71">
        <v>5</v>
      </c>
      <c r="B416" s="71" t="s">
        <v>763</v>
      </c>
      <c r="C416" s="71" t="s">
        <v>767</v>
      </c>
      <c r="D416" s="71">
        <v>1506</v>
      </c>
      <c r="E416" s="72">
        <v>1.5E-3</v>
      </c>
      <c r="F416" s="71">
        <v>39</v>
      </c>
    </row>
  </sheetData>
  <sortState ref="A401:F407">
    <sortCondition descending="1" ref="D401:D407"/>
  </sortState>
  <mergeCells count="24">
    <mergeCell ref="A1:D1"/>
    <mergeCell ref="A80:F80"/>
    <mergeCell ref="A114:F114"/>
    <mergeCell ref="A165:F165"/>
    <mergeCell ref="A201:E201"/>
    <mergeCell ref="A89:F89"/>
    <mergeCell ref="A107:F107"/>
    <mergeCell ref="A11:D11"/>
    <mergeCell ref="A26:D26"/>
    <mergeCell ref="A35:D35"/>
    <mergeCell ref="A53:E53"/>
    <mergeCell ref="A208:E208"/>
    <mergeCell ref="A241:F241"/>
    <mergeCell ref="A254:E254"/>
    <mergeCell ref="A275:E275"/>
    <mergeCell ref="A300:E300"/>
    <mergeCell ref="A356:E356"/>
    <mergeCell ref="A399:E399"/>
    <mergeCell ref="A410:E410"/>
    <mergeCell ref="A307:E307"/>
    <mergeCell ref="A317:E317"/>
    <mergeCell ref="A327:E327"/>
    <mergeCell ref="A335:E335"/>
    <mergeCell ref="A346:E34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E23" sqref="E23"/>
    </sheetView>
  </sheetViews>
  <sheetFormatPr baseColWidth="10" defaultColWidth="8.83203125" defaultRowHeight="16" x14ac:dyDescent="0.2"/>
  <cols>
    <col min="2" max="2" width="29.33203125" customWidth="1"/>
  </cols>
  <sheetData>
    <row r="1" spans="1:8" x14ac:dyDescent="0.2">
      <c r="A1" s="54" t="s">
        <v>428</v>
      </c>
      <c r="B1" s="54" t="s">
        <v>427</v>
      </c>
      <c r="C1" s="54" t="s">
        <v>169</v>
      </c>
      <c r="D1" s="54" t="s">
        <v>174</v>
      </c>
      <c r="E1" s="54" t="s">
        <v>426</v>
      </c>
    </row>
    <row r="2" spans="1:8" x14ac:dyDescent="0.2">
      <c r="A2" s="51">
        <v>3</v>
      </c>
      <c r="B2" s="51" t="s">
        <v>425</v>
      </c>
      <c r="C2" s="51" t="s">
        <v>413</v>
      </c>
      <c r="D2" s="51">
        <v>486913</v>
      </c>
      <c r="E2" s="50">
        <v>0.4592</v>
      </c>
    </row>
    <row r="3" spans="1:8" ht="29" x14ac:dyDescent="0.2">
      <c r="A3" s="51">
        <v>2</v>
      </c>
      <c r="B3" s="51" t="s">
        <v>424</v>
      </c>
      <c r="C3" s="51" t="s">
        <v>423</v>
      </c>
      <c r="D3" s="51">
        <v>24348</v>
      </c>
      <c r="E3" s="50">
        <v>2.3E-2</v>
      </c>
    </row>
    <row r="4" spans="1:8" x14ac:dyDescent="0.2">
      <c r="A4" s="51">
        <v>4</v>
      </c>
      <c r="B4" s="51" t="s">
        <v>422</v>
      </c>
      <c r="C4" s="51" t="s">
        <v>412</v>
      </c>
      <c r="D4" s="51">
        <v>230124</v>
      </c>
      <c r="E4" s="50">
        <v>0.217</v>
      </c>
    </row>
    <row r="5" spans="1:8" x14ac:dyDescent="0.2">
      <c r="A5" s="51">
        <v>5</v>
      </c>
      <c r="B5" s="51" t="s">
        <v>421</v>
      </c>
      <c r="C5" s="51" t="s">
        <v>420</v>
      </c>
      <c r="D5" s="51">
        <v>281139</v>
      </c>
      <c r="E5" s="50">
        <v>0.2651</v>
      </c>
    </row>
    <row r="6" spans="1:8" x14ac:dyDescent="0.2">
      <c r="D6">
        <f>SUM(D3:D5)-D2</f>
        <v>48698</v>
      </c>
    </row>
    <row r="7" spans="1:8" x14ac:dyDescent="0.2">
      <c r="B7" s="57" t="s">
        <v>430</v>
      </c>
      <c r="D7" t="e">
        <f>sum</f>
        <v>#NAME?</v>
      </c>
    </row>
    <row r="8" spans="1:8" x14ac:dyDescent="0.2">
      <c r="A8" s="51">
        <v>3</v>
      </c>
      <c r="B8" s="52" t="s">
        <v>429</v>
      </c>
      <c r="C8" s="51" t="s">
        <v>413</v>
      </c>
      <c r="D8" s="51">
        <v>532981</v>
      </c>
      <c r="E8" s="51" t="s">
        <v>142</v>
      </c>
      <c r="F8" s="51">
        <v>64</v>
      </c>
      <c r="G8" s="6"/>
      <c r="H8" s="50">
        <v>0.47870000000000001</v>
      </c>
    </row>
    <row r="9" spans="1:8" x14ac:dyDescent="0.2">
      <c r="A9" s="51">
        <v>4</v>
      </c>
      <c r="B9" s="51" t="s">
        <v>419</v>
      </c>
      <c r="C9" s="51" t="s">
        <v>412</v>
      </c>
      <c r="D9" s="51">
        <v>300655</v>
      </c>
      <c r="E9" s="51" t="s">
        <v>170</v>
      </c>
      <c r="F9" s="51">
        <v>43</v>
      </c>
      <c r="G9" s="6"/>
      <c r="H9" s="50">
        <v>3.85E-2</v>
      </c>
    </row>
    <row r="10" spans="1:8" x14ac:dyDescent="0.2">
      <c r="A10" s="51">
        <v>5</v>
      </c>
      <c r="B10" s="51" t="s">
        <v>418</v>
      </c>
      <c r="C10" s="51" t="s">
        <v>420</v>
      </c>
      <c r="D10" s="51">
        <v>211759</v>
      </c>
      <c r="E10" s="51" t="s">
        <v>142</v>
      </c>
      <c r="F10" s="51">
        <v>45</v>
      </c>
      <c r="G10" s="6"/>
      <c r="H10" s="55">
        <v>0.27</v>
      </c>
    </row>
    <row r="11" spans="1:8" x14ac:dyDescent="0.2">
      <c r="A11" s="51">
        <v>2</v>
      </c>
      <c r="B11" s="51" t="s">
        <v>417</v>
      </c>
      <c r="C11" s="51" t="s">
        <v>414</v>
      </c>
      <c r="D11" s="51">
        <v>42911</v>
      </c>
      <c r="E11" s="51" t="s">
        <v>142</v>
      </c>
      <c r="F11" s="51">
        <v>59</v>
      </c>
      <c r="G11" s="6"/>
      <c r="H11" s="50">
        <v>0.19020000000000001</v>
      </c>
    </row>
    <row r="12" spans="1:8" x14ac:dyDescent="0.2">
      <c r="A12" s="51"/>
      <c r="B12" s="51"/>
      <c r="C12" s="51"/>
      <c r="D12" s="51"/>
      <c r="E12" s="51"/>
      <c r="F12" s="51"/>
      <c r="G12" s="6"/>
      <c r="H12" s="53"/>
    </row>
    <row r="13" spans="1:8" x14ac:dyDescent="0.2">
      <c r="A13" s="51"/>
      <c r="B13" s="56" t="s">
        <v>431</v>
      </c>
      <c r="C13" s="51"/>
      <c r="D13" s="51"/>
      <c r="E13" s="51"/>
      <c r="F13" s="51"/>
      <c r="G13" s="6"/>
      <c r="H13" s="53"/>
    </row>
    <row r="14" spans="1:8" x14ac:dyDescent="0.2">
      <c r="A14" s="51">
        <v>5</v>
      </c>
      <c r="B14" s="52" t="s">
        <v>416</v>
      </c>
      <c r="C14" s="51" t="s">
        <v>415</v>
      </c>
      <c r="D14" s="51">
        <v>418826</v>
      </c>
      <c r="E14" s="51" t="s">
        <v>142</v>
      </c>
      <c r="F14" s="51">
        <v>35</v>
      </c>
      <c r="G14" s="6"/>
      <c r="H14" s="6"/>
    </row>
    <row r="15" spans="1:8" x14ac:dyDescent="0.2">
      <c r="A15" s="51">
        <v>2</v>
      </c>
      <c r="B15" s="51" t="s">
        <v>225</v>
      </c>
      <c r="C15" s="51" t="s">
        <v>414</v>
      </c>
      <c r="D15" s="51">
        <v>124344</v>
      </c>
      <c r="E15" s="51" t="s">
        <v>142</v>
      </c>
      <c r="F15" s="51">
        <v>59</v>
      </c>
      <c r="G15" s="6"/>
      <c r="H15" s="50">
        <v>0.1222</v>
      </c>
    </row>
    <row r="16" spans="1:8" x14ac:dyDescent="0.2">
      <c r="A16" s="51">
        <v>3</v>
      </c>
      <c r="B16" s="51" t="s">
        <v>226</v>
      </c>
      <c r="C16" s="51" t="s">
        <v>413</v>
      </c>
      <c r="D16" s="51">
        <v>302157</v>
      </c>
      <c r="E16" s="51" t="s">
        <v>142</v>
      </c>
      <c r="F16" s="51">
        <v>61</v>
      </c>
      <c r="G16" s="6"/>
      <c r="H16" s="50">
        <v>0.2969</v>
      </c>
    </row>
    <row r="17" spans="1:8" x14ac:dyDescent="0.2">
      <c r="A17" s="51">
        <v>4</v>
      </c>
      <c r="B17" s="51" t="s">
        <v>227</v>
      </c>
      <c r="C17" s="51" t="s">
        <v>412</v>
      </c>
      <c r="D17" s="51">
        <v>11196</v>
      </c>
      <c r="E17" s="51" t="s">
        <v>142</v>
      </c>
      <c r="F17" s="51">
        <v>44</v>
      </c>
      <c r="G17" s="6"/>
      <c r="H17" s="50">
        <v>1.0999999999999999E-2</v>
      </c>
    </row>
    <row r="18" spans="1:8" x14ac:dyDescent="0.2">
      <c r="A18" s="51">
        <v>6</v>
      </c>
      <c r="B18" s="51" t="s">
        <v>228</v>
      </c>
      <c r="C18" s="51" t="s">
        <v>411</v>
      </c>
      <c r="D18" s="51">
        <v>9162</v>
      </c>
      <c r="E18" s="51" t="s">
        <v>142</v>
      </c>
      <c r="F18" s="51">
        <v>30</v>
      </c>
      <c r="G18" s="6"/>
      <c r="H18" s="50">
        <v>8.9999999999999993E-3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States-High-Level</vt:lpstr>
      <vt:lpstr>States-Districts-LS-MPop%Trend</vt:lpstr>
      <vt:lpstr>Rough</vt:lpstr>
      <vt:lpstr>Rough2</vt:lpstr>
      <vt:lpstr>Rough3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2018-07-22T10:01:23Z</dcterms:created>
  <dcterms:modified xsi:type="dcterms:W3CDTF">2018-07-27T17:41:34Z</dcterms:modified>
</cp:coreProperties>
</file>