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FRS 17 Automation\Tinaye\"/>
    </mc:Choice>
  </mc:AlternateContent>
  <bookViews>
    <workbookView xWindow="0" yWindow="0" windowWidth="20490" windowHeight="7200"/>
  </bookViews>
  <sheets>
    <sheet name="SourceData" sheetId="1" r:id="rId1"/>
    <sheet name="CombinedRatios" sheetId="2" r:id="rId2"/>
    <sheet name="ClassOfBusiness" sheetId="3" r:id="rId3"/>
  </sheets>
  <externalReferences>
    <externalReference r:id="rId4"/>
  </externalReferences>
  <definedNames>
    <definedName name="calDate">'[1]Assumptions '!$B$7</definedName>
    <definedName name="disc">'[1]Assumptions 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F28" i="1"/>
  <c r="F30" i="1"/>
  <c r="G30" i="1" l="1"/>
  <c r="H30" i="1" s="1"/>
  <c r="G28" i="1"/>
  <c r="H28" i="1" s="1"/>
</calcChain>
</file>

<file path=xl/sharedStrings.xml><?xml version="1.0" encoding="utf-8"?>
<sst xmlns="http://schemas.openxmlformats.org/spreadsheetml/2006/main" count="116" uniqueCount="78">
  <si>
    <t>Class of Business</t>
  </si>
  <si>
    <t>Name of Policyholder</t>
  </si>
  <si>
    <t>Surname</t>
  </si>
  <si>
    <t>Policy Number</t>
  </si>
  <si>
    <t>Start Date</t>
  </si>
  <si>
    <t>Ending Date</t>
  </si>
  <si>
    <t>Expected Date of Premium Payment</t>
  </si>
  <si>
    <t>Date of Premium Payment</t>
  </si>
  <si>
    <t>Premium Installment</t>
  </si>
  <si>
    <t>Payment Frequency</t>
  </si>
  <si>
    <t xml:space="preserve"> Total Premium</t>
  </si>
  <si>
    <t>Motor</t>
  </si>
  <si>
    <t>Moses</t>
  </si>
  <si>
    <t>Macheka</t>
  </si>
  <si>
    <t>Fire</t>
  </si>
  <si>
    <t>Theresa</t>
  </si>
  <si>
    <t>Imbayago</t>
  </si>
  <si>
    <t>Engineering</t>
  </si>
  <si>
    <t>Daniel</t>
  </si>
  <si>
    <t>Mane</t>
  </si>
  <si>
    <t>Tarisai</t>
  </si>
  <si>
    <t>Zindoga</t>
  </si>
  <si>
    <t>Accident</t>
  </si>
  <si>
    <t>Vonekai</t>
  </si>
  <si>
    <t>Gore</t>
  </si>
  <si>
    <t>Sekai</t>
  </si>
  <si>
    <t>Kuwe</t>
  </si>
  <si>
    <t>Paris</t>
  </si>
  <si>
    <t>Xavier</t>
  </si>
  <si>
    <t>Panashe</t>
  </si>
  <si>
    <t>Gara</t>
  </si>
  <si>
    <t>Charis</t>
  </si>
  <si>
    <t>Chido</t>
  </si>
  <si>
    <t>Chris</t>
  </si>
  <si>
    <t>Dhoro</t>
  </si>
  <si>
    <t>Marine</t>
  </si>
  <si>
    <t>Fadzai</t>
  </si>
  <si>
    <t>Nzeve</t>
  </si>
  <si>
    <t>Desiree</t>
  </si>
  <si>
    <t>Luna</t>
  </si>
  <si>
    <t>Susan</t>
  </si>
  <si>
    <t>Mangwende</t>
  </si>
  <si>
    <t>Hama</t>
  </si>
  <si>
    <t>Dzangu</t>
  </si>
  <si>
    <t>Fraser</t>
  </si>
  <si>
    <t>Ziso</t>
  </si>
  <si>
    <t>Anesu</t>
  </si>
  <si>
    <t>Bara</t>
  </si>
  <si>
    <t>Primrose</t>
  </si>
  <si>
    <t>Tizai</t>
  </si>
  <si>
    <t>Sarah</t>
  </si>
  <si>
    <t>Muza</t>
  </si>
  <si>
    <t>Quinton</t>
  </si>
  <si>
    <t>Nyama</t>
  </si>
  <si>
    <t>Walter</t>
  </si>
  <si>
    <t>Gapa</t>
  </si>
  <si>
    <t>Itai</t>
  </si>
  <si>
    <t>Moyo</t>
  </si>
  <si>
    <t>Tatenda</t>
  </si>
  <si>
    <t>Gumbo</t>
  </si>
  <si>
    <t>Yeukai</t>
  </si>
  <si>
    <t>Mare</t>
  </si>
  <si>
    <t>Upenyu</t>
  </si>
  <si>
    <t>Omega</t>
  </si>
  <si>
    <t>Reza</t>
  </si>
  <si>
    <t>Chomutigidi</t>
  </si>
  <si>
    <t>Carlos</t>
  </si>
  <si>
    <t xml:space="preserve">Snake </t>
  </si>
  <si>
    <t>Undergrass</t>
  </si>
  <si>
    <t xml:space="preserve"> James </t>
  </si>
  <si>
    <t xml:space="preserve">Hope </t>
  </si>
  <si>
    <t xml:space="preserve">Mbuya </t>
  </si>
  <si>
    <t>Nehanda</t>
  </si>
  <si>
    <t>Claims Ratio</t>
  </si>
  <si>
    <t>Expense Ratio</t>
  </si>
  <si>
    <t>Acquisistion costs (Commissions)</t>
  </si>
  <si>
    <t xml:space="preserve">Agriculture </t>
  </si>
  <si>
    <t>Portfolio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</si>
</sst>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rgb="FFF4B084"/>
        </stop>
      </gradient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0" borderId="0" xfId="0" applyFont="1" applyBorder="1" applyAlignment="1">
      <alignment wrapText="1"/>
    </xf>
    <xf numFmtId="165" fontId="3" fillId="0" borderId="0" xfId="0" applyNumberFormat="1" applyFont="1" applyBorder="1" applyAlignment="1">
      <alignment wrapText="1"/>
    </xf>
    <xf numFmtId="165" fontId="3" fillId="0" borderId="0" xfId="1" applyNumberFormat="1" applyFont="1" applyBorder="1" applyAlignment="1">
      <alignment wrapText="1"/>
    </xf>
    <xf numFmtId="164" fontId="3" fillId="0" borderId="0" xfId="1" applyNumberFormat="1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65" fontId="3" fillId="0" borderId="0" xfId="0" applyNumberFormat="1" applyFont="1" applyBorder="1"/>
    <xf numFmtId="164" fontId="3" fillId="0" borderId="0" xfId="1" applyNumberFormat="1" applyFont="1" applyBorder="1"/>
    <xf numFmtId="15" fontId="3" fillId="0" borderId="0" xfId="0" applyNumberFormat="1" applyFont="1"/>
    <xf numFmtId="164" fontId="3" fillId="0" borderId="0" xfId="1" applyNumberFormat="1" applyFont="1"/>
    <xf numFmtId="14" fontId="3" fillId="0" borderId="0" xfId="0" applyNumberFormat="1" applyFont="1"/>
    <xf numFmtId="0" fontId="3" fillId="0" borderId="0" xfId="0" applyNumberFormat="1" applyFont="1"/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IFRS%2017%20Automation/PAA%20Model%20End%20to%20End-Karl%20v10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 "/>
      <sheetName val="Instructions"/>
      <sheetName val="Audit Trail"/>
      <sheetName val="Assumptions "/>
      <sheetName val="Source Data "/>
      <sheetName val="CashFlow Estimations"/>
      <sheetName val="Testing Eligibility"/>
      <sheetName val="Grouping"/>
      <sheetName val="Analyse Groups"/>
      <sheetName val="Summarized Groups"/>
      <sheetName val="Measurement Calculations"/>
      <sheetName val="Aggregated Results"/>
      <sheetName val="Reinsurance Contracts Held"/>
      <sheetName val="Financial Statements (Group)"/>
      <sheetName val="Global Presentation"/>
      <sheetName val="Disclosures"/>
      <sheetName val="Analysis of Movement"/>
    </sheetNames>
    <sheetDataSet>
      <sheetData sheetId="0" refreshError="1"/>
      <sheetData sheetId="1" refreshError="1"/>
      <sheetData sheetId="2" refreshError="1"/>
      <sheetData sheetId="3">
        <row r="3">
          <cell r="B3">
            <v>0.03</v>
          </cell>
        </row>
        <row r="7">
          <cell r="B7">
            <v>43466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XFD30"/>
  <sheetViews>
    <sheetView tabSelected="1" workbookViewId="0">
      <selection activeCell="C6" sqref="C6"/>
    </sheetView>
  </sheetViews>
  <sheetFormatPr defaultColWidth="8.85546875" defaultRowHeight="13.5" x14ac:dyDescent="0.25"/>
  <cols>
    <col min="1" max="1" width="17.42578125" style="5" customWidth="1"/>
    <col min="2" max="2" width="14.140625" style="5" customWidth="1"/>
    <col min="3" max="3" width="17" style="5" customWidth="1"/>
    <col min="4" max="4" width="14.5703125" style="5" bestFit="1" customWidth="1"/>
    <col min="5" max="5" width="14.7109375" style="5" customWidth="1"/>
    <col min="6" max="6" width="15.7109375" style="5" customWidth="1"/>
    <col min="7" max="7" width="17.42578125" style="5" customWidth="1"/>
    <col min="8" max="8" width="18" style="5" customWidth="1"/>
    <col min="9" max="9" width="12.28515625" style="15" customWidth="1"/>
    <col min="10" max="10" width="14" style="5" customWidth="1"/>
    <col min="11" max="11" width="11.7109375" style="15" customWidth="1"/>
    <col min="12" max="12" width="10.28515625" style="5" customWidth="1"/>
    <col min="13" max="13" width="11.5703125" style="5" customWidth="1"/>
    <col min="14" max="14" width="8.85546875" style="5"/>
    <col min="15" max="15" width="19.28515625" style="5" customWidth="1"/>
    <col min="16" max="17" width="9.140625" style="5" customWidth="1"/>
    <col min="18" max="16384" width="8.85546875" style="5"/>
  </cols>
  <sheetData>
    <row r="1" spans="1:16384" s="6" customFormat="1" ht="30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pans="1:16384" ht="15" customHeight="1" x14ac:dyDescent="0.25">
      <c r="A2" s="7" t="s">
        <v>11</v>
      </c>
      <c r="B2" s="7" t="s">
        <v>12</v>
      </c>
      <c r="C2" s="7" t="s">
        <v>13</v>
      </c>
      <c r="D2" s="7">
        <v>1</v>
      </c>
      <c r="E2" s="8">
        <v>44197</v>
      </c>
      <c r="F2" s="8">
        <v>44561</v>
      </c>
      <c r="G2" s="8">
        <v>44197</v>
      </c>
      <c r="H2" s="9">
        <v>44563</v>
      </c>
      <c r="I2" s="10">
        <v>600</v>
      </c>
      <c r="J2" s="7">
        <v>1</v>
      </c>
      <c r="K2" s="10">
        <f t="shared" ref="K2:K29" si="0">J2*I2</f>
        <v>600</v>
      </c>
    </row>
    <row r="3" spans="1:16384" ht="15" customHeight="1" x14ac:dyDescent="0.25">
      <c r="A3" s="7" t="s">
        <v>14</v>
      </c>
      <c r="B3" s="7" t="s">
        <v>15</v>
      </c>
      <c r="C3" s="7" t="s">
        <v>16</v>
      </c>
      <c r="D3" s="7">
        <v>2</v>
      </c>
      <c r="E3" s="8">
        <v>44197</v>
      </c>
      <c r="F3" s="8">
        <v>44561</v>
      </c>
      <c r="G3" s="8">
        <v>44348</v>
      </c>
      <c r="H3" s="9">
        <v>44378</v>
      </c>
      <c r="I3" s="10">
        <v>500</v>
      </c>
      <c r="J3" s="7">
        <v>1</v>
      </c>
      <c r="K3" s="10">
        <f t="shared" si="0"/>
        <v>500</v>
      </c>
    </row>
    <row r="4" spans="1:16384" x14ac:dyDescent="0.25">
      <c r="A4" s="7" t="s">
        <v>17</v>
      </c>
      <c r="B4" s="7" t="s">
        <v>18</v>
      </c>
      <c r="C4" s="7" t="s">
        <v>19</v>
      </c>
      <c r="D4" s="7">
        <v>3</v>
      </c>
      <c r="E4" s="8">
        <v>43862</v>
      </c>
      <c r="F4" s="8">
        <v>44196</v>
      </c>
      <c r="G4" s="8">
        <v>43862</v>
      </c>
      <c r="H4" s="9">
        <v>43862</v>
      </c>
      <c r="I4" s="10">
        <v>1000</v>
      </c>
      <c r="J4" s="7">
        <v>1</v>
      </c>
      <c r="K4" s="10">
        <f t="shared" si="0"/>
        <v>1000</v>
      </c>
    </row>
    <row r="5" spans="1:16384" x14ac:dyDescent="0.25">
      <c r="A5" s="7" t="s">
        <v>11</v>
      </c>
      <c r="B5" s="7" t="s">
        <v>20</v>
      </c>
      <c r="C5" s="7" t="s">
        <v>21</v>
      </c>
      <c r="D5" s="7">
        <v>4</v>
      </c>
      <c r="E5" s="8">
        <v>43831</v>
      </c>
      <c r="F5" s="8">
        <v>44561</v>
      </c>
      <c r="G5" s="8">
        <v>43466</v>
      </c>
      <c r="H5" s="9">
        <v>43497</v>
      </c>
      <c r="I5" s="10">
        <v>1000</v>
      </c>
      <c r="J5" s="7">
        <v>1</v>
      </c>
      <c r="K5" s="10">
        <f t="shared" si="0"/>
        <v>1000</v>
      </c>
    </row>
    <row r="6" spans="1:16384" x14ac:dyDescent="0.25">
      <c r="A6" s="7" t="s">
        <v>22</v>
      </c>
      <c r="B6" s="7" t="s">
        <v>23</v>
      </c>
      <c r="C6" s="7" t="s">
        <v>24</v>
      </c>
      <c r="D6" s="7">
        <v>5</v>
      </c>
      <c r="E6" s="8">
        <v>44256</v>
      </c>
      <c r="F6" s="8">
        <v>44985</v>
      </c>
      <c r="G6" s="8">
        <v>44256</v>
      </c>
      <c r="H6" s="9">
        <v>44566</v>
      </c>
      <c r="I6" s="10">
        <v>350</v>
      </c>
      <c r="J6" s="7">
        <v>1</v>
      </c>
      <c r="K6" s="10">
        <f t="shared" si="0"/>
        <v>350</v>
      </c>
    </row>
    <row r="7" spans="1:16384" x14ac:dyDescent="0.25">
      <c r="A7" s="7" t="s">
        <v>11</v>
      </c>
      <c r="B7" s="7" t="s">
        <v>25</v>
      </c>
      <c r="C7" s="7" t="s">
        <v>26</v>
      </c>
      <c r="D7" s="7">
        <v>6</v>
      </c>
      <c r="E7" s="8">
        <v>44562</v>
      </c>
      <c r="F7" s="8">
        <v>44926</v>
      </c>
      <c r="G7" s="8">
        <v>44562</v>
      </c>
      <c r="H7" s="8">
        <v>44562</v>
      </c>
      <c r="I7" s="10">
        <v>300</v>
      </c>
      <c r="J7" s="7">
        <v>1</v>
      </c>
      <c r="K7" s="10">
        <f t="shared" si="0"/>
        <v>300</v>
      </c>
    </row>
    <row r="8" spans="1:16384" x14ac:dyDescent="0.25">
      <c r="A8" s="7" t="s">
        <v>11</v>
      </c>
      <c r="B8" s="7" t="s">
        <v>27</v>
      </c>
      <c r="C8" s="7" t="s">
        <v>28</v>
      </c>
      <c r="D8" s="7">
        <v>7</v>
      </c>
      <c r="E8" s="8">
        <v>43831</v>
      </c>
      <c r="F8" s="8">
        <v>44196</v>
      </c>
      <c r="G8" s="8">
        <v>43983</v>
      </c>
      <c r="H8" s="8">
        <v>43952</v>
      </c>
      <c r="I8" s="10">
        <v>500</v>
      </c>
      <c r="J8" s="7">
        <v>1</v>
      </c>
      <c r="K8" s="10">
        <f t="shared" si="0"/>
        <v>500</v>
      </c>
    </row>
    <row r="9" spans="1:16384" x14ac:dyDescent="0.25">
      <c r="A9" s="7" t="s">
        <v>14</v>
      </c>
      <c r="B9" s="7" t="s">
        <v>29</v>
      </c>
      <c r="C9" s="7" t="s">
        <v>30</v>
      </c>
      <c r="D9" s="7">
        <v>8</v>
      </c>
      <c r="E9" s="8">
        <v>44197</v>
      </c>
      <c r="F9" s="8">
        <v>44561</v>
      </c>
      <c r="G9" s="8">
        <v>44197</v>
      </c>
      <c r="H9" s="8">
        <v>44197</v>
      </c>
      <c r="I9" s="10">
        <v>2000</v>
      </c>
      <c r="J9" s="7">
        <v>1</v>
      </c>
      <c r="K9" s="10">
        <f t="shared" si="0"/>
        <v>2000</v>
      </c>
    </row>
    <row r="10" spans="1:16384" x14ac:dyDescent="0.25">
      <c r="A10" s="7" t="s">
        <v>17</v>
      </c>
      <c r="B10" s="7" t="s">
        <v>31</v>
      </c>
      <c r="C10" s="7" t="s">
        <v>32</v>
      </c>
      <c r="D10" s="7">
        <v>9</v>
      </c>
      <c r="E10" s="8">
        <v>43831</v>
      </c>
      <c r="F10" s="8">
        <v>44561</v>
      </c>
      <c r="G10" s="8">
        <v>43466</v>
      </c>
      <c r="H10" s="8">
        <v>43467</v>
      </c>
      <c r="I10" s="10">
        <v>1000</v>
      </c>
      <c r="J10" s="7">
        <v>1</v>
      </c>
      <c r="K10" s="10">
        <f t="shared" si="0"/>
        <v>1000</v>
      </c>
    </row>
    <row r="11" spans="1:16384" x14ac:dyDescent="0.25">
      <c r="A11" s="7" t="s">
        <v>22</v>
      </c>
      <c r="B11" s="7" t="s">
        <v>33</v>
      </c>
      <c r="C11" s="7" t="s">
        <v>34</v>
      </c>
      <c r="D11" s="7">
        <v>10</v>
      </c>
      <c r="E11" s="8">
        <v>43831</v>
      </c>
      <c r="F11" s="8">
        <v>44196</v>
      </c>
      <c r="G11" s="8">
        <v>43831</v>
      </c>
      <c r="H11" s="8">
        <v>43830</v>
      </c>
      <c r="I11" s="10">
        <v>400</v>
      </c>
      <c r="J11" s="7">
        <v>1</v>
      </c>
      <c r="K11" s="10">
        <f t="shared" si="0"/>
        <v>400</v>
      </c>
    </row>
    <row r="12" spans="1:16384" x14ac:dyDescent="0.25">
      <c r="A12" s="7" t="s">
        <v>35</v>
      </c>
      <c r="B12" s="7" t="s">
        <v>36</v>
      </c>
      <c r="C12" s="7" t="s">
        <v>37</v>
      </c>
      <c r="D12" s="7">
        <v>11</v>
      </c>
      <c r="E12" s="8">
        <v>44562</v>
      </c>
      <c r="F12" s="8">
        <v>44926</v>
      </c>
      <c r="G12" s="8">
        <v>43831</v>
      </c>
      <c r="H12" s="8">
        <v>43831</v>
      </c>
      <c r="I12" s="10">
        <v>200</v>
      </c>
      <c r="J12" s="7">
        <v>1</v>
      </c>
      <c r="K12" s="10">
        <f t="shared" si="0"/>
        <v>200</v>
      </c>
    </row>
    <row r="13" spans="1:16384" x14ac:dyDescent="0.25">
      <c r="A13" s="7" t="s">
        <v>35</v>
      </c>
      <c r="B13" s="7" t="s">
        <v>38</v>
      </c>
      <c r="C13" s="7" t="s">
        <v>39</v>
      </c>
      <c r="D13" s="7">
        <v>12</v>
      </c>
      <c r="E13" s="8">
        <v>44562</v>
      </c>
      <c r="F13" s="8">
        <v>44926</v>
      </c>
      <c r="G13" s="8">
        <v>44713</v>
      </c>
      <c r="H13" s="8">
        <v>44562</v>
      </c>
      <c r="I13" s="10">
        <v>500</v>
      </c>
      <c r="J13" s="7">
        <v>1</v>
      </c>
      <c r="K13" s="10">
        <f t="shared" si="0"/>
        <v>500</v>
      </c>
    </row>
    <row r="14" spans="1:16384" x14ac:dyDescent="0.25">
      <c r="A14" s="7" t="s">
        <v>22</v>
      </c>
      <c r="B14" s="7" t="s">
        <v>40</v>
      </c>
      <c r="C14" s="7" t="s">
        <v>41</v>
      </c>
      <c r="D14" s="7">
        <v>13</v>
      </c>
      <c r="E14" s="8">
        <v>44197</v>
      </c>
      <c r="F14" s="8">
        <v>44561</v>
      </c>
      <c r="G14" s="8">
        <v>43466</v>
      </c>
      <c r="H14" s="8">
        <v>43466</v>
      </c>
      <c r="I14" s="10">
        <v>1000</v>
      </c>
      <c r="J14" s="7">
        <v>1</v>
      </c>
      <c r="K14" s="10">
        <f t="shared" si="0"/>
        <v>1000</v>
      </c>
    </row>
    <row r="15" spans="1:16384" x14ac:dyDescent="0.25">
      <c r="A15" s="7" t="s">
        <v>17</v>
      </c>
      <c r="B15" s="11" t="s">
        <v>42</v>
      </c>
      <c r="C15" s="11" t="s">
        <v>43</v>
      </c>
      <c r="D15" s="7">
        <v>14</v>
      </c>
      <c r="E15" s="12">
        <v>43831</v>
      </c>
      <c r="F15" s="8">
        <v>44196</v>
      </c>
      <c r="G15" s="12">
        <v>43831</v>
      </c>
      <c r="H15" s="12">
        <v>43861</v>
      </c>
      <c r="I15" s="13">
        <v>1000</v>
      </c>
      <c r="J15" s="11">
        <v>1</v>
      </c>
      <c r="K15" s="13">
        <f t="shared" si="0"/>
        <v>1000</v>
      </c>
    </row>
    <row r="16" spans="1:16384" x14ac:dyDescent="0.25">
      <c r="A16" s="7" t="s">
        <v>11</v>
      </c>
      <c r="B16" s="11" t="s">
        <v>44</v>
      </c>
      <c r="C16" s="11" t="s">
        <v>45</v>
      </c>
      <c r="D16" s="7">
        <v>15</v>
      </c>
      <c r="E16" s="12">
        <v>44197</v>
      </c>
      <c r="F16" s="8">
        <v>44561</v>
      </c>
      <c r="G16" s="12">
        <v>44197</v>
      </c>
      <c r="H16" s="12">
        <v>44166</v>
      </c>
      <c r="I16" s="13">
        <v>350</v>
      </c>
      <c r="J16" s="11">
        <v>1</v>
      </c>
      <c r="K16" s="13">
        <f t="shared" si="0"/>
        <v>350</v>
      </c>
    </row>
    <row r="17" spans="1:11" x14ac:dyDescent="0.25">
      <c r="A17" s="7" t="s">
        <v>14</v>
      </c>
      <c r="B17" s="11" t="s">
        <v>46</v>
      </c>
      <c r="C17" s="11" t="s">
        <v>47</v>
      </c>
      <c r="D17" s="7">
        <v>16</v>
      </c>
      <c r="E17" s="12">
        <v>44562</v>
      </c>
      <c r="F17" s="8">
        <v>44926</v>
      </c>
      <c r="G17" s="12">
        <v>44562</v>
      </c>
      <c r="H17" s="12">
        <v>44564</v>
      </c>
      <c r="I17" s="13">
        <v>200</v>
      </c>
      <c r="J17" s="11">
        <v>1</v>
      </c>
      <c r="K17" s="13">
        <f t="shared" si="0"/>
        <v>200</v>
      </c>
    </row>
    <row r="18" spans="1:11" x14ac:dyDescent="0.25">
      <c r="A18" s="7" t="s">
        <v>17</v>
      </c>
      <c r="B18" s="11" t="s">
        <v>48</v>
      </c>
      <c r="C18" s="11" t="s">
        <v>49</v>
      </c>
      <c r="D18" s="7">
        <v>17</v>
      </c>
      <c r="E18" s="12">
        <v>44348</v>
      </c>
      <c r="F18" s="8">
        <v>44561</v>
      </c>
      <c r="G18" s="12">
        <v>43617</v>
      </c>
      <c r="H18" s="12">
        <v>43556</v>
      </c>
      <c r="I18" s="13">
        <v>500</v>
      </c>
      <c r="J18" s="11">
        <v>1</v>
      </c>
      <c r="K18" s="13">
        <f t="shared" si="0"/>
        <v>500</v>
      </c>
    </row>
    <row r="19" spans="1:11" x14ac:dyDescent="0.25">
      <c r="A19" s="7" t="s">
        <v>22</v>
      </c>
      <c r="B19" s="11" t="s">
        <v>50</v>
      </c>
      <c r="C19" s="11" t="s">
        <v>51</v>
      </c>
      <c r="D19" s="7">
        <v>18</v>
      </c>
      <c r="E19" s="12">
        <v>43891</v>
      </c>
      <c r="F19" s="8">
        <v>44196</v>
      </c>
      <c r="G19" s="12">
        <v>43831</v>
      </c>
      <c r="H19" s="12">
        <v>43830</v>
      </c>
      <c r="I19" s="13">
        <v>2000</v>
      </c>
      <c r="J19" s="11">
        <v>1</v>
      </c>
      <c r="K19" s="13">
        <f t="shared" si="0"/>
        <v>2000</v>
      </c>
    </row>
    <row r="20" spans="1:11" x14ac:dyDescent="0.25">
      <c r="A20" s="7" t="s">
        <v>22</v>
      </c>
      <c r="B20" s="11" t="s">
        <v>52</v>
      </c>
      <c r="C20" s="11" t="s">
        <v>53</v>
      </c>
      <c r="D20" s="7">
        <v>19</v>
      </c>
      <c r="E20" s="12">
        <v>44197</v>
      </c>
      <c r="F20" s="8">
        <v>44561</v>
      </c>
      <c r="G20" s="12">
        <v>44197</v>
      </c>
      <c r="H20" s="12">
        <v>44197</v>
      </c>
      <c r="I20" s="13">
        <v>1000</v>
      </c>
      <c r="J20" s="11">
        <v>1</v>
      </c>
      <c r="K20" s="13">
        <f t="shared" si="0"/>
        <v>1000</v>
      </c>
    </row>
    <row r="21" spans="1:11" x14ac:dyDescent="0.25">
      <c r="A21" s="7" t="s">
        <v>35</v>
      </c>
      <c r="B21" s="11" t="s">
        <v>54</v>
      </c>
      <c r="C21" s="11" t="s">
        <v>55</v>
      </c>
      <c r="D21" s="7">
        <v>20</v>
      </c>
      <c r="E21" s="12">
        <v>44805</v>
      </c>
      <c r="F21" s="8">
        <v>44926</v>
      </c>
      <c r="G21" s="12">
        <v>44562</v>
      </c>
      <c r="H21" s="12">
        <v>44571</v>
      </c>
      <c r="I21" s="13">
        <v>400</v>
      </c>
      <c r="J21" s="11">
        <v>1</v>
      </c>
      <c r="K21" s="13">
        <f t="shared" si="0"/>
        <v>400</v>
      </c>
    </row>
    <row r="22" spans="1:11" x14ac:dyDescent="0.25">
      <c r="A22" s="7" t="s">
        <v>11</v>
      </c>
      <c r="B22" s="11" t="s">
        <v>56</v>
      </c>
      <c r="C22" s="11" t="s">
        <v>57</v>
      </c>
      <c r="D22" s="7">
        <v>21</v>
      </c>
      <c r="E22" s="12">
        <v>44197</v>
      </c>
      <c r="F22" s="8">
        <v>44561</v>
      </c>
      <c r="G22" s="12">
        <v>43466</v>
      </c>
      <c r="H22" s="12">
        <v>43466</v>
      </c>
      <c r="I22" s="13">
        <v>300</v>
      </c>
      <c r="J22" s="11">
        <v>1</v>
      </c>
      <c r="K22" s="13">
        <f t="shared" si="0"/>
        <v>300</v>
      </c>
    </row>
    <row r="23" spans="1:11" x14ac:dyDescent="0.25">
      <c r="A23" s="7" t="s">
        <v>14</v>
      </c>
      <c r="B23" s="11" t="s">
        <v>58</v>
      </c>
      <c r="C23" s="11" t="s">
        <v>59</v>
      </c>
      <c r="D23" s="7">
        <v>22</v>
      </c>
      <c r="E23" s="12">
        <v>43831</v>
      </c>
      <c r="F23" s="8">
        <v>44196</v>
      </c>
      <c r="G23" s="12">
        <v>43983</v>
      </c>
      <c r="H23" s="12">
        <v>43862</v>
      </c>
      <c r="I23" s="13">
        <v>500</v>
      </c>
      <c r="J23" s="11">
        <v>1</v>
      </c>
      <c r="K23" s="13">
        <f t="shared" si="0"/>
        <v>500</v>
      </c>
    </row>
    <row r="24" spans="1:11" x14ac:dyDescent="0.25">
      <c r="A24" s="7" t="s">
        <v>17</v>
      </c>
      <c r="B24" s="11" t="s">
        <v>60</v>
      </c>
      <c r="C24" s="11" t="s">
        <v>61</v>
      </c>
      <c r="D24" s="7">
        <v>23</v>
      </c>
      <c r="E24" s="12">
        <v>44197</v>
      </c>
      <c r="F24" s="8">
        <v>44561</v>
      </c>
      <c r="G24" s="12">
        <v>44197</v>
      </c>
      <c r="H24" s="12">
        <v>44197</v>
      </c>
      <c r="I24" s="13">
        <v>1000</v>
      </c>
      <c r="J24" s="11">
        <v>1</v>
      </c>
      <c r="K24" s="13">
        <f t="shared" si="0"/>
        <v>1000</v>
      </c>
    </row>
    <row r="25" spans="1:11" x14ac:dyDescent="0.25">
      <c r="A25" s="7" t="s">
        <v>17</v>
      </c>
      <c r="B25" s="11" t="s">
        <v>56</v>
      </c>
      <c r="C25" s="11" t="s">
        <v>62</v>
      </c>
      <c r="D25" s="7">
        <v>24</v>
      </c>
      <c r="E25" s="12">
        <v>44562</v>
      </c>
      <c r="F25" s="8">
        <v>44926</v>
      </c>
      <c r="G25" s="12">
        <v>44562</v>
      </c>
      <c r="H25" s="12">
        <v>44564</v>
      </c>
      <c r="I25" s="13">
        <v>2000</v>
      </c>
      <c r="J25" s="11">
        <v>1</v>
      </c>
      <c r="K25" s="13">
        <f t="shared" si="0"/>
        <v>2000</v>
      </c>
    </row>
    <row r="26" spans="1:11" x14ac:dyDescent="0.25">
      <c r="A26" s="7" t="s">
        <v>17</v>
      </c>
      <c r="B26" s="11" t="s">
        <v>63</v>
      </c>
      <c r="C26" s="11" t="s">
        <v>64</v>
      </c>
      <c r="D26" s="7">
        <v>25</v>
      </c>
      <c r="E26" s="12">
        <v>44713</v>
      </c>
      <c r="F26" s="8">
        <v>44926</v>
      </c>
      <c r="G26" s="12">
        <v>43466</v>
      </c>
      <c r="H26" s="12">
        <v>43466</v>
      </c>
      <c r="I26" s="13">
        <v>350</v>
      </c>
      <c r="J26" s="11">
        <v>1</v>
      </c>
      <c r="K26" s="13">
        <f t="shared" si="0"/>
        <v>350</v>
      </c>
    </row>
    <row r="27" spans="1:11" x14ac:dyDescent="0.25">
      <c r="A27" s="7" t="s">
        <v>14</v>
      </c>
      <c r="B27" s="5" t="s">
        <v>65</v>
      </c>
      <c r="C27" s="5" t="s">
        <v>66</v>
      </c>
      <c r="D27" s="5">
        <v>26</v>
      </c>
      <c r="E27" s="14">
        <v>44713</v>
      </c>
      <c r="F27" s="14">
        <v>44926</v>
      </c>
      <c r="G27" s="14">
        <v>19725</v>
      </c>
      <c r="H27" s="14">
        <v>19726</v>
      </c>
      <c r="I27" s="15">
        <v>10000</v>
      </c>
      <c r="J27" s="5">
        <v>1</v>
      </c>
      <c r="K27" s="15">
        <f t="shared" si="0"/>
        <v>10000</v>
      </c>
    </row>
    <row r="28" spans="1:11" x14ac:dyDescent="0.25">
      <c r="A28" s="7" t="s">
        <v>35</v>
      </c>
      <c r="B28" s="5" t="s">
        <v>67</v>
      </c>
      <c r="C28" s="5" t="s">
        <v>68</v>
      </c>
      <c r="D28" s="5">
        <v>30</v>
      </c>
      <c r="E28" s="16">
        <v>44136</v>
      </c>
      <c r="F28" s="16">
        <f>E28+180</f>
        <v>44316</v>
      </c>
      <c r="G28" s="16">
        <f>F28+180</f>
        <v>44496</v>
      </c>
      <c r="H28" s="16">
        <f t="shared" ref="H28" si="1">G28+180</f>
        <v>44676</v>
      </c>
      <c r="I28" s="15">
        <v>10</v>
      </c>
      <c r="J28" s="5">
        <v>2</v>
      </c>
      <c r="K28" s="15">
        <f t="shared" si="0"/>
        <v>20</v>
      </c>
    </row>
    <row r="29" spans="1:11" x14ac:dyDescent="0.25">
      <c r="A29" s="7" t="s">
        <v>11</v>
      </c>
      <c r="B29" s="5" t="s">
        <v>69</v>
      </c>
      <c r="C29" s="5" t="s">
        <v>70</v>
      </c>
      <c r="D29" s="5">
        <v>31</v>
      </c>
      <c r="E29" s="16">
        <v>44083</v>
      </c>
      <c r="F29" s="16">
        <v>44478</v>
      </c>
      <c r="G29" s="16">
        <v>44874</v>
      </c>
      <c r="H29" s="16">
        <v>45269</v>
      </c>
      <c r="I29" s="15">
        <v>5000</v>
      </c>
      <c r="J29" s="5">
        <v>1</v>
      </c>
      <c r="K29" s="15">
        <f t="shared" si="0"/>
        <v>5000</v>
      </c>
    </row>
    <row r="30" spans="1:11" x14ac:dyDescent="0.25">
      <c r="A30" s="5" t="s">
        <v>22</v>
      </c>
      <c r="B30" s="5" t="s">
        <v>71</v>
      </c>
      <c r="C30" s="5" t="s">
        <v>72</v>
      </c>
      <c r="D30" s="17">
        <v>80</v>
      </c>
      <c r="E30" s="18">
        <v>20455</v>
      </c>
      <c r="F30" s="18">
        <f>E30+1</f>
        <v>20456</v>
      </c>
      <c r="G30" s="18">
        <f>E30</f>
        <v>20455</v>
      </c>
      <c r="H30" s="18">
        <f>G30+1</f>
        <v>20456</v>
      </c>
      <c r="I30" s="17">
        <v>1000</v>
      </c>
      <c r="J30" s="5">
        <v>1</v>
      </c>
      <c r="K30" s="5">
        <v>1500</v>
      </c>
    </row>
  </sheetData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"/>
    </sheetView>
  </sheetViews>
  <sheetFormatPr defaultRowHeight="15" x14ac:dyDescent="0.25"/>
  <cols>
    <col min="1" max="1" width="11" bestFit="1" customWidth="1"/>
    <col min="2" max="2" width="13.7109375" bestFit="1" customWidth="1"/>
    <col min="3" max="3" width="15.5703125" bestFit="1" customWidth="1"/>
    <col min="4" max="4" width="34.85546875" bestFit="1" customWidth="1"/>
  </cols>
  <sheetData>
    <row r="1" spans="1:4" x14ac:dyDescent="0.25">
      <c r="A1" t="s">
        <v>0</v>
      </c>
      <c r="B1" t="s">
        <v>73</v>
      </c>
      <c r="C1" t="s">
        <v>74</v>
      </c>
      <c r="D1" t="s">
        <v>75</v>
      </c>
    </row>
    <row r="2" spans="1:4" x14ac:dyDescent="0.25">
      <c r="A2" t="s">
        <v>11</v>
      </c>
      <c r="B2">
        <v>0.6</v>
      </c>
      <c r="C2">
        <v>0.1</v>
      </c>
      <c r="D2">
        <v>0.05</v>
      </c>
    </row>
    <row r="3" spans="1:4" x14ac:dyDescent="0.25">
      <c r="A3" t="s">
        <v>14</v>
      </c>
      <c r="B3">
        <v>0.3</v>
      </c>
      <c r="C3">
        <v>0.15</v>
      </c>
      <c r="D3">
        <v>0.05</v>
      </c>
    </row>
    <row r="4" spans="1:4" x14ac:dyDescent="0.25">
      <c r="A4" t="s">
        <v>17</v>
      </c>
      <c r="B4">
        <v>0.45</v>
      </c>
      <c r="C4">
        <v>0.19</v>
      </c>
      <c r="D4">
        <v>0.05</v>
      </c>
    </row>
    <row r="5" spans="1:4" x14ac:dyDescent="0.25">
      <c r="A5" t="s">
        <v>76</v>
      </c>
      <c r="B5">
        <v>1.2</v>
      </c>
      <c r="C5">
        <v>0.11</v>
      </c>
      <c r="D5">
        <v>0.05</v>
      </c>
    </row>
    <row r="6" spans="1:4" x14ac:dyDescent="0.25">
      <c r="A6" t="s">
        <v>22</v>
      </c>
      <c r="B6">
        <v>0.67</v>
      </c>
      <c r="C6">
        <v>0.13</v>
      </c>
      <c r="D6">
        <v>0.05</v>
      </c>
    </row>
    <row r="7" spans="1:4" x14ac:dyDescent="0.25">
      <c r="A7" t="s">
        <v>35</v>
      </c>
      <c r="B7">
        <v>0.22</v>
      </c>
      <c r="C7">
        <v>0.15</v>
      </c>
      <c r="D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6" bestFit="1" customWidth="1"/>
    <col min="2" max="2" width="11.140625" bestFit="1" customWidth="1"/>
  </cols>
  <sheetData>
    <row r="1" spans="1:2" x14ac:dyDescent="0.25">
      <c r="A1" t="s">
        <v>0</v>
      </c>
      <c r="B1" t="s">
        <v>77</v>
      </c>
    </row>
    <row r="2" spans="1:2" x14ac:dyDescent="0.25">
      <c r="A2" t="s">
        <v>11</v>
      </c>
      <c r="B2">
        <v>100</v>
      </c>
    </row>
    <row r="3" spans="1:2" x14ac:dyDescent="0.25">
      <c r="A3" t="s">
        <v>14</v>
      </c>
      <c r="B3">
        <v>101</v>
      </c>
    </row>
    <row r="4" spans="1:2" x14ac:dyDescent="0.25">
      <c r="A4" t="s">
        <v>17</v>
      </c>
      <c r="B4">
        <v>102</v>
      </c>
    </row>
    <row r="5" spans="1:2" x14ac:dyDescent="0.25">
      <c r="A5" t="s">
        <v>76</v>
      </c>
      <c r="B5">
        <v>103</v>
      </c>
    </row>
    <row r="6" spans="1:2" x14ac:dyDescent="0.25">
      <c r="A6" t="s">
        <v>22</v>
      </c>
      <c r="B6">
        <v>104</v>
      </c>
    </row>
    <row r="7" spans="1:2" x14ac:dyDescent="0.25">
      <c r="A7" t="s">
        <v>35</v>
      </c>
      <c r="B7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SourceData</vt:lpstr>
      <vt:lpstr>CombinedRatios</vt:lpstr>
      <vt:lpstr>ClassOfBusiness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2022-05-08T07:57:53Z</dcterms:created>
  <dcterms:modified xsi:type="dcterms:W3CDTF">2022-05-14T06:34:01Z</dcterms:modified>
</cp:coreProperties>
</file>