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mk\OneDrive\Documents\HSE\Nikolaev\"/>
    </mc:Choice>
  </mc:AlternateContent>
  <bookViews>
    <workbookView xWindow="0" yWindow="0" windowWidth="21570" windowHeight="657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B6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<sst xmlns="http://schemas.openxmlformats.org/spreadsheetml/2006/main" count="10" uniqueCount="10">
  <si>
    <t>Число процессов</t>
  </si>
  <si>
    <t>метод Симпсона</t>
  </si>
  <si>
    <t>метод Гаусса</t>
  </si>
  <si>
    <t>Доля последовательных операций в общем числе операций, при разбитии интервала интегрирования на 1000 отрезков, составляет не более 1 %. Соответственно</t>
  </si>
  <si>
    <t>ускорение для, допустим, 4х процессов, равно</t>
  </si>
  <si>
    <t>Tp = 0.01*T1 + 0.99*T1/4</t>
  </si>
  <si>
    <t>Tp = 0.2575*T1</t>
  </si>
  <si>
    <t>или примерно в 3.88 раз</t>
  </si>
  <si>
    <t>метод трапеций</t>
  </si>
  <si>
    <t>метод прямоугольников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</si>
</sst>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Лист1!$A$3:$A$6</c:f>
              <c:strCache>
                <c:ptCount val="4"/>
                <c:pt idx="0">
                  <c:v>метод прямоугольников</c:v>
                </c:pt>
                <c:pt idx="1">
                  <c:v>метод трапеций</c:v>
                </c:pt>
                <c:pt idx="2">
                  <c:v>метод Симпсона</c:v>
                </c:pt>
                <c:pt idx="3">
                  <c:v>метод Гаусса</c:v>
                </c:pt>
              </c:strCache>
            </c:strRef>
          </c:cat>
          <c:val>
            <c:numRef>
              <c:f>Лист1!$B$3:$B$6</c:f>
              <c:numCache>
                <c:formatCode>General</c:formatCode>
                <c:ptCount val="4"/>
                <c:pt idx="0">
                  <c:v>7.5501962292037162E-3</c:v>
                </c:pt>
                <c:pt idx="1">
                  <c:v>7.2226417820881192E-3</c:v>
                </c:pt>
                <c:pt idx="2">
                  <c:v>1.3071717980286201E-2</c:v>
                </c:pt>
                <c:pt idx="3">
                  <c:v>5.6836435760487768E-5</c:v>
                </c:pt>
              </c:numCache>
            </c:numRef>
          </c:val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Лист1!$A$3:$A$6</c:f>
              <c:strCache>
                <c:ptCount val="4"/>
                <c:pt idx="0">
                  <c:v>метод прямоугольников</c:v>
                </c:pt>
                <c:pt idx="1">
                  <c:v>метод трапеций</c:v>
                </c:pt>
                <c:pt idx="2">
                  <c:v>метод Симпсона</c:v>
                </c:pt>
                <c:pt idx="3">
                  <c:v>метод Гаусса</c:v>
                </c:pt>
              </c:strCache>
            </c:strRef>
          </c:cat>
          <c:val>
            <c:numRef>
              <c:f>Лист1!$C$3:$C$6</c:f>
              <c:numCache>
                <c:formatCode>General</c:formatCode>
                <c:ptCount val="4"/>
                <c:pt idx="0">
                  <c:v>4.7817651942144304E-3</c:v>
                </c:pt>
                <c:pt idx="1">
                  <c:v>4.3303845707972242E-3</c:v>
                </c:pt>
                <c:pt idx="2">
                  <c:v>7.1502443030719036E-3</c:v>
                </c:pt>
                <c:pt idx="3">
                  <c:v>3.3550051193742504E-4</c:v>
                </c:pt>
              </c:numCache>
            </c:numRef>
          </c:val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Лист1!$A$3:$A$6</c:f>
              <c:strCache>
                <c:ptCount val="4"/>
                <c:pt idx="0">
                  <c:v>метод прямоугольников</c:v>
                </c:pt>
                <c:pt idx="1">
                  <c:v>метод трапеций</c:v>
                </c:pt>
                <c:pt idx="2">
                  <c:v>метод Симпсона</c:v>
                </c:pt>
                <c:pt idx="3">
                  <c:v>метод Гаусса</c:v>
                </c:pt>
              </c:strCache>
            </c:strRef>
          </c:cat>
          <c:val>
            <c:numRef>
              <c:f>Лист1!$D$3:$D$6</c:f>
              <c:numCache>
                <c:formatCode>General</c:formatCode>
                <c:ptCount val="4"/>
                <c:pt idx="0">
                  <c:v>3.8106898631061329E-3</c:v>
                </c:pt>
                <c:pt idx="1">
                  <c:v>2.96377179408106E-3</c:v>
                </c:pt>
                <c:pt idx="2">
                  <c:v>5.0815084144536097E-3</c:v>
                </c:pt>
                <c:pt idx="3">
                  <c:v>4.8493067485348202E-4</c:v>
                </c:pt>
              </c:numCache>
            </c:numRef>
          </c:val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Лист1!$A$3:$A$6</c:f>
              <c:strCache>
                <c:ptCount val="4"/>
                <c:pt idx="0">
                  <c:v>метод прямоугольников</c:v>
                </c:pt>
                <c:pt idx="1">
                  <c:v>метод трапеций</c:v>
                </c:pt>
                <c:pt idx="2">
                  <c:v>метод Симпсона</c:v>
                </c:pt>
                <c:pt idx="3">
                  <c:v>метод Гаусса</c:v>
                </c:pt>
              </c:strCache>
            </c:strRef>
          </c:cat>
          <c:val>
            <c:numRef>
              <c:f>Лист1!$E$3:$E$6</c:f>
              <c:numCache>
                <c:formatCode>General</c:formatCode>
                <c:ptCount val="4"/>
                <c:pt idx="0">
                  <c:v>2.6217599230828098E-3</c:v>
                </c:pt>
                <c:pt idx="1">
                  <c:v>2.5714348460799835E-3</c:v>
                </c:pt>
                <c:pt idx="2">
                  <c:v>4.0460920317855163E-3</c:v>
                </c:pt>
                <c:pt idx="3">
                  <c:v>5.7156485278634696E-4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9033456"/>
        <c:axId val="219032672"/>
      </c:barChart>
      <c:catAx>
        <c:axId val="21903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9032672"/>
        <c:crosses val="autoZero"/>
        <c:auto val="1"/>
        <c:lblAlgn val="ctr"/>
        <c:lblOffset val="100"/>
        <c:noMultiLvlLbl val="0"/>
      </c:catAx>
      <c:valAx>
        <c:axId val="2190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903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10</xdr:row>
      <xdr:rowOff>38100</xdr:rowOff>
    </xdr:from>
    <xdr:to>
      <xdr:col>14</xdr:col>
      <xdr:colOff>285750</xdr:colOff>
      <xdr:row>24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D23" sqref="D23"/>
    </sheetView>
  </sheetViews>
  <sheetFormatPr defaultRowHeight="15" x14ac:dyDescent="0.25"/>
  <cols>
    <col min="1" max="1" width="24.140625" bestFit="1" customWidth="1"/>
    <col min="2" max="3" width="11.5703125" customWidth="1"/>
    <col min="4" max="4" width="10.7109375" customWidth="1"/>
    <col min="5" max="5" width="11.28515625" customWidth="1"/>
  </cols>
  <sheetData>
    <row r="1" spans="1:7" x14ac:dyDescent="0.25">
      <c r="B1" s="2" t="s">
        <v>0</v>
      </c>
      <c r="C1" s="2"/>
      <c r="D1" s="2"/>
      <c r="E1" s="2"/>
    </row>
    <row r="2" spans="1:7" x14ac:dyDescent="0.25">
      <c r="B2">
        <v>1</v>
      </c>
      <c r="C2">
        <v>2</v>
      </c>
      <c r="D2">
        <v>3</v>
      </c>
      <c r="E2">
        <v>4</v>
      </c>
      <c r="F2">
        <v>10</v>
      </c>
      <c r="G2">
        <v>20</v>
      </c>
    </row>
    <row r="3" spans="1:7" x14ac:dyDescent="0.25">
      <c r="A3" t="s">
        <v>9</v>
      </c>
      <c r="B3">
        <f>(0.00762126936388085 + 0.00749843644643988 + 0.00753088287729042)/3</f>
        <v>7.5501962292037162E-3</v>
      </c>
      <c r="C3">
        <f>(0.00428028021815407 + 0.0042186982163912 + 0.00584631714809802) /3</f>
        <v>4.7817651942144304E-3</v>
      </c>
      <c r="D3">
        <f>(0.00309267462216666 + 0.00301453831889375 + 0.00532485664825799) /3</f>
        <v>3.8106898631061329E-3</v>
      </c>
      <c r="E3">
        <f>(0.00255730850858526 + 0.00271358111604058 + 0.00259439014462259)/3</f>
        <v>2.6217599230828098E-3</v>
      </c>
      <c r="F3">
        <f>(0.0384089594526813 + 0.0377083814100842 + 0.0377226181090009)/3</f>
        <v>3.7946652990588803E-2</v>
      </c>
      <c r="G3">
        <f>(0.0755829680074384 + 0.0771817824543177 +  0.0825318016413803)/3</f>
        <v>7.8432184034378793E-2</v>
      </c>
    </row>
    <row r="4" spans="1:7" x14ac:dyDescent="0.25">
      <c r="A4" t="s">
        <v>8</v>
      </c>
      <c r="B4">
        <f>(0.00722793915883812 + 0.0071464919947175 + 0.00729349419270874)/3</f>
        <v>7.2226417820881192E-3</v>
      </c>
      <c r="C4">
        <f>(0.00470804337055597 + 0.00409652747111977 + 0.00418658287071593)/3</f>
        <v>4.3303845707972242E-3</v>
      </c>
      <c r="D4">
        <f>(0.00312677648344106 + 0.00293805744604469 + 0.00282648145275743)/3</f>
        <v>2.96377179408106E-3</v>
      </c>
      <c r="E4">
        <f>(0.00271755414905783 + 0.00252618642116431 +0.00247056396801781)/3</f>
        <v>2.5714348460799835E-3</v>
      </c>
      <c r="F4">
        <f>(0.0381450838858654 + 0.0375226421456318 + 0.0386297938357529)/3</f>
        <v>3.8099173289083361E-2</v>
      </c>
      <c r="G4">
        <f>(0.0848441064863436 + 0.0895299670937674 + 0.0788408545595302)/3</f>
        <v>8.4404976046547064E-2</v>
      </c>
    </row>
    <row r="5" spans="1:7" x14ac:dyDescent="0.25">
      <c r="A5" t="s">
        <v>1</v>
      </c>
      <c r="B5">
        <f>(0.012897456365863 + 0.0130593574349404 + 0.0132583401400552)/3</f>
        <v>1.3071717980286201E-2</v>
      </c>
      <c r="C5">
        <f>(0.007130599865377 + 0.0071600665223741 + 0.00716006652146461)/3</f>
        <v>7.1502443030719036E-3</v>
      </c>
      <c r="D5">
        <f>(0.00507654212378838 + 0.00508515036108292 + 0.00508283275848953)/3</f>
        <v>5.0815084144536097E-3</v>
      </c>
      <c r="E5">
        <f>(0.00416440010667429 + 0.00402799266248621 + 0.00394588332619605)/3</f>
        <v>4.0460920317855163E-3</v>
      </c>
      <c r="F5">
        <v>3.8750309151510003E-2</v>
      </c>
      <c r="G5">
        <v>8.0670767056290005E-2</v>
      </c>
    </row>
    <row r="6" spans="1:7" x14ac:dyDescent="0.25">
      <c r="A6" t="s">
        <v>2</v>
      </c>
      <c r="B6">
        <f>(0.0000589333139942027 + 0.0000576089696551207 + 0.0000539670236321399)/3</f>
        <v>5.6836435760487768E-5</v>
      </c>
      <c r="C6">
        <f>(0.000294004395982483 + 0.000309896525322983 + 0.000402600614506809)/3</f>
        <v>3.3550051193742504E-4</v>
      </c>
      <c r="D6">
        <f>(0.000440344422713678 + 0.000585360104196297 + 0.000429087497650471)/3</f>
        <v>4.8493067485348202E-4</v>
      </c>
      <c r="E6">
        <f>(0.000709186279891582 + 0.000509872488692053 + 0.000495635789775406)/3</f>
        <v>5.7156485278634696E-4</v>
      </c>
      <c r="F6">
        <f>(0.0379268981905625 + 0.0388466551867168 + 0.0392032348436259)/3</f>
        <v>3.8658929406968405E-2</v>
      </c>
      <c r="G6">
        <f>(0.100220403971434 + 0.0813110874423728 + 0.0834773833475992)/3</f>
        <v>8.8336291587135338E-2</v>
      </c>
    </row>
    <row r="9" spans="1:7" x14ac:dyDescent="0.25">
      <c r="A9" t="s">
        <v>3</v>
      </c>
    </row>
    <row r="11" spans="1:7" x14ac:dyDescent="0.25">
      <c r="A11" t="s">
        <v>4</v>
      </c>
    </row>
    <row r="13" spans="1:7" x14ac:dyDescent="0.25">
      <c r="A13" t="s">
        <v>5</v>
      </c>
    </row>
    <row r="14" spans="1:7" x14ac:dyDescent="0.25">
      <c r="A14" s="1" t="s">
        <v>6</v>
      </c>
      <c r="B14" t="s">
        <v>7</v>
      </c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Шимко</dc:creator>
  <cp:lastModifiedBy>Алексей Шимко</cp:lastModifiedBy>
  <dcterms:created xsi:type="dcterms:W3CDTF">2018-01-14T06:59:51Z</dcterms:created>
  <dcterms:modified xsi:type="dcterms:W3CDTF">2018-01-16T09:43:48Z</dcterms:modified>
</cp:coreProperties>
</file>