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Aditya\Downloads\CRM Project\Dataset\"/>
    </mc:Choice>
  </mc:AlternateContent>
  <xr:revisionPtr revIDLastSave="0" documentId="13_ncr:1_{6A1E2D2E-832E-4372-89B1-6A3F0941D97F}" xr6:coauthVersionLast="47" xr6:coauthVersionMax="47" xr10:uidLastSave="{00000000-0000-0000-0000-000000000000}"/>
  <bookViews>
    <workbookView xWindow="-108" yWindow="-108" windowWidth="23256" windowHeight="12456" tabRatio="831" xr2:uid="{2A3EB5BF-4881-4687-882D-2B33FC4A0C02}"/>
  </bookViews>
  <sheets>
    <sheet name="Lead Pivot" sheetId="1" r:id="rId1"/>
    <sheet name="Lead Dashboard" sheetId="2" r:id="rId2"/>
    <sheet name="Opportunity Pivot" sheetId="3" r:id="rId3"/>
    <sheet name="Opportunity Dashboard" sheetId="4" r:id="rId4"/>
  </sheets>
  <definedNames>
    <definedName name="Slicer_Created_Date__Year">#N/A</definedName>
    <definedName name="Slicer_Industry">#N/A</definedName>
    <definedName name="Slicer_Industry1">#N/A</definedName>
    <definedName name="Slicer_Lead_Source">#N/A</definedName>
    <definedName name="Slicer_Product_Category">#N/A</definedName>
    <definedName name="Slicer_Stage">#N/A</definedName>
    <definedName name="Slicer_Status">#N/A</definedName>
  </definedNames>
  <calcPr calcId="191029"/>
  <pivotCaches>
    <pivotCache cacheId="127" r:id="rId5"/>
    <pivotCache cacheId="130" r:id="rId6"/>
    <pivotCache cacheId="133" r:id="rId7"/>
    <pivotCache cacheId="136" r:id="rId8"/>
    <pivotCache cacheId="139" r:id="rId9"/>
    <pivotCache cacheId="142" r:id="rId10"/>
    <pivotCache cacheId="145" r:id="rId11"/>
    <pivotCache cacheId="148" r:id="rId12"/>
    <pivotCache cacheId="151" r:id="rId13"/>
    <pivotCache cacheId="154" r:id="rId14"/>
    <pivotCache cacheId="157" r:id="rId15"/>
    <pivotCache cacheId="161" r:id="rId16"/>
    <pivotCache cacheId="164" r:id="rId17"/>
    <pivotCache cacheId="167" r:id="rId18"/>
    <pivotCache cacheId="170" r:id="rId19"/>
    <pivotCache cacheId="173" r:id="rId20"/>
    <pivotCache cacheId="176" r:id="rId21"/>
    <pivotCache cacheId="179" r:id="rId22"/>
    <pivotCache cacheId="182" r:id="rId23"/>
  </pivotCaches>
  <extLst>
    <ext xmlns:x14="http://schemas.microsoft.com/office/spreadsheetml/2009/9/main" uri="{876F7934-8845-4945-9796-88D515C7AA90}">
      <x14:pivotCaches>
        <pivotCache cacheId="126" r:id="rId24"/>
        <pivotCache cacheId="160" r:id="rId25"/>
      </x14:pivotCaches>
    </ext>
    <ext xmlns:x14="http://schemas.microsoft.com/office/spreadsheetml/2009/9/main" uri="{BBE1A952-AA13-448e-AADC-164F8A28A991}">
      <x14:slicerCaches>
        <x14:slicerCache r:id="rId26"/>
        <x14:slicerCache r:id="rId27"/>
        <x14:slicerCache r:id="rId28"/>
        <x14:slicerCache r:id="rId29"/>
        <x14:slicerCache r:id="rId30"/>
        <x14:slicerCache r:id="rId31"/>
        <x14:slicerCache r:id="rId3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PPORTUNITY_5f6735e3-804f-4eb3-8642-fcc47a48a0d7" name="OPPORTUNITY" connection="Query - OPPORTUNITY"/>
          <x15:modelTable id="ACCOUNT_d1302d79-ba40-452e-9d78-8dff357bb1c1" name="ACCOUNT" connection="Query - ACCOUNT"/>
          <x15:modelTable id="USER_6b47cd74-7256-4dec-8fed-bf1a770eaf97" name="USER" connection="Query - USER"/>
          <x15:modelTable id="LEAD_b3a9c7fa-2ab1-4072-9aff-82ce5403dc7b" name="LEAD" connection="Query - LEAD"/>
          <x15:modelTable id="OPPORTUNITY PRODUCT_f5de9771-7ae3-4170-85d9-5e74555460b8" name="OPPORTUNITY PRODUCT" connection="Query - OPPORTUNITY PRODUCT"/>
        </x15:modelTables>
        <x15:modelRelationships>
          <x15:modelRelationship fromTable="OPPORTUNITY" fromColumn="Owner ID" toTable="USER" toColumn="User ID"/>
          <x15:modelRelationship fromTable="OPPORTUNITY" fromColumn="Account ID" toTable="ACCOUNT" toColumn="Account ID"/>
          <x15:modelRelationship fromTable="ACCOUNT" fromColumn="Parent Account ID" toTable="LEAD" toColumn="Lead ID"/>
          <x15:modelRelationship fromTable="OPPORTUNITY PRODUCT" fromColumn="Opportunity ID" toTable="OPPORTUNITY" toColumn="Opportunity ID"/>
        </x15:modelRelationships>
        <x15:extLst>
          <ext xmlns:x16="http://schemas.microsoft.com/office/spreadsheetml/2014/11/main" uri="{9835A34E-60A6-4A7C-AAB8-D5F71C897F49}">
            <x16:modelTimeGroupings>
              <x16:modelTimeGrouping tableName="OPPORTUNITY" columnName="Created Date" columnId="Created Date">
                <x16:calculatedTimeColumn columnName="Created Date (Year)" columnId="Created Date (Year)" contentType="years" isSelected="1"/>
                <x16:calculatedTimeColumn columnName="Created Date (Quarter)" columnId="Created Date (Quarter)" contentType="quarters" isSelected="1"/>
                <x16:calculatedTimeColumn columnName="Created Date (Month Index)" columnId="Created Date (Month Index)" contentType="monthsindex" isSelected="1"/>
                <x16:calculatedTimeColumn columnName="Created Date (Month)" columnId="Created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4" i="1" l="1"/>
  <c r="E4" i="1"/>
  <c r="E9" i="1"/>
  <c r="E19" i="3"/>
  <c r="E19" i="1"/>
  <c r="D100" i="1"/>
  <c r="E14" i="1"/>
  <c r="E14" i="3"/>
  <c r="E24" i="3"/>
  <c r="E4" i="3"/>
  <c r="E9"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5C54268-F672-4D79-BB0F-0EB10FABBC5D}" name="Query - ACCOUNT" description="Connection to the 'ACCOUNT' query in the workbook." type="100" refreshedVersion="8" minRefreshableVersion="5">
    <extLst>
      <ext xmlns:x15="http://schemas.microsoft.com/office/spreadsheetml/2010/11/main" uri="{DE250136-89BD-433C-8126-D09CA5730AF9}">
        <x15:connection id="741a9368-0b4c-4450-a5ce-935723c32713"/>
      </ext>
    </extLst>
  </connection>
  <connection id="2" xr16:uid="{2A407DA2-8F2D-49AC-9D61-41DBAB1E69BE}" name="Query - LEAD" description="Connection to the 'LEAD' query in the workbook." type="100" refreshedVersion="8" minRefreshableVersion="5">
    <extLst>
      <ext xmlns:x15="http://schemas.microsoft.com/office/spreadsheetml/2010/11/main" uri="{DE250136-89BD-433C-8126-D09CA5730AF9}">
        <x15:connection id="7bb45adc-06e0-495c-9135-5d903c789da6"/>
      </ext>
    </extLst>
  </connection>
  <connection id="3" xr16:uid="{D1552000-3EEB-4048-A3B0-CA556A404ADF}" name="Query - OPPORTUNITY" description="Connection to the 'OPPORTUNITY' query in the workbook." type="100" refreshedVersion="8" minRefreshableVersion="5">
    <extLst>
      <ext xmlns:x15="http://schemas.microsoft.com/office/spreadsheetml/2010/11/main" uri="{DE250136-89BD-433C-8126-D09CA5730AF9}">
        <x15:connection id="2329b096-5808-4e36-9a2a-d0b98cc33d34"/>
      </ext>
    </extLst>
  </connection>
  <connection id="4" xr16:uid="{EFD36DF7-3833-43C7-9DCD-02012465D0B5}" name="Query - OPPORTUNITY PRODUCT" description="Connection to the 'OPPORTUNITY PRODUCT' query in the workbook." type="100" refreshedVersion="8" minRefreshableVersion="5">
    <extLst>
      <ext xmlns:x15="http://schemas.microsoft.com/office/spreadsheetml/2010/11/main" uri="{DE250136-89BD-433C-8126-D09CA5730AF9}">
        <x15:connection id="ad095352-7d32-459c-a7ef-a8d634cbf63f"/>
      </ext>
    </extLst>
  </connection>
  <connection id="5" xr16:uid="{338D3A56-E6E9-402F-B888-2D6FEF66DDD4}" name="Query - USER" description="Connection to the 'USER' query in the workbook." type="100" refreshedVersion="8" minRefreshableVersion="5">
    <extLst>
      <ext xmlns:x15="http://schemas.microsoft.com/office/spreadsheetml/2010/11/main" uri="{DE250136-89BD-433C-8126-D09CA5730AF9}">
        <x15:connection id="d24e1017-8119-4db7-923b-87ed27adb0c4"/>
      </ext>
    </extLst>
  </connection>
  <connection id="6" xr16:uid="{B55F8D3E-EB41-4CE9-9AA2-D269A25F8D9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<sst xmlns="http://schemas.openxmlformats.org/spreadsheetml/2006/main" count="151" uniqueCount="91">
  <si>
    <t>Count of Lead ID</t>
  </si>
  <si>
    <t>Total Leeds</t>
  </si>
  <si>
    <t>Expected Amount</t>
  </si>
  <si>
    <t>Conversion Rate</t>
  </si>
  <si>
    <t>Converted Accounts</t>
  </si>
  <si>
    <t>Converted Opportunities</t>
  </si>
  <si>
    <t>Row Labels</t>
  </si>
  <si>
    <t>Advertisement</t>
  </si>
  <si>
    <t>Eblasts</t>
  </si>
  <si>
    <t>Field Sales</t>
  </si>
  <si>
    <t>Inside Sales</t>
  </si>
  <si>
    <t>Other</t>
  </si>
  <si>
    <t>Prospecting Journey</t>
  </si>
  <si>
    <t>Sales Seminar</t>
  </si>
  <si>
    <t>Trade Show</t>
  </si>
  <si>
    <t>Webinar</t>
  </si>
  <si>
    <t>Website</t>
  </si>
  <si>
    <t>Grand Total</t>
  </si>
  <si>
    <t>Biotechnology</t>
  </si>
  <si>
    <t>Distributor</t>
  </si>
  <si>
    <t>Life Sciences</t>
  </si>
  <si>
    <t>Other / Unknown</t>
  </si>
  <si>
    <t>Safety and Security</t>
  </si>
  <si>
    <t>Converted</t>
  </si>
  <si>
    <t>Disqualified</t>
  </si>
  <si>
    <t>MQL</t>
  </si>
  <si>
    <t>Nurturing</t>
  </si>
  <si>
    <t>Prospect</t>
  </si>
  <si>
    <t>Qualified</t>
  </si>
  <si>
    <t>SQL</t>
  </si>
  <si>
    <t>Untouched</t>
  </si>
  <si>
    <t>Apparel</t>
  </si>
  <si>
    <t>Communications</t>
  </si>
  <si>
    <t>Agriculture</t>
  </si>
  <si>
    <t>Banking</t>
  </si>
  <si>
    <t>Advertising</t>
  </si>
  <si>
    <t>Advertisment</t>
  </si>
  <si>
    <t>Chemicals</t>
  </si>
  <si>
    <t>Applied Markets</t>
  </si>
  <si>
    <t>Rebel</t>
  </si>
  <si>
    <t>Hydrocarbon Processing</t>
  </si>
  <si>
    <t>Cannabis</t>
  </si>
  <si>
    <t>Retail</t>
  </si>
  <si>
    <t>Telecommunications</t>
  </si>
  <si>
    <t>Construction</t>
  </si>
  <si>
    <t>Consulting</t>
  </si>
  <si>
    <t>Oil &amp; Gas</t>
  </si>
  <si>
    <t>Environmental</t>
  </si>
  <si>
    <t>Referral</t>
  </si>
  <si>
    <t>Industry Event</t>
  </si>
  <si>
    <t>Google Natural Search</t>
  </si>
  <si>
    <t>Unknown Source</t>
  </si>
  <si>
    <t>Social</t>
  </si>
  <si>
    <t>Training</t>
  </si>
  <si>
    <t>Trades Show</t>
  </si>
  <si>
    <t>LinkedIn</t>
  </si>
  <si>
    <t>Banner Ads</t>
  </si>
  <si>
    <t>Twitter</t>
  </si>
  <si>
    <t>eApp Note</t>
  </si>
  <si>
    <t>Bing Natural Search</t>
  </si>
  <si>
    <t>Eblast</t>
  </si>
  <si>
    <t>Organic Social</t>
  </si>
  <si>
    <t>Key Account Event</t>
  </si>
  <si>
    <t>Service</t>
  </si>
  <si>
    <t>Expected Amount (Opportunity)</t>
  </si>
  <si>
    <t>Acitve Opportunity</t>
  </si>
  <si>
    <t>Win Rate</t>
  </si>
  <si>
    <t>Lost Rate</t>
  </si>
  <si>
    <t>2013</t>
  </si>
  <si>
    <t>2015</t>
  </si>
  <si>
    <t>2016</t>
  </si>
  <si>
    <t>2017</t>
  </si>
  <si>
    <t>2018</t>
  </si>
  <si>
    <t>2019</t>
  </si>
  <si>
    <t>2020</t>
  </si>
  <si>
    <t>2021</t>
  </si>
  <si>
    <t>Expected Revenue</t>
  </si>
  <si>
    <t>Total Revenue</t>
  </si>
  <si>
    <t>Count of Opportunity ID</t>
  </si>
  <si>
    <t>Total Closed Opportunity</t>
  </si>
  <si>
    <t>Consumables</t>
  </si>
  <si>
    <t>System</t>
  </si>
  <si>
    <t>Uncategorized</t>
  </si>
  <si>
    <t>Accessories</t>
  </si>
  <si>
    <t>Education</t>
  </si>
  <si>
    <t>Electronics</t>
  </si>
  <si>
    <t>Energy</t>
  </si>
  <si>
    <t>Hospitality</t>
  </si>
  <si>
    <t>Transportation</t>
  </si>
  <si>
    <t>(blank)</t>
  </si>
  <si>
    <t>Conversion Rate Opportunity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</si>
</sst>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 #,##0.00,,&quot; M&quot;"/>
    <numFmt numFmtId="165" formatCode="\$\ #,##0.00,&quot; K&quot;"/>
  </numFmts>
  <fonts count="3" x14ac:knownFonts="1">
    <font>
      <sz val="11"/>
      <color theme="1"/>
      <name val="Aptos Narrow"/>
      <family val="2"/>
      <scheme val="minor"/>
    </font>
    <font>
      <sz val="11"/>
      <color theme="1"/>
      <name val="Aptos Narrow"/>
      <family val="2"/>
      <scheme val="minor"/>
    </font>
    <font>
      <b/>
      <sz val="16"/>
      <color theme="1"/>
      <name val="Aptos Narrow"/>
      <family val="2"/>
      <scheme val="minor"/>
    </font>
  </fonts>
  <fills count="2">
    <fill>
      <patternFill patternType="none"/>
    </fill>
    <fill>
      <patternFill patternType="gray125"/>
    </fill>
  </fills>
  <borders count="1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41">
    <xf numFmtId="0" fontId="0" fillId="0" borderId="0" xfId="0"/>
    <xf numFmtId="0" fontId="0" fillId="0" borderId="0" xfId="0" applyAlignment="1">
      <alignment horizontal="left"/>
    </xf>
    <xf numFmtId="0" fontId="0" fillId="0" borderId="1" xfId="0" applyBorder="1"/>
    <xf numFmtId="10" fontId="0" fillId="0" borderId="1" xfId="1" applyNumberFormat="1" applyFont="1" applyBorder="1"/>
    <xf numFmtId="164" fontId="0" fillId="0" borderId="1" xfId="0" applyNumberFormat="1" applyBorder="1"/>
    <xf numFmtId="0" fontId="0" fillId="0" borderId="2" xfId="0" applyBorder="1"/>
    <xf numFmtId="0" fontId="0" fillId="0" borderId="3" xfId="0" applyBorder="1"/>
    <xf numFmtId="0" fontId="0" fillId="0" borderId="4"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5" xfId="0" applyBorder="1"/>
    <xf numFmtId="0" fontId="0" fillId="0" borderId="1" xfId="0" pivotButton="1" applyBorder="1"/>
    <xf numFmtId="0" fontId="0" fillId="0" borderId="10" xfId="0" applyBorder="1" applyAlignment="1">
      <alignment horizontal="left"/>
    </xf>
    <xf numFmtId="0" fontId="0" fillId="0" borderId="11" xfId="0" applyBorder="1" applyAlignment="1">
      <alignment horizontal="left"/>
    </xf>
    <xf numFmtId="0" fontId="0" fillId="0" borderId="12" xfId="0" applyBorder="1" applyAlignment="1">
      <alignment horizontal="left"/>
    </xf>
    <xf numFmtId="0" fontId="0" fillId="0" borderId="1" xfId="0" applyBorder="1" applyAlignment="1">
      <alignment horizontal="left"/>
    </xf>
    <xf numFmtId="10" fontId="0" fillId="0" borderId="1" xfId="0" applyNumberFormat="1" applyBorder="1"/>
    <xf numFmtId="165" fontId="0" fillId="0" borderId="10" xfId="0" applyNumberFormat="1" applyBorder="1"/>
    <xf numFmtId="165" fontId="0" fillId="0" borderId="11" xfId="0" applyNumberFormat="1" applyBorder="1"/>
    <xf numFmtId="165" fontId="0" fillId="0" borderId="12" xfId="0" applyNumberFormat="1" applyBorder="1"/>
    <xf numFmtId="164" fontId="0" fillId="0" borderId="6" xfId="0" applyNumberFormat="1" applyBorder="1"/>
    <xf numFmtId="164" fontId="0" fillId="0" borderId="9" xfId="0" applyNumberFormat="1" applyBorder="1"/>
    <xf numFmtId="164" fontId="0" fillId="0" borderId="2" xfId="0" applyNumberFormat="1" applyBorder="1"/>
    <xf numFmtId="164" fontId="0" fillId="0" borderId="4" xfId="0" applyNumberFormat="1" applyBorder="1"/>
    <xf numFmtId="164" fontId="0" fillId="0" borderId="5" xfId="0" applyNumberFormat="1" applyBorder="1"/>
    <xf numFmtId="164" fontId="0" fillId="0" borderId="7" xfId="0" applyNumberFormat="1" applyBorder="1"/>
    <xf numFmtId="0" fontId="0" fillId="0" borderId="13" xfId="0" applyBorder="1"/>
    <xf numFmtId="0" fontId="0" fillId="0" borderId="14" xfId="0" applyBorder="1"/>
    <xf numFmtId="0" fontId="2" fillId="0" borderId="5" xfId="0" applyFont="1" applyBorder="1" applyAlignment="1">
      <alignment horizontal="center" vertical="center"/>
    </xf>
    <xf numFmtId="0" fontId="0" fillId="0" borderId="6" xfId="0" applyNumberFormat="1" applyBorder="1"/>
    <xf numFmtId="0" fontId="0" fillId="0" borderId="9" xfId="0" applyNumberFormat="1" applyBorder="1"/>
    <xf numFmtId="0" fontId="0" fillId="0" borderId="10" xfId="0" applyNumberFormat="1" applyBorder="1"/>
    <xf numFmtId="0" fontId="0" fillId="0" borderId="11" xfId="0" applyNumberFormat="1" applyBorder="1"/>
    <xf numFmtId="0" fontId="0" fillId="0" borderId="12" xfId="0" applyNumberFormat="1" applyBorder="1"/>
    <xf numFmtId="0" fontId="0" fillId="0" borderId="1" xfId="0" applyNumberFormat="1" applyBorder="1"/>
    <xf numFmtId="0" fontId="0" fillId="0" borderId="2" xfId="0" applyNumberFormat="1" applyBorder="1"/>
    <xf numFmtId="0" fontId="0" fillId="0" borderId="4" xfId="0" applyNumberFormat="1" applyBorder="1"/>
    <xf numFmtId="0" fontId="0" fillId="0" borderId="5" xfId="0" applyNumberFormat="1" applyBorder="1"/>
    <xf numFmtId="0" fontId="0" fillId="0" borderId="7" xfId="0" applyNumberFormat="1" applyBorder="1"/>
  </cellXfs>
  <cellStyles count="2">
    <cellStyle name="Normal" xfId="0" builtinId="0"/>
    <cellStyle name="Percent" xfId="1" builtinId="5"/>
  </cellStyles>
  <dxfs count="454">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 #,##0.00,,&quot; 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 #,##0.00,,&quot; 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 #,##0.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 #,##0.00,,&quot; 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 #,##0.00,,&quot; 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 #,##0.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 #,##0.00,,&quot; 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 #,##0.00,,&quot; 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 #,##0.00,,&quot; 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 #,##0.00,,&quot; 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 #,##0.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 #,##0.00,,&quot; 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 #,##0.00,,&quot; 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 #,##0.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 #,##0.00,,&quot; 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 #,##0.00,,&quot; 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 #,##0.00,,&quot; 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 #,##0.0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 #,##0.00,,&quot; 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 #,##0.00,,&quot; 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font>
        <b/>
        <i val="0"/>
        <sz val="9.5"/>
        <name val="Calibri"/>
        <family val="2"/>
        <scheme val="none"/>
      </font>
    </dxf>
    <dxf>
      <font>
        <b val="0"/>
        <i val="0"/>
        <sz val="9"/>
        <name val="Calibri"/>
        <family val="2"/>
        <scheme val="none"/>
      </font>
      <fill>
        <patternFill>
          <bgColor theme="0" tint="-0.34998626667073579"/>
        </patternFill>
      </fill>
      <border>
        <left style="thin">
          <color theme="1"/>
        </left>
        <right style="thin">
          <color theme="1"/>
        </right>
        <top style="thin">
          <color theme="1"/>
        </top>
        <bottom style="thin">
          <color theme="1"/>
        </bottom>
      </border>
    </dxf>
    <dxf>
      <font>
        <b/>
        <i val="0"/>
        <sz val="10"/>
        <color theme="0"/>
        <name val="Calibri"/>
        <family val="2"/>
        <scheme val="none"/>
      </font>
    </dxf>
    <dxf>
      <font>
        <b val="0"/>
        <i val="0"/>
        <sz val="9"/>
        <color theme="0"/>
        <name val="Calibri"/>
        <family val="2"/>
        <scheme val="none"/>
      </font>
      <fill>
        <patternFill>
          <bgColor theme="4" tint="-0.499984740745262"/>
        </patternFill>
      </fill>
      <border>
        <left style="thin">
          <color theme="0"/>
        </left>
        <right style="thin">
          <color theme="0"/>
        </right>
        <top style="thin">
          <color theme="0"/>
        </top>
        <bottom style="thin">
          <color theme="0"/>
        </bottom>
      </border>
    </dxf>
  </dxfs>
  <tableStyles count="2" defaultTableStyle="TableStyleMedium2" defaultPivotStyle="PivotStyleLight16">
    <tableStyle name="Slicer Style" pivot="0" table="0" count="4" xr9:uid="{D8AD6A0A-8D7A-42BA-A402-10D7894FE9D7}">
      <tableStyleElement type="wholeTable" dxfId="453"/>
      <tableStyleElement type="headerRow" dxfId="452"/>
    </tableStyle>
    <tableStyle name="Slicer Style 1" pivot="0" table="0" count="4" xr9:uid="{B32A3726-7938-461E-ADA1-AA5DE30C9CA8}">
      <tableStyleElement type="wholeTable" dxfId="451"/>
      <tableStyleElement type="headerRow" dxfId="450"/>
    </tableStyle>
  </tableStyles>
  <colors>
    <mruColors>
      <color rgb="FFCDE7FF"/>
      <color rgb="FF8EC5FC"/>
      <color rgb="FF56A0F6"/>
      <color rgb="FF2F80ED"/>
      <color rgb="FF0D67C9"/>
      <color rgb="FF0C58AC"/>
      <color rgb="FF083D77"/>
    </mruColors>
  </colors>
  <extLst>
    <ext xmlns:x14="http://schemas.microsoft.com/office/spreadsheetml/2009/9/main" uri="{46F421CA-312F-682f-3DD2-61675219B42D}">
      <x14:dxfs count="4">
        <dxf>
          <fill>
            <patternFill>
              <bgColor theme="0" tint="-0.14996795556505021"/>
            </patternFill>
          </fill>
        </dxf>
        <dxf>
          <fill>
            <patternFill>
              <bgColor theme="0" tint="-0.34998626667073579"/>
            </patternFill>
          </fill>
        </dxf>
        <dxf>
          <fill>
            <patternFill>
              <bgColor theme="4" tint="-0.499984740745262"/>
            </patternFill>
          </fill>
        </dxf>
        <dxf>
          <fill>
            <patternFill>
              <bgColor theme="4" tint="-0.24994659260841701"/>
            </patternFill>
          </fill>
        </dxf>
      </x14:dxfs>
    </ext>
    <ext xmlns:x14="http://schemas.microsoft.com/office/spreadsheetml/2009/9/main" uri="{EB79DEF2-80B8-43e5-95BD-54CBDDF9020C}">
      <x14:slicerStyles defaultSlicerStyle="SlicerStyleLight1">
        <x14:slicerStyle name="Slicer Style">
          <x14:slicerStyleElements>
            <x14:slicerStyleElement type="selectedItemWithData" dxfId="3"/>
            <x14:slicerStyleElement type="selectedItemWithNoData" dxfId="2"/>
          </x14:slicerStyleElements>
        </x14:slicerStyle>
        <x14:slicerStyle name="Slicer Style 1">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1.xml"/><Relationship Id="rId21" Type="http://schemas.openxmlformats.org/officeDocument/2006/relationships/pivotCacheDefinition" Target="pivotCache/pivotCacheDefinition17.xml"/><Relationship Id="rId42" Type="http://schemas.openxmlformats.org/officeDocument/2006/relationships/customXml" Target="../customXml/item4.xml"/><Relationship Id="rId47" Type="http://schemas.openxmlformats.org/officeDocument/2006/relationships/customXml" Target="../customXml/item9.xml"/><Relationship Id="rId63" Type="http://schemas.openxmlformats.org/officeDocument/2006/relationships/customXml" Target="../customXml/item25.xml"/><Relationship Id="rId68" Type="http://schemas.openxmlformats.org/officeDocument/2006/relationships/customXml" Target="../customXml/item30.xml"/><Relationship Id="rId16" Type="http://schemas.openxmlformats.org/officeDocument/2006/relationships/pivotCacheDefinition" Target="pivotCache/pivotCacheDefinition12.xml"/><Relationship Id="rId11" Type="http://schemas.openxmlformats.org/officeDocument/2006/relationships/pivotCacheDefinition" Target="pivotCache/pivotCacheDefinition7.xml"/><Relationship Id="rId24" Type="http://schemas.openxmlformats.org/officeDocument/2006/relationships/pivotCacheDefinition" Target="pivotCache/pivotCacheDefinition20.xml"/><Relationship Id="rId32" Type="http://schemas.microsoft.com/office/2007/relationships/slicerCache" Target="slicerCaches/slicerCache7.xml"/><Relationship Id="rId37" Type="http://schemas.openxmlformats.org/officeDocument/2006/relationships/powerPivotData" Target="model/item.data"/><Relationship Id="rId40" Type="http://schemas.openxmlformats.org/officeDocument/2006/relationships/customXml" Target="../customXml/item2.xml"/><Relationship Id="rId45" Type="http://schemas.openxmlformats.org/officeDocument/2006/relationships/customXml" Target="../customXml/item7.xml"/><Relationship Id="rId53" Type="http://schemas.openxmlformats.org/officeDocument/2006/relationships/customXml" Target="../customXml/item15.xml"/><Relationship Id="rId58" Type="http://schemas.openxmlformats.org/officeDocument/2006/relationships/customXml" Target="../customXml/item20.xml"/><Relationship Id="rId66" Type="http://schemas.openxmlformats.org/officeDocument/2006/relationships/customXml" Target="../customXml/item28.xml"/><Relationship Id="rId74" Type="http://schemas.openxmlformats.org/officeDocument/2006/relationships/customXml" Target="../customXml/item36.xml"/><Relationship Id="rId5" Type="http://schemas.openxmlformats.org/officeDocument/2006/relationships/pivotCacheDefinition" Target="pivotCache/pivotCacheDefinition1.xml"/><Relationship Id="rId61" Type="http://schemas.openxmlformats.org/officeDocument/2006/relationships/customXml" Target="../customXml/item23.xml"/><Relationship Id="rId19" Type="http://schemas.openxmlformats.org/officeDocument/2006/relationships/pivotCacheDefinition" Target="pivotCache/pivotCacheDefinition15.xml"/><Relationship Id="rId14" Type="http://schemas.openxmlformats.org/officeDocument/2006/relationships/pivotCacheDefinition" Target="pivotCache/pivotCacheDefinition10.xml"/><Relationship Id="rId22" Type="http://schemas.openxmlformats.org/officeDocument/2006/relationships/pivotCacheDefinition" Target="pivotCache/pivotCacheDefinition18.xml"/><Relationship Id="rId27" Type="http://schemas.microsoft.com/office/2007/relationships/slicerCache" Target="slicerCaches/slicerCache2.xml"/><Relationship Id="rId30" Type="http://schemas.microsoft.com/office/2007/relationships/slicerCache" Target="slicerCaches/slicerCache5.xml"/><Relationship Id="rId35" Type="http://schemas.openxmlformats.org/officeDocument/2006/relationships/styles" Target="styles.xml"/><Relationship Id="rId43" Type="http://schemas.openxmlformats.org/officeDocument/2006/relationships/customXml" Target="../customXml/item5.xml"/><Relationship Id="rId48" Type="http://schemas.openxmlformats.org/officeDocument/2006/relationships/customXml" Target="../customXml/item10.xml"/><Relationship Id="rId56" Type="http://schemas.openxmlformats.org/officeDocument/2006/relationships/customXml" Target="../customXml/item18.xml"/><Relationship Id="rId64" Type="http://schemas.openxmlformats.org/officeDocument/2006/relationships/customXml" Target="../customXml/item26.xml"/><Relationship Id="rId69" Type="http://schemas.openxmlformats.org/officeDocument/2006/relationships/customXml" Target="../customXml/item31.xml"/><Relationship Id="rId77" Type="http://schemas.openxmlformats.org/officeDocument/2006/relationships/customXml" Target="../customXml/item39.xml"/><Relationship Id="rId8" Type="http://schemas.openxmlformats.org/officeDocument/2006/relationships/pivotCacheDefinition" Target="pivotCache/pivotCacheDefinition4.xml"/><Relationship Id="rId51" Type="http://schemas.openxmlformats.org/officeDocument/2006/relationships/customXml" Target="../customXml/item13.xml"/><Relationship Id="rId72" Type="http://schemas.openxmlformats.org/officeDocument/2006/relationships/customXml" Target="../customXml/item34.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pivotCacheDefinition" Target="pivotCache/pivotCacheDefinition21.xml"/><Relationship Id="rId33" Type="http://schemas.openxmlformats.org/officeDocument/2006/relationships/theme" Target="theme/theme1.xml"/><Relationship Id="rId38" Type="http://schemas.openxmlformats.org/officeDocument/2006/relationships/calcChain" Target="calcChain.xml"/><Relationship Id="rId46" Type="http://schemas.openxmlformats.org/officeDocument/2006/relationships/customXml" Target="../customXml/item8.xml"/><Relationship Id="rId59" Type="http://schemas.openxmlformats.org/officeDocument/2006/relationships/customXml" Target="../customXml/item21.xml"/><Relationship Id="rId67" Type="http://schemas.openxmlformats.org/officeDocument/2006/relationships/customXml" Target="../customXml/item29.xml"/><Relationship Id="rId20" Type="http://schemas.openxmlformats.org/officeDocument/2006/relationships/pivotCacheDefinition" Target="pivotCache/pivotCacheDefinition16.xml"/><Relationship Id="rId41" Type="http://schemas.openxmlformats.org/officeDocument/2006/relationships/customXml" Target="../customXml/item3.xml"/><Relationship Id="rId54" Type="http://schemas.openxmlformats.org/officeDocument/2006/relationships/customXml" Target="../customXml/item16.xml"/><Relationship Id="rId62" Type="http://schemas.openxmlformats.org/officeDocument/2006/relationships/customXml" Target="../customXml/item24.xml"/><Relationship Id="rId70" Type="http://schemas.openxmlformats.org/officeDocument/2006/relationships/customXml" Target="../customXml/item32.xml"/><Relationship Id="rId75" Type="http://schemas.openxmlformats.org/officeDocument/2006/relationships/customXml" Target="../customXml/item37.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openxmlformats.org/officeDocument/2006/relationships/pivotCacheDefinition" Target="pivotCache/pivotCacheDefinition19.xml"/><Relationship Id="rId28" Type="http://schemas.microsoft.com/office/2007/relationships/slicerCache" Target="slicerCaches/slicerCache3.xml"/><Relationship Id="rId36" Type="http://schemas.openxmlformats.org/officeDocument/2006/relationships/sharedStrings" Target="sharedStrings.xml"/><Relationship Id="rId49" Type="http://schemas.openxmlformats.org/officeDocument/2006/relationships/customXml" Target="../customXml/item11.xml"/><Relationship Id="rId57" Type="http://schemas.openxmlformats.org/officeDocument/2006/relationships/customXml" Target="../customXml/item19.xml"/><Relationship Id="rId10" Type="http://schemas.openxmlformats.org/officeDocument/2006/relationships/pivotCacheDefinition" Target="pivotCache/pivotCacheDefinition6.xml"/><Relationship Id="rId31" Type="http://schemas.microsoft.com/office/2007/relationships/slicerCache" Target="slicerCaches/slicerCache6.xml"/><Relationship Id="rId44" Type="http://schemas.openxmlformats.org/officeDocument/2006/relationships/customXml" Target="../customXml/item6.xml"/><Relationship Id="rId52" Type="http://schemas.openxmlformats.org/officeDocument/2006/relationships/customXml" Target="../customXml/item14.xml"/><Relationship Id="rId60" Type="http://schemas.openxmlformats.org/officeDocument/2006/relationships/customXml" Target="../customXml/item22.xml"/><Relationship Id="rId65" Type="http://schemas.openxmlformats.org/officeDocument/2006/relationships/customXml" Target="../customXml/item27.xml"/><Relationship Id="rId73" Type="http://schemas.openxmlformats.org/officeDocument/2006/relationships/customXml" Target="../customXml/item35.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39" Type="http://schemas.openxmlformats.org/officeDocument/2006/relationships/customXml" Target="../customXml/item1.xml"/><Relationship Id="rId34" Type="http://schemas.openxmlformats.org/officeDocument/2006/relationships/connections" Target="connections.xml"/><Relationship Id="rId50" Type="http://schemas.openxmlformats.org/officeDocument/2006/relationships/customXml" Target="../customXml/item12.xml"/><Relationship Id="rId55" Type="http://schemas.openxmlformats.org/officeDocument/2006/relationships/customXml" Target="../customXml/item17.xml"/><Relationship Id="rId76" Type="http://schemas.openxmlformats.org/officeDocument/2006/relationships/customXml" Target="../customXml/item38.xml"/><Relationship Id="rId7" Type="http://schemas.openxmlformats.org/officeDocument/2006/relationships/pivotCacheDefinition" Target="pivotCache/pivotCacheDefinition3.xml"/><Relationship Id="rId71" Type="http://schemas.openxmlformats.org/officeDocument/2006/relationships/customXml" Target="../customXml/item33.xml"/><Relationship Id="rId2" Type="http://schemas.openxmlformats.org/officeDocument/2006/relationships/worksheet" Target="worksheets/sheet2.xml"/><Relationship Id="rId2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Project.xlsx]Lead Pivot!PivotTable10</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chemeClr val="tx1"/>
                </a:solidFill>
              </a:rPr>
              <a:t>Lead Distribution by Stage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083D77"/>
          </a:solidFill>
          <a:ln w="19050">
            <a:solidFill>
              <a:schemeClr val="lt1"/>
            </a:solidFill>
          </a:ln>
          <a:effectLst/>
        </c:spPr>
        <c:dLbl>
          <c:idx val="0"/>
          <c:layout>
            <c:manualLayout>
              <c:x val="6.1111111111111109E-2"/>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rgbClr val="0C58AC"/>
          </a:solidFill>
          <a:ln w="19050">
            <a:solidFill>
              <a:schemeClr val="lt1"/>
            </a:solidFill>
          </a:ln>
          <a:effectLst/>
        </c:spPr>
        <c:dLbl>
          <c:idx val="0"/>
          <c:layout>
            <c:manualLayout>
              <c:x val="-6.1111111111111137E-2"/>
              <c:y val="4.62962962962962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0D67C9"/>
          </a:solidFill>
          <a:ln w="19050">
            <a:solidFill>
              <a:schemeClr val="lt1"/>
            </a:solidFill>
          </a:ln>
          <a:effectLst/>
        </c:spPr>
        <c:dLbl>
          <c:idx val="0"/>
          <c:layout>
            <c:manualLayout>
              <c:x val="-5.8333333333333334E-2"/>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rgbClr val="2F80ED"/>
          </a:solidFill>
          <a:ln w="19050">
            <a:solidFill>
              <a:schemeClr val="lt1"/>
            </a:solidFill>
          </a:ln>
          <a:effectLst/>
        </c:spPr>
        <c:dLbl>
          <c:idx val="0"/>
          <c:layout>
            <c:manualLayout>
              <c:x val="-5.8333333333333362E-2"/>
              <c:y val="-5.092592592592597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56A0F6"/>
          </a:solidFill>
          <a:ln w="19050">
            <a:solidFill>
              <a:schemeClr val="lt1"/>
            </a:solidFill>
          </a:ln>
          <a:effectLst/>
        </c:spPr>
        <c:dLbl>
          <c:idx val="0"/>
          <c:layout>
            <c:manualLayout>
              <c:x val="-3.888888888888889E-2"/>
              <c:y val="-8.333333333333335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8EC5FC"/>
          </a:solidFill>
          <a:ln w="19050">
            <a:solidFill>
              <a:schemeClr val="lt1"/>
            </a:solidFill>
          </a:ln>
          <a:effectLst/>
        </c:spPr>
        <c:dLbl>
          <c:idx val="0"/>
          <c:layout>
            <c:manualLayout>
              <c:x val="-1.9444444444444445E-2"/>
              <c:y val="-0.1064814814814814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'Lead Pivot'!$D$88</c:f>
              <c:strCache>
                <c:ptCount val="1"/>
                <c:pt idx="0">
                  <c:v>Total</c:v>
                </c:pt>
              </c:strCache>
            </c:strRef>
          </c:tx>
          <c:dPt>
            <c:idx val="0"/>
            <c:bubble3D val="0"/>
            <c:spPr>
              <a:solidFill>
                <a:srgbClr val="083D77"/>
              </a:solidFill>
              <a:ln w="19050">
                <a:solidFill>
                  <a:schemeClr val="lt1"/>
                </a:solidFill>
              </a:ln>
              <a:effectLst/>
            </c:spPr>
            <c:extLst>
              <c:ext xmlns:c16="http://schemas.microsoft.com/office/drawing/2014/chart" uri="{C3380CC4-5D6E-409C-BE32-E72D297353CC}">
                <c16:uniqueId val="{00000002-51C5-4F8A-9EE0-64D3601A530F}"/>
              </c:ext>
            </c:extLst>
          </c:dPt>
          <c:dPt>
            <c:idx val="1"/>
            <c:bubble3D val="0"/>
            <c:spPr>
              <a:solidFill>
                <a:srgbClr val="0C58AC"/>
              </a:solidFill>
              <a:ln w="19050">
                <a:solidFill>
                  <a:schemeClr val="lt1"/>
                </a:solidFill>
              </a:ln>
              <a:effectLst/>
            </c:spPr>
            <c:extLst>
              <c:ext xmlns:c16="http://schemas.microsoft.com/office/drawing/2014/chart" uri="{C3380CC4-5D6E-409C-BE32-E72D297353CC}">
                <c16:uniqueId val="{00000003-51C5-4F8A-9EE0-64D3601A530F}"/>
              </c:ext>
            </c:extLst>
          </c:dPt>
          <c:dPt>
            <c:idx val="2"/>
            <c:bubble3D val="0"/>
            <c:spPr>
              <a:solidFill>
                <a:srgbClr val="0D67C9"/>
              </a:solidFill>
              <a:ln w="19050">
                <a:solidFill>
                  <a:schemeClr val="lt1"/>
                </a:solidFill>
              </a:ln>
              <a:effectLst/>
            </c:spPr>
            <c:extLst>
              <c:ext xmlns:c16="http://schemas.microsoft.com/office/drawing/2014/chart" uri="{C3380CC4-5D6E-409C-BE32-E72D297353CC}">
                <c16:uniqueId val="{00000004-51C5-4F8A-9EE0-64D3601A530F}"/>
              </c:ext>
            </c:extLst>
          </c:dPt>
          <c:dPt>
            <c:idx val="3"/>
            <c:bubble3D val="0"/>
            <c:spPr>
              <a:solidFill>
                <a:srgbClr val="2F80ED"/>
              </a:solidFill>
              <a:ln w="19050">
                <a:solidFill>
                  <a:schemeClr val="lt1"/>
                </a:solidFill>
              </a:ln>
              <a:effectLst/>
            </c:spPr>
            <c:extLst>
              <c:ext xmlns:c16="http://schemas.microsoft.com/office/drawing/2014/chart" uri="{C3380CC4-5D6E-409C-BE32-E72D297353CC}">
                <c16:uniqueId val="{00000005-51C5-4F8A-9EE0-64D3601A530F}"/>
              </c:ext>
            </c:extLst>
          </c:dPt>
          <c:dPt>
            <c:idx val="4"/>
            <c:bubble3D val="0"/>
            <c:spPr>
              <a:solidFill>
                <a:srgbClr val="56A0F6"/>
              </a:solidFill>
              <a:ln w="19050">
                <a:solidFill>
                  <a:schemeClr val="lt1"/>
                </a:solidFill>
              </a:ln>
              <a:effectLst/>
            </c:spPr>
            <c:extLst>
              <c:ext xmlns:c16="http://schemas.microsoft.com/office/drawing/2014/chart" uri="{C3380CC4-5D6E-409C-BE32-E72D297353CC}">
                <c16:uniqueId val="{00000006-51C5-4F8A-9EE0-64D3601A530F}"/>
              </c:ext>
            </c:extLst>
          </c:dPt>
          <c:dPt>
            <c:idx val="5"/>
            <c:bubble3D val="0"/>
            <c:spPr>
              <a:solidFill>
                <a:srgbClr val="8EC5FC"/>
              </a:solidFill>
              <a:ln w="19050">
                <a:solidFill>
                  <a:schemeClr val="lt1"/>
                </a:solidFill>
              </a:ln>
              <a:effectLst/>
            </c:spPr>
            <c:extLst>
              <c:ext xmlns:c16="http://schemas.microsoft.com/office/drawing/2014/chart" uri="{C3380CC4-5D6E-409C-BE32-E72D297353CC}">
                <c16:uniqueId val="{00000007-51C5-4F8A-9EE0-64D3601A530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9-51C5-4F8A-9EE0-64D3601A530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8-51C5-4F8A-9EE0-64D3601A530F}"/>
              </c:ext>
            </c:extLst>
          </c:dPt>
          <c:dLbls>
            <c:dLbl>
              <c:idx val="0"/>
              <c:layout>
                <c:manualLayout>
                  <c:x val="6.1111111111111109E-2"/>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2-51C5-4F8A-9EE0-64D3601A530F}"/>
                </c:ext>
              </c:extLst>
            </c:dLbl>
            <c:dLbl>
              <c:idx val="1"/>
              <c:layout>
                <c:manualLayout>
                  <c:x val="-6.1111111111111137E-2"/>
                  <c:y val="4.62962962962962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51C5-4F8A-9EE0-64D3601A530F}"/>
                </c:ext>
              </c:extLst>
            </c:dLbl>
            <c:dLbl>
              <c:idx val="2"/>
              <c:layout>
                <c:manualLayout>
                  <c:x val="-5.8333333333333334E-2"/>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4-51C5-4F8A-9EE0-64D3601A530F}"/>
                </c:ext>
              </c:extLst>
            </c:dLbl>
            <c:dLbl>
              <c:idx val="3"/>
              <c:layout>
                <c:manualLayout>
                  <c:x val="-5.8333333333333362E-2"/>
                  <c:y val="-5.092592592592597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51C5-4F8A-9EE0-64D3601A530F}"/>
                </c:ext>
              </c:extLst>
            </c:dLbl>
            <c:dLbl>
              <c:idx val="4"/>
              <c:layout>
                <c:manualLayout>
                  <c:x val="-3.888888888888889E-2"/>
                  <c:y val="-8.333333333333335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6-51C5-4F8A-9EE0-64D3601A530F}"/>
                </c:ext>
              </c:extLst>
            </c:dLbl>
            <c:dLbl>
              <c:idx val="5"/>
              <c:layout>
                <c:manualLayout>
                  <c:x val="-1.9444444444444445E-2"/>
                  <c:y val="-0.1064814814814814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7-51C5-4F8A-9EE0-64D3601A530F}"/>
                </c:ext>
              </c:extLst>
            </c:dLbl>
            <c:dLbl>
              <c:idx val="6"/>
              <c:delete val="1"/>
              <c:extLst>
                <c:ext xmlns:c15="http://schemas.microsoft.com/office/drawing/2012/chart" uri="{CE6537A1-D6FC-4f65-9D91-7224C49458BB}"/>
                <c:ext xmlns:c16="http://schemas.microsoft.com/office/drawing/2014/chart" uri="{C3380CC4-5D6E-409C-BE32-E72D297353CC}">
                  <c16:uniqueId val="{00000009-51C5-4F8A-9EE0-64D3601A530F}"/>
                </c:ext>
              </c:extLst>
            </c:dLbl>
            <c:dLbl>
              <c:idx val="7"/>
              <c:delete val="1"/>
              <c:extLst>
                <c:ext xmlns:c15="http://schemas.microsoft.com/office/drawing/2012/chart" uri="{CE6537A1-D6FC-4f65-9D91-7224C49458BB}"/>
                <c:ext xmlns:c16="http://schemas.microsoft.com/office/drawing/2014/chart" uri="{C3380CC4-5D6E-409C-BE32-E72D297353CC}">
                  <c16:uniqueId val="{00000008-51C5-4F8A-9EE0-64D3601A530F}"/>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'Lead Pivot'!$C$89:$C$97</c:f>
              <c:strCache>
                <c:ptCount val="8"/>
                <c:pt idx="0">
                  <c:v>Nurturing</c:v>
                </c:pt>
                <c:pt idx="1">
                  <c:v>Prospect</c:v>
                </c:pt>
                <c:pt idx="2">
                  <c:v>Converted</c:v>
                </c:pt>
                <c:pt idx="3">
                  <c:v>Disqualified</c:v>
                </c:pt>
                <c:pt idx="4">
                  <c:v>MQL</c:v>
                </c:pt>
                <c:pt idx="5">
                  <c:v>SQL</c:v>
                </c:pt>
                <c:pt idx="6">
                  <c:v>Qualified</c:v>
                </c:pt>
                <c:pt idx="7">
                  <c:v>Untouched</c:v>
                </c:pt>
              </c:strCache>
            </c:strRef>
          </c:cat>
          <c:val>
            <c:numRef>
              <c:f>'Lead Pivot'!$D$89:$D$97</c:f>
              <c:numCache>
                <c:formatCode>General</c:formatCode>
                <c:ptCount val="8"/>
                <c:pt idx="0">
                  <c:v>5303</c:v>
                </c:pt>
                <c:pt idx="1">
                  <c:v>2154</c:v>
                </c:pt>
                <c:pt idx="2">
                  <c:v>907</c:v>
                </c:pt>
                <c:pt idx="3">
                  <c:v>690</c:v>
                </c:pt>
                <c:pt idx="4">
                  <c:v>591</c:v>
                </c:pt>
                <c:pt idx="5">
                  <c:v>351</c:v>
                </c:pt>
                <c:pt idx="6">
                  <c:v>3</c:v>
                </c:pt>
                <c:pt idx="7">
                  <c:v>1</c:v>
                </c:pt>
              </c:numCache>
            </c:numRef>
          </c:val>
          <c:extLst>
            <c:ext xmlns:c16="http://schemas.microsoft.com/office/drawing/2014/chart" uri="{C3380CC4-5D6E-409C-BE32-E72D297353CC}">
              <c16:uniqueId val="{00000000-51C5-4F8A-9EE0-64D3601A530F}"/>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7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Project.xlsx]Lead Pivot!PivotTable8</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chemeClr val="tx1"/>
                </a:solidFill>
              </a:rPr>
              <a:t>Lead Distribution by Source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83D77"/>
          </a:solidFill>
          <a:ln>
            <a:noFill/>
          </a:ln>
          <a:effectLst/>
        </c:spPr>
      </c:pivotFmt>
      <c:pivotFmt>
        <c:idx val="2"/>
        <c:spPr>
          <a:solidFill>
            <a:srgbClr val="0C58AC"/>
          </a:solidFill>
          <a:ln>
            <a:noFill/>
          </a:ln>
          <a:effectLst/>
        </c:spPr>
      </c:pivotFmt>
      <c:pivotFmt>
        <c:idx val="3"/>
        <c:spPr>
          <a:solidFill>
            <a:srgbClr val="0D67C9"/>
          </a:solidFill>
          <a:ln>
            <a:noFill/>
          </a:ln>
          <a:effectLst/>
        </c:spPr>
      </c:pivotFmt>
      <c:pivotFmt>
        <c:idx val="4"/>
        <c:spPr>
          <a:solidFill>
            <a:srgbClr val="2F80ED"/>
          </a:solidFill>
          <a:ln>
            <a:noFill/>
          </a:ln>
          <a:effectLst/>
        </c:spPr>
      </c:pivotFmt>
      <c:pivotFmt>
        <c:idx val="5"/>
        <c:spPr>
          <a:solidFill>
            <a:srgbClr val="56A0F6"/>
          </a:solidFill>
          <a:ln>
            <a:noFill/>
          </a:ln>
          <a:effectLst/>
        </c:spPr>
      </c:pivotFmt>
      <c:pivotFmt>
        <c:idx val="6"/>
        <c:spPr>
          <a:solidFill>
            <a:srgbClr val="8EC5FC"/>
          </a:solidFill>
          <a:ln>
            <a:noFill/>
          </a:ln>
          <a:effectLst/>
        </c:spPr>
      </c:pivotFmt>
      <c:pivotFmt>
        <c:idx val="7"/>
        <c:spPr>
          <a:solidFill>
            <a:srgbClr val="CDE7FF"/>
          </a:solidFill>
          <a:ln>
            <a:noFill/>
          </a:ln>
          <a:effectLst/>
        </c:spPr>
      </c:pivotFmt>
      <c:pivotFmt>
        <c:idx val="8"/>
        <c:spPr>
          <a:solidFill>
            <a:srgbClr val="CDE7FF"/>
          </a:solidFill>
          <a:ln>
            <a:noFill/>
          </a:ln>
          <a:effectLst/>
        </c:spPr>
      </c:pivotFmt>
      <c:pivotFmt>
        <c:idx val="9"/>
        <c:spPr>
          <a:solidFill>
            <a:srgbClr val="CDE7FF"/>
          </a:solidFill>
          <a:ln>
            <a:noFill/>
          </a:ln>
          <a:effectLst/>
        </c:spPr>
      </c:pivotFmt>
      <c:pivotFmt>
        <c:idx val="10"/>
        <c:spPr>
          <a:solidFill>
            <a:srgbClr val="CDE7FF"/>
          </a:solidFill>
          <a:ln>
            <a:noFill/>
          </a:ln>
          <a:effectLst/>
        </c:spPr>
      </c:pivotFmt>
      <c:pivotFmt>
        <c:idx val="11"/>
        <c:spPr>
          <a:solidFill>
            <a:srgbClr val="CDE7FF"/>
          </a:solidFill>
          <a:ln>
            <a:noFill/>
          </a:ln>
          <a:effectLst/>
        </c:spPr>
      </c:pivotFmt>
      <c:pivotFmt>
        <c:idx val="12"/>
        <c:spPr>
          <a:solidFill>
            <a:srgbClr val="CDE7FF"/>
          </a:solidFill>
          <a:ln>
            <a:noFill/>
          </a:ln>
          <a:effectLst/>
        </c:spPr>
      </c:pivotFmt>
      <c:pivotFmt>
        <c:idx val="13"/>
        <c:spPr>
          <a:solidFill>
            <a:srgbClr val="CDE7FF"/>
          </a:solidFill>
          <a:ln>
            <a:noFill/>
          </a:ln>
          <a:effectLst/>
        </c:spPr>
      </c:pivotFmt>
      <c:pivotFmt>
        <c:idx val="14"/>
        <c:spPr>
          <a:solidFill>
            <a:srgbClr val="CDE7FF"/>
          </a:solidFill>
          <a:ln>
            <a:noFill/>
          </a:ln>
          <a:effectLst/>
        </c:spPr>
      </c:pivotFmt>
      <c:pivotFmt>
        <c:idx val="15"/>
        <c:spPr>
          <a:solidFill>
            <a:srgbClr val="CDE7FF"/>
          </a:solidFill>
          <a:ln>
            <a:noFill/>
          </a:ln>
          <a:effectLst/>
        </c:spPr>
      </c:pivotFmt>
    </c:pivotFmts>
    <c:plotArea>
      <c:layout/>
      <c:barChart>
        <c:barDir val="col"/>
        <c:grouping val="clustered"/>
        <c:varyColors val="0"/>
        <c:ser>
          <c:idx val="0"/>
          <c:order val="0"/>
          <c:tx>
            <c:strRef>
              <c:f>'Lead Pivot'!$D$28</c:f>
              <c:strCache>
                <c:ptCount val="1"/>
                <c:pt idx="0">
                  <c:v>Total</c:v>
                </c:pt>
              </c:strCache>
            </c:strRef>
          </c:tx>
          <c:spPr>
            <a:solidFill>
              <a:schemeClr val="accent1"/>
            </a:solidFill>
            <a:ln>
              <a:noFill/>
            </a:ln>
            <a:effectLst/>
          </c:spPr>
          <c:invertIfNegative val="0"/>
          <c:dPt>
            <c:idx val="0"/>
            <c:invertIfNegative val="0"/>
            <c:bubble3D val="0"/>
            <c:spPr>
              <a:solidFill>
                <a:srgbClr val="083D77"/>
              </a:solidFill>
              <a:ln>
                <a:noFill/>
              </a:ln>
              <a:effectLst/>
            </c:spPr>
            <c:extLst>
              <c:ext xmlns:c16="http://schemas.microsoft.com/office/drawing/2014/chart" uri="{C3380CC4-5D6E-409C-BE32-E72D297353CC}">
                <c16:uniqueId val="{00000002-907A-447B-8747-A59FBB774D70}"/>
              </c:ext>
            </c:extLst>
          </c:dPt>
          <c:dPt>
            <c:idx val="1"/>
            <c:invertIfNegative val="0"/>
            <c:bubble3D val="0"/>
            <c:spPr>
              <a:solidFill>
                <a:srgbClr val="0C58AC"/>
              </a:solidFill>
              <a:ln>
                <a:noFill/>
              </a:ln>
              <a:effectLst/>
            </c:spPr>
            <c:extLst>
              <c:ext xmlns:c16="http://schemas.microsoft.com/office/drawing/2014/chart" uri="{C3380CC4-5D6E-409C-BE32-E72D297353CC}">
                <c16:uniqueId val="{00000003-907A-447B-8747-A59FBB774D70}"/>
              </c:ext>
            </c:extLst>
          </c:dPt>
          <c:dPt>
            <c:idx val="2"/>
            <c:invertIfNegative val="0"/>
            <c:bubble3D val="0"/>
            <c:spPr>
              <a:solidFill>
                <a:srgbClr val="0D67C9"/>
              </a:solidFill>
              <a:ln>
                <a:noFill/>
              </a:ln>
              <a:effectLst/>
            </c:spPr>
            <c:extLst>
              <c:ext xmlns:c16="http://schemas.microsoft.com/office/drawing/2014/chart" uri="{C3380CC4-5D6E-409C-BE32-E72D297353CC}">
                <c16:uniqueId val="{00000004-907A-447B-8747-A59FBB774D70}"/>
              </c:ext>
            </c:extLst>
          </c:dPt>
          <c:dPt>
            <c:idx val="3"/>
            <c:invertIfNegative val="0"/>
            <c:bubble3D val="0"/>
            <c:spPr>
              <a:solidFill>
                <a:srgbClr val="2F80ED"/>
              </a:solidFill>
              <a:ln>
                <a:noFill/>
              </a:ln>
              <a:effectLst/>
            </c:spPr>
            <c:extLst>
              <c:ext xmlns:c16="http://schemas.microsoft.com/office/drawing/2014/chart" uri="{C3380CC4-5D6E-409C-BE32-E72D297353CC}">
                <c16:uniqueId val="{00000005-907A-447B-8747-A59FBB774D70}"/>
              </c:ext>
            </c:extLst>
          </c:dPt>
          <c:dPt>
            <c:idx val="4"/>
            <c:invertIfNegative val="0"/>
            <c:bubble3D val="0"/>
            <c:spPr>
              <a:solidFill>
                <a:srgbClr val="56A0F6"/>
              </a:solidFill>
              <a:ln>
                <a:noFill/>
              </a:ln>
              <a:effectLst/>
            </c:spPr>
            <c:extLst>
              <c:ext xmlns:c16="http://schemas.microsoft.com/office/drawing/2014/chart" uri="{C3380CC4-5D6E-409C-BE32-E72D297353CC}">
                <c16:uniqueId val="{00000006-907A-447B-8747-A59FBB774D70}"/>
              </c:ext>
            </c:extLst>
          </c:dPt>
          <c:dPt>
            <c:idx val="5"/>
            <c:invertIfNegative val="0"/>
            <c:bubble3D val="0"/>
            <c:spPr>
              <a:solidFill>
                <a:srgbClr val="8EC5FC"/>
              </a:solidFill>
              <a:ln>
                <a:noFill/>
              </a:ln>
              <a:effectLst/>
            </c:spPr>
            <c:extLst>
              <c:ext xmlns:c16="http://schemas.microsoft.com/office/drawing/2014/chart" uri="{C3380CC4-5D6E-409C-BE32-E72D297353CC}">
                <c16:uniqueId val="{00000007-907A-447B-8747-A59FBB774D70}"/>
              </c:ext>
            </c:extLst>
          </c:dPt>
          <c:dPt>
            <c:idx val="6"/>
            <c:invertIfNegative val="0"/>
            <c:bubble3D val="0"/>
            <c:spPr>
              <a:solidFill>
                <a:srgbClr val="CDE7FF"/>
              </a:solidFill>
              <a:ln>
                <a:noFill/>
              </a:ln>
              <a:effectLst/>
            </c:spPr>
            <c:extLst>
              <c:ext xmlns:c16="http://schemas.microsoft.com/office/drawing/2014/chart" uri="{C3380CC4-5D6E-409C-BE32-E72D297353CC}">
                <c16:uniqueId val="{00000008-907A-447B-8747-A59FBB774D70}"/>
              </c:ext>
            </c:extLst>
          </c:dPt>
          <c:dPt>
            <c:idx val="7"/>
            <c:invertIfNegative val="0"/>
            <c:bubble3D val="0"/>
            <c:spPr>
              <a:solidFill>
                <a:srgbClr val="CDE7FF"/>
              </a:solidFill>
              <a:ln>
                <a:noFill/>
              </a:ln>
              <a:effectLst/>
            </c:spPr>
            <c:extLst>
              <c:ext xmlns:c16="http://schemas.microsoft.com/office/drawing/2014/chart" uri="{C3380CC4-5D6E-409C-BE32-E72D297353CC}">
                <c16:uniqueId val="{00000009-907A-447B-8747-A59FBB774D70}"/>
              </c:ext>
            </c:extLst>
          </c:dPt>
          <c:dPt>
            <c:idx val="8"/>
            <c:invertIfNegative val="0"/>
            <c:bubble3D val="0"/>
            <c:spPr>
              <a:solidFill>
                <a:srgbClr val="CDE7FF"/>
              </a:solidFill>
              <a:ln>
                <a:noFill/>
              </a:ln>
              <a:effectLst/>
            </c:spPr>
            <c:extLst>
              <c:ext xmlns:c16="http://schemas.microsoft.com/office/drawing/2014/chart" uri="{C3380CC4-5D6E-409C-BE32-E72D297353CC}">
                <c16:uniqueId val="{0000000A-907A-447B-8747-A59FBB774D70}"/>
              </c:ext>
            </c:extLst>
          </c:dPt>
          <c:dPt>
            <c:idx val="9"/>
            <c:invertIfNegative val="0"/>
            <c:bubble3D val="0"/>
            <c:spPr>
              <a:solidFill>
                <a:srgbClr val="CDE7FF"/>
              </a:solidFill>
              <a:ln>
                <a:noFill/>
              </a:ln>
              <a:effectLst/>
            </c:spPr>
            <c:extLst>
              <c:ext xmlns:c16="http://schemas.microsoft.com/office/drawing/2014/chart" uri="{C3380CC4-5D6E-409C-BE32-E72D297353CC}">
                <c16:uniqueId val="{0000000B-907A-447B-8747-A59FBB774D70}"/>
              </c:ext>
            </c:extLst>
          </c:dPt>
          <c:dPt>
            <c:idx val="10"/>
            <c:invertIfNegative val="0"/>
            <c:bubble3D val="0"/>
            <c:spPr>
              <a:solidFill>
                <a:srgbClr val="CDE7FF"/>
              </a:solidFill>
              <a:ln>
                <a:noFill/>
              </a:ln>
              <a:effectLst/>
            </c:spPr>
            <c:extLst>
              <c:ext xmlns:c16="http://schemas.microsoft.com/office/drawing/2014/chart" uri="{C3380CC4-5D6E-409C-BE32-E72D297353CC}">
                <c16:uniqueId val="{0000000C-907A-447B-8747-A59FBB774D70}"/>
              </c:ext>
            </c:extLst>
          </c:dPt>
          <c:dPt>
            <c:idx val="11"/>
            <c:invertIfNegative val="0"/>
            <c:bubble3D val="0"/>
            <c:spPr>
              <a:solidFill>
                <a:srgbClr val="CDE7FF"/>
              </a:solidFill>
              <a:ln>
                <a:noFill/>
              </a:ln>
              <a:effectLst/>
            </c:spPr>
            <c:extLst>
              <c:ext xmlns:c16="http://schemas.microsoft.com/office/drawing/2014/chart" uri="{C3380CC4-5D6E-409C-BE32-E72D297353CC}">
                <c16:uniqueId val="{0000000D-907A-447B-8747-A59FBB774D70}"/>
              </c:ext>
            </c:extLst>
          </c:dPt>
          <c:dPt>
            <c:idx val="12"/>
            <c:invertIfNegative val="0"/>
            <c:bubble3D val="0"/>
            <c:spPr>
              <a:solidFill>
                <a:srgbClr val="CDE7FF"/>
              </a:solidFill>
              <a:ln>
                <a:noFill/>
              </a:ln>
              <a:effectLst/>
            </c:spPr>
            <c:extLst>
              <c:ext xmlns:c16="http://schemas.microsoft.com/office/drawing/2014/chart" uri="{C3380CC4-5D6E-409C-BE32-E72D297353CC}">
                <c16:uniqueId val="{0000000E-907A-447B-8747-A59FBB774D70}"/>
              </c:ext>
            </c:extLst>
          </c:dPt>
          <c:dPt>
            <c:idx val="13"/>
            <c:invertIfNegative val="0"/>
            <c:bubble3D val="0"/>
            <c:spPr>
              <a:solidFill>
                <a:srgbClr val="CDE7FF"/>
              </a:solidFill>
              <a:ln>
                <a:noFill/>
              </a:ln>
              <a:effectLst/>
            </c:spPr>
            <c:extLst>
              <c:ext xmlns:c16="http://schemas.microsoft.com/office/drawing/2014/chart" uri="{C3380CC4-5D6E-409C-BE32-E72D297353CC}">
                <c16:uniqueId val="{0000000F-907A-447B-8747-A59FBB774D70}"/>
              </c:ext>
            </c:extLst>
          </c:dPt>
          <c:dPt>
            <c:idx val="14"/>
            <c:invertIfNegative val="0"/>
            <c:bubble3D val="0"/>
            <c:spPr>
              <a:solidFill>
                <a:srgbClr val="CDE7FF"/>
              </a:solidFill>
              <a:ln>
                <a:noFill/>
              </a:ln>
              <a:effectLst/>
            </c:spPr>
            <c:extLst>
              <c:ext xmlns:c16="http://schemas.microsoft.com/office/drawing/2014/chart" uri="{C3380CC4-5D6E-409C-BE32-E72D297353CC}">
                <c16:uniqueId val="{00000010-907A-447B-8747-A59FBB774D70}"/>
              </c:ext>
            </c:extLst>
          </c:dPt>
          <c:cat>
            <c:strRef>
              <c:f>'Lead Pivot'!$C$29:$C$56</c:f>
              <c:strCache>
                <c:ptCount val="28"/>
                <c:pt idx="0">
                  <c:v>Inside Sales</c:v>
                </c:pt>
                <c:pt idx="1">
                  <c:v>Website</c:v>
                </c:pt>
                <c:pt idx="2">
                  <c:v>Trade Show</c:v>
                </c:pt>
                <c:pt idx="3">
                  <c:v>Webinar</c:v>
                </c:pt>
                <c:pt idx="4">
                  <c:v>Advertisement</c:v>
                </c:pt>
                <c:pt idx="5">
                  <c:v>Field Sales</c:v>
                </c:pt>
                <c:pt idx="6">
                  <c:v>Prospecting Journey</c:v>
                </c:pt>
                <c:pt idx="7">
                  <c:v>Eblasts</c:v>
                </c:pt>
                <c:pt idx="8">
                  <c:v>Sales Seminar</c:v>
                </c:pt>
                <c:pt idx="9">
                  <c:v>Other</c:v>
                </c:pt>
                <c:pt idx="10">
                  <c:v>Referral</c:v>
                </c:pt>
                <c:pt idx="11">
                  <c:v>Industry Event</c:v>
                </c:pt>
                <c:pt idx="12">
                  <c:v>Google Natural Search</c:v>
                </c:pt>
                <c:pt idx="13">
                  <c:v>Unknown Source</c:v>
                </c:pt>
                <c:pt idx="14">
                  <c:v>Social</c:v>
                </c:pt>
                <c:pt idx="15">
                  <c:v>Advertisment</c:v>
                </c:pt>
                <c:pt idx="16">
                  <c:v>Training</c:v>
                </c:pt>
                <c:pt idx="17">
                  <c:v>Trades Show</c:v>
                </c:pt>
                <c:pt idx="18">
                  <c:v>LinkedIn</c:v>
                </c:pt>
                <c:pt idx="19">
                  <c:v>Banner Ads</c:v>
                </c:pt>
                <c:pt idx="20">
                  <c:v>Twitter</c:v>
                </c:pt>
                <c:pt idx="21">
                  <c:v>eApp Note</c:v>
                </c:pt>
                <c:pt idx="22">
                  <c:v>Bing Natural Search</c:v>
                </c:pt>
                <c:pt idx="23">
                  <c:v>Advertising</c:v>
                </c:pt>
                <c:pt idx="24">
                  <c:v>Eblast</c:v>
                </c:pt>
                <c:pt idx="25">
                  <c:v>Organic Social</c:v>
                </c:pt>
                <c:pt idx="26">
                  <c:v>Key Account Event</c:v>
                </c:pt>
                <c:pt idx="27">
                  <c:v>Service</c:v>
                </c:pt>
              </c:strCache>
            </c:strRef>
          </c:cat>
          <c:val>
            <c:numRef>
              <c:f>'Lead Pivot'!$D$29:$D$56</c:f>
              <c:numCache>
                <c:formatCode>General</c:formatCode>
                <c:ptCount val="28"/>
                <c:pt idx="0">
                  <c:v>2786</c:v>
                </c:pt>
                <c:pt idx="1">
                  <c:v>2195</c:v>
                </c:pt>
                <c:pt idx="2">
                  <c:v>1610</c:v>
                </c:pt>
                <c:pt idx="3">
                  <c:v>1091</c:v>
                </c:pt>
                <c:pt idx="4">
                  <c:v>613</c:v>
                </c:pt>
                <c:pt idx="5">
                  <c:v>577</c:v>
                </c:pt>
                <c:pt idx="6">
                  <c:v>440</c:v>
                </c:pt>
                <c:pt idx="7">
                  <c:v>298</c:v>
                </c:pt>
                <c:pt idx="8">
                  <c:v>207</c:v>
                </c:pt>
                <c:pt idx="9">
                  <c:v>47</c:v>
                </c:pt>
                <c:pt idx="10">
                  <c:v>20</c:v>
                </c:pt>
                <c:pt idx="11">
                  <c:v>18</c:v>
                </c:pt>
                <c:pt idx="12">
                  <c:v>17</c:v>
                </c:pt>
                <c:pt idx="13">
                  <c:v>16</c:v>
                </c:pt>
                <c:pt idx="14">
                  <c:v>15</c:v>
                </c:pt>
                <c:pt idx="15">
                  <c:v>11</c:v>
                </c:pt>
                <c:pt idx="16">
                  <c:v>7</c:v>
                </c:pt>
                <c:pt idx="17">
                  <c:v>6</c:v>
                </c:pt>
                <c:pt idx="18">
                  <c:v>6</c:v>
                </c:pt>
                <c:pt idx="19">
                  <c:v>5</c:v>
                </c:pt>
                <c:pt idx="20">
                  <c:v>4</c:v>
                </c:pt>
                <c:pt idx="21">
                  <c:v>4</c:v>
                </c:pt>
                <c:pt idx="22">
                  <c:v>2</c:v>
                </c:pt>
                <c:pt idx="23">
                  <c:v>1</c:v>
                </c:pt>
                <c:pt idx="24">
                  <c:v>1</c:v>
                </c:pt>
                <c:pt idx="25">
                  <c:v>1</c:v>
                </c:pt>
                <c:pt idx="26">
                  <c:v>1</c:v>
                </c:pt>
                <c:pt idx="27">
                  <c:v>1</c:v>
                </c:pt>
              </c:numCache>
            </c:numRef>
          </c:val>
          <c:extLst>
            <c:ext xmlns:c16="http://schemas.microsoft.com/office/drawing/2014/chart" uri="{C3380CC4-5D6E-409C-BE32-E72D297353CC}">
              <c16:uniqueId val="{00000000-907A-447B-8747-A59FBB774D70}"/>
            </c:ext>
          </c:extLst>
        </c:ser>
        <c:dLbls>
          <c:showLegendKey val="0"/>
          <c:showVal val="0"/>
          <c:showCatName val="0"/>
          <c:showSerName val="0"/>
          <c:showPercent val="0"/>
          <c:showBubbleSize val="0"/>
        </c:dLbls>
        <c:gapWidth val="219"/>
        <c:overlap val="-27"/>
        <c:axId val="133979376"/>
        <c:axId val="133976976"/>
      </c:barChart>
      <c:catAx>
        <c:axId val="133979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3976976"/>
        <c:crosses val="autoZero"/>
        <c:auto val="1"/>
        <c:lblAlgn val="ctr"/>
        <c:lblOffset val="100"/>
        <c:noMultiLvlLbl val="0"/>
      </c:catAx>
      <c:valAx>
        <c:axId val="1339769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3979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Project.xlsx]Lead Pivot!PivotTable9</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chemeClr val="tx1"/>
                </a:solidFill>
              </a:rPr>
              <a:t>Lead Distribution by Industry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83D77"/>
          </a:solidFill>
          <a:ln>
            <a:noFill/>
          </a:ln>
          <a:effectLst/>
        </c:spPr>
      </c:pivotFmt>
      <c:pivotFmt>
        <c:idx val="2"/>
        <c:spPr>
          <a:solidFill>
            <a:srgbClr val="0C58AC"/>
          </a:solidFill>
          <a:ln>
            <a:noFill/>
          </a:ln>
          <a:effectLst/>
        </c:spPr>
      </c:pivotFmt>
      <c:pivotFmt>
        <c:idx val="3"/>
        <c:spPr>
          <a:solidFill>
            <a:srgbClr val="0D67C9"/>
          </a:solidFill>
          <a:ln>
            <a:noFill/>
          </a:ln>
          <a:effectLst/>
        </c:spPr>
      </c:pivotFmt>
      <c:pivotFmt>
        <c:idx val="4"/>
        <c:spPr>
          <a:solidFill>
            <a:srgbClr val="2F80ED"/>
          </a:solidFill>
          <a:ln>
            <a:noFill/>
          </a:ln>
          <a:effectLst/>
        </c:spPr>
      </c:pivotFmt>
      <c:pivotFmt>
        <c:idx val="5"/>
        <c:spPr>
          <a:solidFill>
            <a:srgbClr val="56A0F6"/>
          </a:solidFill>
          <a:ln>
            <a:noFill/>
          </a:ln>
          <a:effectLst/>
        </c:spPr>
      </c:pivotFmt>
      <c:pivotFmt>
        <c:idx val="6"/>
        <c:spPr>
          <a:solidFill>
            <a:srgbClr val="8EC5FC"/>
          </a:solidFill>
          <a:ln>
            <a:noFill/>
          </a:ln>
          <a:effectLst/>
        </c:spPr>
      </c:pivotFmt>
      <c:pivotFmt>
        <c:idx val="7"/>
        <c:spPr>
          <a:solidFill>
            <a:srgbClr val="CDE7FF"/>
          </a:solidFill>
          <a:ln>
            <a:noFill/>
          </a:ln>
          <a:effectLst/>
        </c:spPr>
      </c:pivotFmt>
      <c:pivotFmt>
        <c:idx val="8"/>
        <c:spPr>
          <a:solidFill>
            <a:srgbClr val="CDE7FF"/>
          </a:solidFill>
          <a:ln>
            <a:noFill/>
          </a:ln>
          <a:effectLst/>
        </c:spPr>
      </c:pivotFmt>
      <c:pivotFmt>
        <c:idx val="9"/>
        <c:spPr>
          <a:solidFill>
            <a:srgbClr val="CDE7FF"/>
          </a:solidFill>
          <a:ln>
            <a:noFill/>
          </a:ln>
          <a:effectLst/>
        </c:spPr>
      </c:pivotFmt>
    </c:pivotFmts>
    <c:plotArea>
      <c:layout/>
      <c:barChart>
        <c:barDir val="bar"/>
        <c:grouping val="clustered"/>
        <c:varyColors val="0"/>
        <c:ser>
          <c:idx val="0"/>
          <c:order val="0"/>
          <c:tx>
            <c:strRef>
              <c:f>'Lead Pivot'!$D$61</c:f>
              <c:strCache>
                <c:ptCount val="1"/>
                <c:pt idx="0">
                  <c:v>Total</c:v>
                </c:pt>
              </c:strCache>
            </c:strRef>
          </c:tx>
          <c:spPr>
            <a:solidFill>
              <a:schemeClr val="accent1"/>
            </a:solidFill>
            <a:ln>
              <a:noFill/>
            </a:ln>
            <a:effectLst/>
          </c:spPr>
          <c:invertIfNegative val="0"/>
          <c:dPt>
            <c:idx val="0"/>
            <c:invertIfNegative val="0"/>
            <c:bubble3D val="0"/>
            <c:spPr>
              <a:solidFill>
                <a:srgbClr val="083D77"/>
              </a:solidFill>
              <a:ln>
                <a:noFill/>
              </a:ln>
              <a:effectLst/>
            </c:spPr>
            <c:extLst>
              <c:ext xmlns:c16="http://schemas.microsoft.com/office/drawing/2014/chart" uri="{C3380CC4-5D6E-409C-BE32-E72D297353CC}">
                <c16:uniqueId val="{00000002-A143-487E-A340-183AD6107A82}"/>
              </c:ext>
            </c:extLst>
          </c:dPt>
          <c:dPt>
            <c:idx val="1"/>
            <c:invertIfNegative val="0"/>
            <c:bubble3D val="0"/>
            <c:spPr>
              <a:solidFill>
                <a:srgbClr val="0C58AC"/>
              </a:solidFill>
              <a:ln>
                <a:noFill/>
              </a:ln>
              <a:effectLst/>
            </c:spPr>
            <c:extLst>
              <c:ext xmlns:c16="http://schemas.microsoft.com/office/drawing/2014/chart" uri="{C3380CC4-5D6E-409C-BE32-E72D297353CC}">
                <c16:uniqueId val="{00000003-A143-487E-A340-183AD6107A82}"/>
              </c:ext>
            </c:extLst>
          </c:dPt>
          <c:dPt>
            <c:idx val="2"/>
            <c:invertIfNegative val="0"/>
            <c:bubble3D val="0"/>
            <c:spPr>
              <a:solidFill>
                <a:srgbClr val="0D67C9"/>
              </a:solidFill>
              <a:ln>
                <a:noFill/>
              </a:ln>
              <a:effectLst/>
            </c:spPr>
            <c:extLst>
              <c:ext xmlns:c16="http://schemas.microsoft.com/office/drawing/2014/chart" uri="{C3380CC4-5D6E-409C-BE32-E72D297353CC}">
                <c16:uniqueId val="{00000004-A143-487E-A340-183AD6107A82}"/>
              </c:ext>
            </c:extLst>
          </c:dPt>
          <c:dPt>
            <c:idx val="3"/>
            <c:invertIfNegative val="0"/>
            <c:bubble3D val="0"/>
            <c:spPr>
              <a:solidFill>
                <a:srgbClr val="2F80ED"/>
              </a:solidFill>
              <a:ln>
                <a:noFill/>
              </a:ln>
              <a:effectLst/>
            </c:spPr>
            <c:extLst>
              <c:ext xmlns:c16="http://schemas.microsoft.com/office/drawing/2014/chart" uri="{C3380CC4-5D6E-409C-BE32-E72D297353CC}">
                <c16:uniqueId val="{00000005-A143-487E-A340-183AD6107A82}"/>
              </c:ext>
            </c:extLst>
          </c:dPt>
          <c:dPt>
            <c:idx val="4"/>
            <c:invertIfNegative val="0"/>
            <c:bubble3D val="0"/>
            <c:spPr>
              <a:solidFill>
                <a:srgbClr val="56A0F6"/>
              </a:solidFill>
              <a:ln>
                <a:noFill/>
              </a:ln>
              <a:effectLst/>
            </c:spPr>
            <c:extLst>
              <c:ext xmlns:c16="http://schemas.microsoft.com/office/drawing/2014/chart" uri="{C3380CC4-5D6E-409C-BE32-E72D297353CC}">
                <c16:uniqueId val="{00000006-A143-487E-A340-183AD6107A82}"/>
              </c:ext>
            </c:extLst>
          </c:dPt>
          <c:dPt>
            <c:idx val="5"/>
            <c:invertIfNegative val="0"/>
            <c:bubble3D val="0"/>
            <c:spPr>
              <a:solidFill>
                <a:srgbClr val="8EC5FC"/>
              </a:solidFill>
              <a:ln>
                <a:noFill/>
              </a:ln>
              <a:effectLst/>
            </c:spPr>
            <c:extLst>
              <c:ext xmlns:c16="http://schemas.microsoft.com/office/drawing/2014/chart" uri="{C3380CC4-5D6E-409C-BE32-E72D297353CC}">
                <c16:uniqueId val="{00000007-A143-487E-A340-183AD6107A82}"/>
              </c:ext>
            </c:extLst>
          </c:dPt>
          <c:dPt>
            <c:idx val="6"/>
            <c:invertIfNegative val="0"/>
            <c:bubble3D val="0"/>
            <c:spPr>
              <a:solidFill>
                <a:srgbClr val="CDE7FF"/>
              </a:solidFill>
              <a:ln>
                <a:noFill/>
              </a:ln>
              <a:effectLst/>
            </c:spPr>
            <c:extLst>
              <c:ext xmlns:c16="http://schemas.microsoft.com/office/drawing/2014/chart" uri="{C3380CC4-5D6E-409C-BE32-E72D297353CC}">
                <c16:uniqueId val="{00000008-A143-487E-A340-183AD6107A82}"/>
              </c:ext>
            </c:extLst>
          </c:dPt>
          <c:dPt>
            <c:idx val="7"/>
            <c:invertIfNegative val="0"/>
            <c:bubble3D val="0"/>
            <c:spPr>
              <a:solidFill>
                <a:srgbClr val="CDE7FF"/>
              </a:solidFill>
              <a:ln>
                <a:noFill/>
              </a:ln>
              <a:effectLst/>
            </c:spPr>
            <c:extLst>
              <c:ext xmlns:c16="http://schemas.microsoft.com/office/drawing/2014/chart" uri="{C3380CC4-5D6E-409C-BE32-E72D297353CC}">
                <c16:uniqueId val="{00000009-A143-487E-A340-183AD6107A82}"/>
              </c:ext>
            </c:extLst>
          </c:dPt>
          <c:dPt>
            <c:idx val="8"/>
            <c:invertIfNegative val="0"/>
            <c:bubble3D val="0"/>
            <c:spPr>
              <a:solidFill>
                <a:srgbClr val="CDE7FF"/>
              </a:solidFill>
              <a:ln>
                <a:noFill/>
              </a:ln>
              <a:effectLst/>
            </c:spPr>
            <c:extLst>
              <c:ext xmlns:c16="http://schemas.microsoft.com/office/drawing/2014/chart" uri="{C3380CC4-5D6E-409C-BE32-E72D297353CC}">
                <c16:uniqueId val="{0000000A-A143-487E-A340-183AD6107A82}"/>
              </c:ext>
            </c:extLst>
          </c:dPt>
          <c:cat>
            <c:strRef>
              <c:f>'Lead Pivot'!$C$62:$C$82</c:f>
              <c:strCache>
                <c:ptCount val="21"/>
                <c:pt idx="0">
                  <c:v>Safety and Security</c:v>
                </c:pt>
                <c:pt idx="1">
                  <c:v>Life Sciences</c:v>
                </c:pt>
                <c:pt idx="2">
                  <c:v>Distributor</c:v>
                </c:pt>
                <c:pt idx="3">
                  <c:v>Other</c:v>
                </c:pt>
                <c:pt idx="4">
                  <c:v>Other / Unknown</c:v>
                </c:pt>
                <c:pt idx="5">
                  <c:v>Biotechnology</c:v>
                </c:pt>
                <c:pt idx="6">
                  <c:v>Apparel</c:v>
                </c:pt>
                <c:pt idx="7">
                  <c:v>Banking</c:v>
                </c:pt>
                <c:pt idx="8">
                  <c:v>Agriculture</c:v>
                </c:pt>
                <c:pt idx="9">
                  <c:v>Chemicals</c:v>
                </c:pt>
                <c:pt idx="10">
                  <c:v>Communications</c:v>
                </c:pt>
                <c:pt idx="11">
                  <c:v>Environmental</c:v>
                </c:pt>
                <c:pt idx="12">
                  <c:v>Consulting</c:v>
                </c:pt>
                <c:pt idx="13">
                  <c:v>Oil &amp; Gas</c:v>
                </c:pt>
                <c:pt idx="14">
                  <c:v>Construction</c:v>
                </c:pt>
                <c:pt idx="15">
                  <c:v>Telecommunications</c:v>
                </c:pt>
                <c:pt idx="16">
                  <c:v>Retail</c:v>
                </c:pt>
                <c:pt idx="17">
                  <c:v>Cannabis</c:v>
                </c:pt>
                <c:pt idx="18">
                  <c:v>Applied Markets</c:v>
                </c:pt>
                <c:pt idx="19">
                  <c:v>Hydrocarbon Processing</c:v>
                </c:pt>
                <c:pt idx="20">
                  <c:v>Rebel</c:v>
                </c:pt>
              </c:strCache>
            </c:strRef>
          </c:cat>
          <c:val>
            <c:numRef>
              <c:f>'Lead Pivot'!$D$62:$D$82</c:f>
              <c:numCache>
                <c:formatCode>General</c:formatCode>
                <c:ptCount val="21"/>
                <c:pt idx="0">
                  <c:v>5357</c:v>
                </c:pt>
                <c:pt idx="1">
                  <c:v>4120</c:v>
                </c:pt>
                <c:pt idx="2">
                  <c:v>98</c:v>
                </c:pt>
                <c:pt idx="3">
                  <c:v>83</c:v>
                </c:pt>
                <c:pt idx="4">
                  <c:v>53</c:v>
                </c:pt>
                <c:pt idx="5">
                  <c:v>47</c:v>
                </c:pt>
                <c:pt idx="6">
                  <c:v>44</c:v>
                </c:pt>
                <c:pt idx="7">
                  <c:v>41</c:v>
                </c:pt>
                <c:pt idx="8">
                  <c:v>32</c:v>
                </c:pt>
                <c:pt idx="9">
                  <c:v>30</c:v>
                </c:pt>
                <c:pt idx="10">
                  <c:v>26</c:v>
                </c:pt>
                <c:pt idx="11">
                  <c:v>25</c:v>
                </c:pt>
                <c:pt idx="12">
                  <c:v>15</c:v>
                </c:pt>
                <c:pt idx="13">
                  <c:v>15</c:v>
                </c:pt>
                <c:pt idx="14">
                  <c:v>5</c:v>
                </c:pt>
                <c:pt idx="15">
                  <c:v>2</c:v>
                </c:pt>
                <c:pt idx="16">
                  <c:v>2</c:v>
                </c:pt>
                <c:pt idx="17">
                  <c:v>2</c:v>
                </c:pt>
                <c:pt idx="18">
                  <c:v>1</c:v>
                </c:pt>
                <c:pt idx="19">
                  <c:v>1</c:v>
                </c:pt>
                <c:pt idx="20">
                  <c:v>1</c:v>
                </c:pt>
              </c:numCache>
            </c:numRef>
          </c:val>
          <c:extLst>
            <c:ext xmlns:c16="http://schemas.microsoft.com/office/drawing/2014/chart" uri="{C3380CC4-5D6E-409C-BE32-E72D297353CC}">
              <c16:uniqueId val="{00000000-A143-487E-A340-183AD6107A82}"/>
            </c:ext>
          </c:extLst>
        </c:ser>
        <c:dLbls>
          <c:showLegendKey val="0"/>
          <c:showVal val="0"/>
          <c:showCatName val="0"/>
          <c:showSerName val="0"/>
          <c:showPercent val="0"/>
          <c:showBubbleSize val="0"/>
        </c:dLbls>
        <c:gapWidth val="182"/>
        <c:axId val="1581756832"/>
        <c:axId val="1581766432"/>
      </c:barChart>
      <c:catAx>
        <c:axId val="1581756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81766432"/>
        <c:crosses val="autoZero"/>
        <c:auto val="1"/>
        <c:lblAlgn val="ctr"/>
        <c:lblOffset val="100"/>
        <c:noMultiLvlLbl val="0"/>
      </c:catAx>
      <c:valAx>
        <c:axId val="15817664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81756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Project.xlsx]Lead Pivot!PivotTable8</c:name>
    <c:fmtId val="1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Calibri" panose="020F0502020204030204" pitchFamily="34" charset="0"/>
                <a:ea typeface="Calibri" panose="020F0502020204030204" pitchFamily="34" charset="0"/>
                <a:cs typeface="Calibri" panose="020F0502020204030204" pitchFamily="34" charset="0"/>
              </a:defRPr>
            </a:pPr>
            <a:r>
              <a:rPr lang="en-US" sz="1400" b="1"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rPr>
              <a:t>Lead Distribution by Source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C58A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83D77"/>
          </a:solidFill>
          <a:ln>
            <a:noFill/>
          </a:ln>
          <a:effectLst/>
        </c:spPr>
      </c:pivotFmt>
      <c:pivotFmt>
        <c:idx val="4"/>
        <c:spPr>
          <a:solidFill>
            <a:srgbClr val="0C58AC"/>
          </a:solidFill>
          <a:ln>
            <a:noFill/>
          </a:ln>
          <a:effectLst/>
        </c:spPr>
      </c:pivotFmt>
      <c:pivotFmt>
        <c:idx val="5"/>
        <c:spPr>
          <a:solidFill>
            <a:srgbClr val="0D67C9"/>
          </a:solidFill>
          <a:ln>
            <a:noFill/>
          </a:ln>
          <a:effectLst/>
        </c:spPr>
      </c:pivotFmt>
      <c:pivotFmt>
        <c:idx val="6"/>
        <c:spPr>
          <a:solidFill>
            <a:srgbClr val="2F80ED"/>
          </a:solidFill>
          <a:ln>
            <a:noFill/>
          </a:ln>
          <a:effectLst/>
        </c:spPr>
      </c:pivotFmt>
      <c:pivotFmt>
        <c:idx val="7"/>
        <c:spPr>
          <a:solidFill>
            <a:srgbClr val="56A0F6"/>
          </a:solidFill>
          <a:ln>
            <a:noFill/>
          </a:ln>
          <a:effectLst/>
        </c:spPr>
      </c:pivotFmt>
      <c:pivotFmt>
        <c:idx val="8"/>
        <c:spPr>
          <a:solidFill>
            <a:srgbClr val="56A0F6"/>
          </a:solidFill>
          <a:ln>
            <a:noFill/>
          </a:ln>
          <a:effectLst/>
        </c:spPr>
      </c:pivotFmt>
      <c:pivotFmt>
        <c:idx val="9"/>
        <c:spPr>
          <a:solidFill>
            <a:srgbClr val="8EC5FC"/>
          </a:solidFill>
          <a:ln>
            <a:noFill/>
          </a:ln>
          <a:effectLst/>
        </c:spPr>
      </c:pivotFmt>
      <c:pivotFmt>
        <c:idx val="10"/>
        <c:spPr>
          <a:solidFill>
            <a:srgbClr val="CDE7FF"/>
          </a:solidFill>
          <a:ln>
            <a:noFill/>
          </a:ln>
          <a:effectLst/>
        </c:spPr>
      </c:pivotFmt>
      <c:pivotFmt>
        <c:idx val="11"/>
        <c:spPr>
          <a:solidFill>
            <a:srgbClr val="CDE7FF"/>
          </a:solidFill>
          <a:ln>
            <a:noFill/>
          </a:ln>
          <a:effectLst/>
        </c:spPr>
      </c:pivotFmt>
      <c:pivotFmt>
        <c:idx val="12"/>
        <c:spPr>
          <a:solidFill>
            <a:srgbClr val="CDE7FF"/>
          </a:solidFill>
          <a:ln>
            <a:noFill/>
          </a:ln>
          <a:effectLst/>
        </c:spPr>
      </c:pivotFmt>
      <c:pivotFmt>
        <c:idx val="13"/>
        <c:spPr>
          <a:solidFill>
            <a:srgbClr val="0C58AC"/>
          </a:solidFill>
          <a:ln>
            <a:noFill/>
          </a:ln>
          <a:effectLst/>
        </c:spPr>
      </c:pivotFmt>
      <c:pivotFmt>
        <c:idx val="14"/>
        <c:spPr>
          <a:solidFill>
            <a:srgbClr val="0C58AC"/>
          </a:solidFill>
          <a:ln>
            <a:noFill/>
          </a:ln>
          <a:effectLst/>
        </c:spPr>
      </c:pivotFmt>
      <c:pivotFmt>
        <c:idx val="15"/>
        <c:spPr>
          <a:solidFill>
            <a:srgbClr val="0C58AC"/>
          </a:solidFill>
          <a:ln>
            <a:noFill/>
          </a:ln>
          <a:effectLst/>
        </c:spPr>
      </c:pivotFmt>
      <c:pivotFmt>
        <c:idx val="16"/>
        <c:spPr>
          <a:solidFill>
            <a:srgbClr val="0C58AC"/>
          </a:solidFill>
          <a:ln>
            <a:noFill/>
          </a:ln>
          <a:effectLst/>
        </c:spPr>
      </c:pivotFmt>
      <c:pivotFmt>
        <c:idx val="17"/>
        <c:spPr>
          <a:solidFill>
            <a:srgbClr val="0C58AC"/>
          </a:solidFill>
          <a:ln>
            <a:noFill/>
          </a:ln>
          <a:effectLst/>
        </c:spPr>
      </c:pivotFmt>
      <c:pivotFmt>
        <c:idx val="18"/>
        <c:spPr>
          <a:solidFill>
            <a:srgbClr val="0C58AC"/>
          </a:solidFill>
          <a:ln>
            <a:noFill/>
          </a:ln>
          <a:effectLst/>
        </c:spPr>
      </c:pivotFmt>
      <c:pivotFmt>
        <c:idx val="19"/>
        <c:spPr>
          <a:solidFill>
            <a:srgbClr val="0C58AC"/>
          </a:solidFill>
          <a:ln>
            <a:noFill/>
          </a:ln>
          <a:effectLst/>
        </c:spPr>
      </c:pivotFmt>
      <c:pivotFmt>
        <c:idx val="20"/>
        <c:spPr>
          <a:solidFill>
            <a:srgbClr val="0C58AC"/>
          </a:solidFill>
          <a:ln>
            <a:noFill/>
          </a:ln>
          <a:effectLst/>
        </c:spPr>
      </c:pivotFmt>
      <c:pivotFmt>
        <c:idx val="21"/>
        <c:spPr>
          <a:solidFill>
            <a:srgbClr val="0C58AC"/>
          </a:solidFill>
          <a:ln>
            <a:noFill/>
          </a:ln>
          <a:effectLst/>
        </c:spPr>
      </c:pivotFmt>
      <c:pivotFmt>
        <c:idx val="22"/>
        <c:spPr>
          <a:solidFill>
            <a:srgbClr val="0C58AC"/>
          </a:solidFill>
          <a:ln>
            <a:noFill/>
          </a:ln>
          <a:effectLst/>
        </c:spPr>
      </c:pivotFmt>
      <c:pivotFmt>
        <c:idx val="23"/>
        <c:spPr>
          <a:solidFill>
            <a:srgbClr val="0C58AC"/>
          </a:solidFill>
          <a:ln>
            <a:noFill/>
          </a:ln>
          <a:effectLst/>
        </c:spPr>
      </c:pivotFmt>
      <c:pivotFmt>
        <c:idx val="24"/>
        <c:spPr>
          <a:solidFill>
            <a:srgbClr val="0C58AC"/>
          </a:solidFill>
          <a:ln>
            <a:noFill/>
          </a:ln>
          <a:effectLst/>
        </c:spPr>
      </c:pivotFmt>
      <c:pivotFmt>
        <c:idx val="25"/>
        <c:spPr>
          <a:solidFill>
            <a:srgbClr val="0C58AC"/>
          </a:solidFill>
          <a:ln>
            <a:noFill/>
          </a:ln>
          <a:effectLst/>
        </c:spPr>
      </c:pivotFmt>
      <c:pivotFmt>
        <c:idx val="26"/>
        <c:spPr>
          <a:solidFill>
            <a:srgbClr val="0C58AC"/>
          </a:solidFill>
          <a:ln>
            <a:noFill/>
          </a:ln>
          <a:effectLst/>
        </c:spPr>
      </c:pivotFmt>
      <c:pivotFmt>
        <c:idx val="27"/>
        <c:spPr>
          <a:solidFill>
            <a:srgbClr val="0C58AC"/>
          </a:solidFill>
          <a:ln>
            <a:noFill/>
          </a:ln>
          <a:effectLst/>
        </c:spPr>
      </c:pivotFmt>
      <c:pivotFmt>
        <c:idx val="28"/>
        <c:spPr>
          <a:solidFill>
            <a:srgbClr val="0C58AC"/>
          </a:solidFill>
          <a:ln>
            <a:noFill/>
          </a:ln>
          <a:effectLst/>
        </c:spPr>
      </c:pivotFmt>
      <c:pivotFmt>
        <c:idx val="29"/>
        <c:spPr>
          <a:solidFill>
            <a:srgbClr val="0C58AC"/>
          </a:solidFill>
          <a:ln>
            <a:noFill/>
          </a:ln>
          <a:effectLst/>
        </c:spPr>
      </c:pivotFmt>
      <c:pivotFmt>
        <c:idx val="30"/>
        <c:spPr>
          <a:solidFill>
            <a:srgbClr val="0C58AC"/>
          </a:solidFill>
          <a:ln>
            <a:noFill/>
          </a:ln>
          <a:effectLst/>
        </c:spPr>
      </c:pivotFmt>
    </c:pivotFmts>
    <c:plotArea>
      <c:layout/>
      <c:barChart>
        <c:barDir val="col"/>
        <c:grouping val="clustered"/>
        <c:varyColors val="1"/>
        <c:ser>
          <c:idx val="0"/>
          <c:order val="0"/>
          <c:tx>
            <c:strRef>
              <c:f>'Lead Pivot'!$D$28</c:f>
              <c:strCache>
                <c:ptCount val="1"/>
                <c:pt idx="0">
                  <c:v>Total</c:v>
                </c:pt>
              </c:strCache>
            </c:strRef>
          </c:tx>
          <c:spPr>
            <a:solidFill>
              <a:srgbClr val="0C58AC"/>
            </a:solidFill>
            <a:ln>
              <a:noFill/>
            </a:ln>
          </c:spPr>
          <c:invertIfNegative val="0"/>
          <c:dPt>
            <c:idx val="0"/>
            <c:invertIfNegative val="0"/>
            <c:bubble3D val="0"/>
            <c:spPr>
              <a:solidFill>
                <a:srgbClr val="083D77"/>
              </a:solidFill>
              <a:ln>
                <a:noFill/>
              </a:ln>
              <a:effectLst/>
            </c:spPr>
            <c:extLst>
              <c:ext xmlns:c16="http://schemas.microsoft.com/office/drawing/2014/chart" uri="{C3380CC4-5D6E-409C-BE32-E72D297353CC}">
                <c16:uniqueId val="{00000001-EAF6-47F6-9C16-7EB39731BFC2}"/>
              </c:ext>
            </c:extLst>
          </c:dPt>
          <c:dPt>
            <c:idx val="1"/>
            <c:invertIfNegative val="0"/>
            <c:bubble3D val="0"/>
            <c:spPr>
              <a:solidFill>
                <a:srgbClr val="0C58AC"/>
              </a:solidFill>
              <a:ln>
                <a:noFill/>
              </a:ln>
              <a:effectLst/>
            </c:spPr>
            <c:extLst>
              <c:ext xmlns:c16="http://schemas.microsoft.com/office/drawing/2014/chart" uri="{C3380CC4-5D6E-409C-BE32-E72D297353CC}">
                <c16:uniqueId val="{00000002-EAF6-47F6-9C16-7EB39731BFC2}"/>
              </c:ext>
            </c:extLst>
          </c:dPt>
          <c:dPt>
            <c:idx val="2"/>
            <c:invertIfNegative val="0"/>
            <c:bubble3D val="0"/>
            <c:spPr>
              <a:solidFill>
                <a:srgbClr val="0D67C9"/>
              </a:solidFill>
              <a:ln>
                <a:noFill/>
              </a:ln>
              <a:effectLst/>
            </c:spPr>
            <c:extLst>
              <c:ext xmlns:c16="http://schemas.microsoft.com/office/drawing/2014/chart" uri="{C3380CC4-5D6E-409C-BE32-E72D297353CC}">
                <c16:uniqueId val="{00000003-EAF6-47F6-9C16-7EB39731BFC2}"/>
              </c:ext>
            </c:extLst>
          </c:dPt>
          <c:dPt>
            <c:idx val="3"/>
            <c:invertIfNegative val="0"/>
            <c:bubble3D val="0"/>
            <c:spPr>
              <a:solidFill>
                <a:srgbClr val="2F80ED"/>
              </a:solidFill>
              <a:ln>
                <a:noFill/>
              </a:ln>
              <a:effectLst/>
            </c:spPr>
            <c:extLst>
              <c:ext xmlns:c16="http://schemas.microsoft.com/office/drawing/2014/chart" uri="{C3380CC4-5D6E-409C-BE32-E72D297353CC}">
                <c16:uniqueId val="{00000004-EAF6-47F6-9C16-7EB39731BFC2}"/>
              </c:ext>
            </c:extLst>
          </c:dPt>
          <c:dPt>
            <c:idx val="4"/>
            <c:invertIfNegative val="0"/>
            <c:bubble3D val="0"/>
            <c:spPr>
              <a:solidFill>
                <a:srgbClr val="56A0F6"/>
              </a:solidFill>
              <a:ln>
                <a:noFill/>
              </a:ln>
              <a:effectLst/>
            </c:spPr>
            <c:extLst>
              <c:ext xmlns:c16="http://schemas.microsoft.com/office/drawing/2014/chart" uri="{C3380CC4-5D6E-409C-BE32-E72D297353CC}">
                <c16:uniqueId val="{00000005-EAF6-47F6-9C16-7EB39731BFC2}"/>
              </c:ext>
            </c:extLst>
          </c:dPt>
          <c:dPt>
            <c:idx val="5"/>
            <c:invertIfNegative val="0"/>
            <c:bubble3D val="0"/>
            <c:spPr>
              <a:solidFill>
                <a:srgbClr val="56A0F6"/>
              </a:solidFill>
              <a:ln>
                <a:noFill/>
              </a:ln>
              <a:effectLst/>
            </c:spPr>
            <c:extLst>
              <c:ext xmlns:c16="http://schemas.microsoft.com/office/drawing/2014/chart" uri="{C3380CC4-5D6E-409C-BE32-E72D297353CC}">
                <c16:uniqueId val="{00000006-EAF6-47F6-9C16-7EB39731BFC2}"/>
              </c:ext>
            </c:extLst>
          </c:dPt>
          <c:dPt>
            <c:idx val="6"/>
            <c:invertIfNegative val="0"/>
            <c:bubble3D val="0"/>
            <c:spPr>
              <a:solidFill>
                <a:srgbClr val="8EC5FC"/>
              </a:solidFill>
              <a:ln>
                <a:noFill/>
              </a:ln>
              <a:effectLst/>
            </c:spPr>
            <c:extLst>
              <c:ext xmlns:c16="http://schemas.microsoft.com/office/drawing/2014/chart" uri="{C3380CC4-5D6E-409C-BE32-E72D297353CC}">
                <c16:uniqueId val="{00000007-EAF6-47F6-9C16-7EB39731BFC2}"/>
              </c:ext>
            </c:extLst>
          </c:dPt>
          <c:dPt>
            <c:idx val="7"/>
            <c:invertIfNegative val="0"/>
            <c:bubble3D val="0"/>
            <c:spPr>
              <a:solidFill>
                <a:srgbClr val="CDE7FF"/>
              </a:solidFill>
              <a:ln>
                <a:noFill/>
              </a:ln>
              <a:effectLst/>
            </c:spPr>
            <c:extLst>
              <c:ext xmlns:c16="http://schemas.microsoft.com/office/drawing/2014/chart" uri="{C3380CC4-5D6E-409C-BE32-E72D297353CC}">
                <c16:uniqueId val="{00000008-EAF6-47F6-9C16-7EB39731BFC2}"/>
              </c:ext>
            </c:extLst>
          </c:dPt>
          <c:dPt>
            <c:idx val="8"/>
            <c:invertIfNegative val="0"/>
            <c:bubble3D val="0"/>
            <c:spPr>
              <a:solidFill>
                <a:srgbClr val="CDE7FF"/>
              </a:solidFill>
              <a:ln>
                <a:noFill/>
              </a:ln>
              <a:effectLst/>
            </c:spPr>
            <c:extLst>
              <c:ext xmlns:c16="http://schemas.microsoft.com/office/drawing/2014/chart" uri="{C3380CC4-5D6E-409C-BE32-E72D297353CC}">
                <c16:uniqueId val="{00000009-EAF6-47F6-9C16-7EB39731BFC2}"/>
              </c:ext>
            </c:extLst>
          </c:dPt>
          <c:dPt>
            <c:idx val="9"/>
            <c:invertIfNegative val="0"/>
            <c:bubble3D val="0"/>
            <c:spPr>
              <a:solidFill>
                <a:srgbClr val="CDE7FF"/>
              </a:solidFill>
              <a:ln>
                <a:noFill/>
              </a:ln>
              <a:effectLst/>
            </c:spPr>
            <c:extLst>
              <c:ext xmlns:c16="http://schemas.microsoft.com/office/drawing/2014/chart" uri="{C3380CC4-5D6E-409C-BE32-E72D297353CC}">
                <c16:uniqueId val="{0000000A-EAF6-47F6-9C16-7EB39731BFC2}"/>
              </c:ext>
            </c:extLst>
          </c:dPt>
          <c:dPt>
            <c:idx val="10"/>
            <c:invertIfNegative val="0"/>
            <c:bubble3D val="0"/>
            <c:spPr>
              <a:solidFill>
                <a:srgbClr val="0C58AC"/>
              </a:solidFill>
              <a:ln>
                <a:noFill/>
              </a:ln>
              <a:effectLst/>
            </c:spPr>
            <c:extLst>
              <c:ext xmlns:c16="http://schemas.microsoft.com/office/drawing/2014/chart" uri="{C3380CC4-5D6E-409C-BE32-E72D297353CC}">
                <c16:uniqueId val="{0000000B-EAF6-47F6-9C16-7EB39731BFC2}"/>
              </c:ext>
            </c:extLst>
          </c:dPt>
          <c:dPt>
            <c:idx val="11"/>
            <c:invertIfNegative val="0"/>
            <c:bubble3D val="0"/>
            <c:spPr>
              <a:solidFill>
                <a:srgbClr val="0C58AC"/>
              </a:solidFill>
              <a:ln>
                <a:noFill/>
              </a:ln>
              <a:effectLst/>
            </c:spPr>
            <c:extLst>
              <c:ext xmlns:c16="http://schemas.microsoft.com/office/drawing/2014/chart" uri="{C3380CC4-5D6E-409C-BE32-E72D297353CC}">
                <c16:uniqueId val="{0000000C-EAF6-47F6-9C16-7EB39731BFC2}"/>
              </c:ext>
            </c:extLst>
          </c:dPt>
          <c:dPt>
            <c:idx val="12"/>
            <c:invertIfNegative val="0"/>
            <c:bubble3D val="0"/>
            <c:spPr>
              <a:solidFill>
                <a:srgbClr val="0C58AC"/>
              </a:solidFill>
              <a:ln>
                <a:noFill/>
              </a:ln>
              <a:effectLst/>
            </c:spPr>
            <c:extLst>
              <c:ext xmlns:c16="http://schemas.microsoft.com/office/drawing/2014/chart" uri="{C3380CC4-5D6E-409C-BE32-E72D297353CC}">
                <c16:uniqueId val="{0000000D-EAF6-47F6-9C16-7EB39731BFC2}"/>
              </c:ext>
            </c:extLst>
          </c:dPt>
          <c:dPt>
            <c:idx val="13"/>
            <c:invertIfNegative val="0"/>
            <c:bubble3D val="0"/>
            <c:spPr>
              <a:solidFill>
                <a:srgbClr val="0C58AC"/>
              </a:solidFill>
              <a:ln>
                <a:noFill/>
              </a:ln>
              <a:effectLst/>
            </c:spPr>
            <c:extLst>
              <c:ext xmlns:c16="http://schemas.microsoft.com/office/drawing/2014/chart" uri="{C3380CC4-5D6E-409C-BE32-E72D297353CC}">
                <c16:uniqueId val="{0000000E-EAF6-47F6-9C16-7EB39731BFC2}"/>
              </c:ext>
            </c:extLst>
          </c:dPt>
          <c:dPt>
            <c:idx val="14"/>
            <c:invertIfNegative val="0"/>
            <c:bubble3D val="0"/>
            <c:spPr>
              <a:solidFill>
                <a:srgbClr val="0C58AC"/>
              </a:solidFill>
              <a:ln>
                <a:noFill/>
              </a:ln>
              <a:effectLst/>
            </c:spPr>
            <c:extLst>
              <c:ext xmlns:c16="http://schemas.microsoft.com/office/drawing/2014/chart" uri="{C3380CC4-5D6E-409C-BE32-E72D297353CC}">
                <c16:uniqueId val="{0000001D-0DA1-4DED-AB4D-B4893F42936E}"/>
              </c:ext>
            </c:extLst>
          </c:dPt>
          <c:dPt>
            <c:idx val="15"/>
            <c:invertIfNegative val="0"/>
            <c:bubble3D val="0"/>
            <c:spPr>
              <a:solidFill>
                <a:srgbClr val="0C58AC"/>
              </a:solidFill>
              <a:ln>
                <a:noFill/>
              </a:ln>
              <a:effectLst/>
            </c:spPr>
            <c:extLst>
              <c:ext xmlns:c16="http://schemas.microsoft.com/office/drawing/2014/chart" uri="{C3380CC4-5D6E-409C-BE32-E72D297353CC}">
                <c16:uniqueId val="{0000001F-0DA1-4DED-AB4D-B4893F42936E}"/>
              </c:ext>
            </c:extLst>
          </c:dPt>
          <c:dPt>
            <c:idx val="16"/>
            <c:invertIfNegative val="0"/>
            <c:bubble3D val="0"/>
            <c:spPr>
              <a:solidFill>
                <a:srgbClr val="0C58AC"/>
              </a:solidFill>
              <a:ln>
                <a:noFill/>
              </a:ln>
              <a:effectLst/>
            </c:spPr>
            <c:extLst>
              <c:ext xmlns:c16="http://schemas.microsoft.com/office/drawing/2014/chart" uri="{C3380CC4-5D6E-409C-BE32-E72D297353CC}">
                <c16:uniqueId val="{00000021-0DA1-4DED-AB4D-B4893F42936E}"/>
              </c:ext>
            </c:extLst>
          </c:dPt>
          <c:dPt>
            <c:idx val="17"/>
            <c:invertIfNegative val="0"/>
            <c:bubble3D val="0"/>
            <c:spPr>
              <a:solidFill>
                <a:srgbClr val="0C58AC"/>
              </a:solidFill>
              <a:ln>
                <a:noFill/>
              </a:ln>
              <a:effectLst/>
            </c:spPr>
            <c:extLst>
              <c:ext xmlns:c16="http://schemas.microsoft.com/office/drawing/2014/chart" uri="{C3380CC4-5D6E-409C-BE32-E72D297353CC}">
                <c16:uniqueId val="{00000023-0DA1-4DED-AB4D-B4893F42936E}"/>
              </c:ext>
            </c:extLst>
          </c:dPt>
          <c:dPt>
            <c:idx val="18"/>
            <c:invertIfNegative val="0"/>
            <c:bubble3D val="0"/>
            <c:spPr>
              <a:solidFill>
                <a:srgbClr val="0C58AC"/>
              </a:solidFill>
              <a:ln>
                <a:noFill/>
              </a:ln>
              <a:effectLst/>
            </c:spPr>
            <c:extLst>
              <c:ext xmlns:c16="http://schemas.microsoft.com/office/drawing/2014/chart" uri="{C3380CC4-5D6E-409C-BE32-E72D297353CC}">
                <c16:uniqueId val="{00000025-0DA1-4DED-AB4D-B4893F42936E}"/>
              </c:ext>
            </c:extLst>
          </c:dPt>
          <c:dPt>
            <c:idx val="19"/>
            <c:invertIfNegative val="0"/>
            <c:bubble3D val="0"/>
            <c:spPr>
              <a:solidFill>
                <a:srgbClr val="0C58AC"/>
              </a:solidFill>
              <a:ln>
                <a:noFill/>
              </a:ln>
              <a:effectLst/>
            </c:spPr>
            <c:extLst>
              <c:ext xmlns:c16="http://schemas.microsoft.com/office/drawing/2014/chart" uri="{C3380CC4-5D6E-409C-BE32-E72D297353CC}">
                <c16:uniqueId val="{00000027-0DA1-4DED-AB4D-B4893F42936E}"/>
              </c:ext>
            </c:extLst>
          </c:dPt>
          <c:dPt>
            <c:idx val="20"/>
            <c:invertIfNegative val="0"/>
            <c:bubble3D val="0"/>
            <c:spPr>
              <a:solidFill>
                <a:srgbClr val="0C58AC"/>
              </a:solidFill>
              <a:ln>
                <a:noFill/>
              </a:ln>
              <a:effectLst/>
            </c:spPr>
            <c:extLst>
              <c:ext xmlns:c16="http://schemas.microsoft.com/office/drawing/2014/chart" uri="{C3380CC4-5D6E-409C-BE32-E72D297353CC}">
                <c16:uniqueId val="{00000029-0DA1-4DED-AB4D-B4893F42936E}"/>
              </c:ext>
            </c:extLst>
          </c:dPt>
          <c:dPt>
            <c:idx val="21"/>
            <c:invertIfNegative val="0"/>
            <c:bubble3D val="0"/>
            <c:spPr>
              <a:solidFill>
                <a:srgbClr val="0C58AC"/>
              </a:solidFill>
              <a:ln>
                <a:noFill/>
              </a:ln>
              <a:effectLst/>
            </c:spPr>
            <c:extLst>
              <c:ext xmlns:c16="http://schemas.microsoft.com/office/drawing/2014/chart" uri="{C3380CC4-5D6E-409C-BE32-E72D297353CC}">
                <c16:uniqueId val="{0000002B-0DA1-4DED-AB4D-B4893F42936E}"/>
              </c:ext>
            </c:extLst>
          </c:dPt>
          <c:dPt>
            <c:idx val="22"/>
            <c:invertIfNegative val="0"/>
            <c:bubble3D val="0"/>
            <c:spPr>
              <a:solidFill>
                <a:srgbClr val="0C58AC"/>
              </a:solidFill>
              <a:ln>
                <a:noFill/>
              </a:ln>
              <a:effectLst/>
            </c:spPr>
            <c:extLst>
              <c:ext xmlns:c16="http://schemas.microsoft.com/office/drawing/2014/chart" uri="{C3380CC4-5D6E-409C-BE32-E72D297353CC}">
                <c16:uniqueId val="{0000002D-0DA1-4DED-AB4D-B4893F42936E}"/>
              </c:ext>
            </c:extLst>
          </c:dPt>
          <c:dPt>
            <c:idx val="23"/>
            <c:invertIfNegative val="0"/>
            <c:bubble3D val="0"/>
            <c:spPr>
              <a:solidFill>
                <a:srgbClr val="0C58AC"/>
              </a:solidFill>
              <a:ln>
                <a:noFill/>
              </a:ln>
              <a:effectLst/>
            </c:spPr>
            <c:extLst>
              <c:ext xmlns:c16="http://schemas.microsoft.com/office/drawing/2014/chart" uri="{C3380CC4-5D6E-409C-BE32-E72D297353CC}">
                <c16:uniqueId val="{0000002F-0DA1-4DED-AB4D-B4893F42936E}"/>
              </c:ext>
            </c:extLst>
          </c:dPt>
          <c:dPt>
            <c:idx val="24"/>
            <c:invertIfNegative val="0"/>
            <c:bubble3D val="0"/>
            <c:spPr>
              <a:solidFill>
                <a:srgbClr val="0C58AC"/>
              </a:solidFill>
              <a:ln>
                <a:noFill/>
              </a:ln>
              <a:effectLst/>
            </c:spPr>
            <c:extLst>
              <c:ext xmlns:c16="http://schemas.microsoft.com/office/drawing/2014/chart" uri="{C3380CC4-5D6E-409C-BE32-E72D297353CC}">
                <c16:uniqueId val="{00000031-0DA1-4DED-AB4D-B4893F42936E}"/>
              </c:ext>
            </c:extLst>
          </c:dPt>
          <c:dPt>
            <c:idx val="25"/>
            <c:invertIfNegative val="0"/>
            <c:bubble3D val="0"/>
            <c:spPr>
              <a:solidFill>
                <a:srgbClr val="0C58AC"/>
              </a:solidFill>
              <a:ln>
                <a:noFill/>
              </a:ln>
              <a:effectLst/>
            </c:spPr>
            <c:extLst>
              <c:ext xmlns:c16="http://schemas.microsoft.com/office/drawing/2014/chart" uri="{C3380CC4-5D6E-409C-BE32-E72D297353CC}">
                <c16:uniqueId val="{00000033-0DA1-4DED-AB4D-B4893F42936E}"/>
              </c:ext>
            </c:extLst>
          </c:dPt>
          <c:dPt>
            <c:idx val="26"/>
            <c:invertIfNegative val="0"/>
            <c:bubble3D val="0"/>
            <c:spPr>
              <a:solidFill>
                <a:srgbClr val="0C58AC"/>
              </a:solidFill>
              <a:ln>
                <a:noFill/>
              </a:ln>
              <a:effectLst/>
            </c:spPr>
            <c:extLst>
              <c:ext xmlns:c16="http://schemas.microsoft.com/office/drawing/2014/chart" uri="{C3380CC4-5D6E-409C-BE32-E72D297353CC}">
                <c16:uniqueId val="{00000035-0DA1-4DED-AB4D-B4893F42936E}"/>
              </c:ext>
            </c:extLst>
          </c:dPt>
          <c:dPt>
            <c:idx val="27"/>
            <c:invertIfNegative val="0"/>
            <c:bubble3D val="0"/>
            <c:spPr>
              <a:solidFill>
                <a:srgbClr val="0C58AC"/>
              </a:solidFill>
              <a:ln>
                <a:noFill/>
              </a:ln>
              <a:effectLst/>
            </c:spPr>
            <c:extLst>
              <c:ext xmlns:c16="http://schemas.microsoft.com/office/drawing/2014/chart" uri="{C3380CC4-5D6E-409C-BE32-E72D297353CC}">
                <c16:uniqueId val="{00000037-0DA1-4DED-AB4D-B4893F42936E}"/>
              </c:ext>
            </c:extLst>
          </c:dPt>
          <c:cat>
            <c:strRef>
              <c:f>'Lead Pivot'!$C$29:$C$56</c:f>
              <c:strCache>
                <c:ptCount val="28"/>
                <c:pt idx="0">
                  <c:v>Inside Sales</c:v>
                </c:pt>
                <c:pt idx="1">
                  <c:v>Website</c:v>
                </c:pt>
                <c:pt idx="2">
                  <c:v>Trade Show</c:v>
                </c:pt>
                <c:pt idx="3">
                  <c:v>Webinar</c:v>
                </c:pt>
                <c:pt idx="4">
                  <c:v>Advertisement</c:v>
                </c:pt>
                <c:pt idx="5">
                  <c:v>Field Sales</c:v>
                </c:pt>
                <c:pt idx="6">
                  <c:v>Prospecting Journey</c:v>
                </c:pt>
                <c:pt idx="7">
                  <c:v>Eblasts</c:v>
                </c:pt>
                <c:pt idx="8">
                  <c:v>Sales Seminar</c:v>
                </c:pt>
                <c:pt idx="9">
                  <c:v>Other</c:v>
                </c:pt>
                <c:pt idx="10">
                  <c:v>Referral</c:v>
                </c:pt>
                <c:pt idx="11">
                  <c:v>Industry Event</c:v>
                </c:pt>
                <c:pt idx="12">
                  <c:v>Google Natural Search</c:v>
                </c:pt>
                <c:pt idx="13">
                  <c:v>Unknown Source</c:v>
                </c:pt>
                <c:pt idx="14">
                  <c:v>Social</c:v>
                </c:pt>
                <c:pt idx="15">
                  <c:v>Advertisment</c:v>
                </c:pt>
                <c:pt idx="16">
                  <c:v>Training</c:v>
                </c:pt>
                <c:pt idx="17">
                  <c:v>Trades Show</c:v>
                </c:pt>
                <c:pt idx="18">
                  <c:v>LinkedIn</c:v>
                </c:pt>
                <c:pt idx="19">
                  <c:v>Banner Ads</c:v>
                </c:pt>
                <c:pt idx="20">
                  <c:v>Twitter</c:v>
                </c:pt>
                <c:pt idx="21">
                  <c:v>eApp Note</c:v>
                </c:pt>
                <c:pt idx="22">
                  <c:v>Bing Natural Search</c:v>
                </c:pt>
                <c:pt idx="23">
                  <c:v>Advertising</c:v>
                </c:pt>
                <c:pt idx="24">
                  <c:v>Eblast</c:v>
                </c:pt>
                <c:pt idx="25">
                  <c:v>Organic Social</c:v>
                </c:pt>
                <c:pt idx="26">
                  <c:v>Key Account Event</c:v>
                </c:pt>
                <c:pt idx="27">
                  <c:v>Service</c:v>
                </c:pt>
              </c:strCache>
            </c:strRef>
          </c:cat>
          <c:val>
            <c:numRef>
              <c:f>'Lead Pivot'!$D$29:$D$56</c:f>
              <c:numCache>
                <c:formatCode>General</c:formatCode>
                <c:ptCount val="28"/>
                <c:pt idx="0">
                  <c:v>2786</c:v>
                </c:pt>
                <c:pt idx="1">
                  <c:v>2195</c:v>
                </c:pt>
                <c:pt idx="2">
                  <c:v>1610</c:v>
                </c:pt>
                <c:pt idx="3">
                  <c:v>1091</c:v>
                </c:pt>
                <c:pt idx="4">
                  <c:v>613</c:v>
                </c:pt>
                <c:pt idx="5">
                  <c:v>577</c:v>
                </c:pt>
                <c:pt idx="6">
                  <c:v>440</c:v>
                </c:pt>
                <c:pt idx="7">
                  <c:v>298</c:v>
                </c:pt>
                <c:pt idx="8">
                  <c:v>207</c:v>
                </c:pt>
                <c:pt idx="9">
                  <c:v>47</c:v>
                </c:pt>
                <c:pt idx="10">
                  <c:v>20</c:v>
                </c:pt>
                <c:pt idx="11">
                  <c:v>18</c:v>
                </c:pt>
                <c:pt idx="12">
                  <c:v>17</c:v>
                </c:pt>
                <c:pt idx="13">
                  <c:v>16</c:v>
                </c:pt>
                <c:pt idx="14">
                  <c:v>15</c:v>
                </c:pt>
                <c:pt idx="15">
                  <c:v>11</c:v>
                </c:pt>
                <c:pt idx="16">
                  <c:v>7</c:v>
                </c:pt>
                <c:pt idx="17">
                  <c:v>6</c:v>
                </c:pt>
                <c:pt idx="18">
                  <c:v>6</c:v>
                </c:pt>
                <c:pt idx="19">
                  <c:v>5</c:v>
                </c:pt>
                <c:pt idx="20">
                  <c:v>4</c:v>
                </c:pt>
                <c:pt idx="21">
                  <c:v>4</c:v>
                </c:pt>
                <c:pt idx="22">
                  <c:v>2</c:v>
                </c:pt>
                <c:pt idx="23">
                  <c:v>1</c:v>
                </c:pt>
                <c:pt idx="24">
                  <c:v>1</c:v>
                </c:pt>
                <c:pt idx="25">
                  <c:v>1</c:v>
                </c:pt>
                <c:pt idx="26">
                  <c:v>1</c:v>
                </c:pt>
                <c:pt idx="27">
                  <c:v>1</c:v>
                </c:pt>
              </c:numCache>
            </c:numRef>
          </c:val>
          <c:extLst>
            <c:ext xmlns:c16="http://schemas.microsoft.com/office/drawing/2014/chart" uri="{C3380CC4-5D6E-409C-BE32-E72D297353CC}">
              <c16:uniqueId val="{00000000-EAF6-47F6-9C16-7EB39731BFC2}"/>
            </c:ext>
          </c:extLst>
        </c:ser>
        <c:dLbls>
          <c:showLegendKey val="0"/>
          <c:showVal val="0"/>
          <c:showCatName val="0"/>
          <c:showSerName val="0"/>
          <c:showPercent val="0"/>
          <c:showBubbleSize val="0"/>
        </c:dLbls>
        <c:gapWidth val="200"/>
        <c:overlap val="-27"/>
        <c:axId val="133979376"/>
        <c:axId val="133976976"/>
      </c:barChart>
      <c:catAx>
        <c:axId val="133979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33976976"/>
        <c:crosses val="autoZero"/>
        <c:auto val="1"/>
        <c:lblAlgn val="ctr"/>
        <c:lblOffset val="100"/>
        <c:noMultiLvlLbl val="0"/>
      </c:catAx>
      <c:valAx>
        <c:axId val="1339769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33979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Project.xlsx]Lead Pivot!PivotTable9</c:name>
    <c:fmtId val="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Calibri" panose="020F0502020204030204" pitchFamily="34" charset="0"/>
                <a:ea typeface="Calibri" panose="020F0502020204030204" pitchFamily="34" charset="0"/>
                <a:cs typeface="Calibri" panose="020F0502020204030204" pitchFamily="34" charset="0"/>
              </a:defRPr>
            </a:pPr>
            <a:r>
              <a:rPr lang="en-US" sz="1400" b="1"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rPr>
              <a:t>Lead Distribution by Industry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83D7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C58AC"/>
          </a:solidFill>
          <a:ln>
            <a:noFill/>
          </a:ln>
          <a:effectLst/>
        </c:spPr>
      </c:pivotFmt>
      <c:pivotFmt>
        <c:idx val="4"/>
        <c:spPr>
          <a:solidFill>
            <a:srgbClr val="0D67C9"/>
          </a:solidFill>
          <a:ln>
            <a:noFill/>
          </a:ln>
          <a:effectLst/>
        </c:spPr>
      </c:pivotFmt>
      <c:pivotFmt>
        <c:idx val="5"/>
        <c:spPr>
          <a:solidFill>
            <a:srgbClr val="2F80ED"/>
          </a:solidFill>
          <a:ln>
            <a:noFill/>
          </a:ln>
          <a:effectLst/>
        </c:spPr>
      </c:pivotFmt>
    </c:pivotFmts>
    <c:plotArea>
      <c:layout>
        <c:manualLayout>
          <c:layoutTarget val="inner"/>
          <c:xMode val="edge"/>
          <c:yMode val="edge"/>
          <c:x val="0.25377847222222222"/>
          <c:y val="0.13773187134502923"/>
          <c:w val="0.70177152777777774"/>
          <c:h val="0.77641959064327482"/>
        </c:manualLayout>
      </c:layout>
      <c:barChart>
        <c:barDir val="bar"/>
        <c:grouping val="clustered"/>
        <c:varyColors val="0"/>
        <c:ser>
          <c:idx val="0"/>
          <c:order val="0"/>
          <c:tx>
            <c:strRef>
              <c:f>'Lead Pivot'!$D$61</c:f>
              <c:strCache>
                <c:ptCount val="1"/>
                <c:pt idx="0">
                  <c:v>Total</c:v>
                </c:pt>
              </c:strCache>
            </c:strRef>
          </c:tx>
          <c:spPr>
            <a:solidFill>
              <a:srgbClr val="083D77"/>
            </a:solidFill>
            <a:ln>
              <a:noFill/>
            </a:ln>
            <a:effectLst/>
          </c:spPr>
          <c:invertIfNegative val="0"/>
          <c:dPt>
            <c:idx val="1"/>
            <c:invertIfNegative val="0"/>
            <c:bubble3D val="0"/>
            <c:spPr>
              <a:solidFill>
                <a:srgbClr val="0C58AC"/>
              </a:solidFill>
              <a:ln>
                <a:noFill/>
              </a:ln>
              <a:effectLst/>
            </c:spPr>
            <c:extLst>
              <c:ext xmlns:c16="http://schemas.microsoft.com/office/drawing/2014/chart" uri="{C3380CC4-5D6E-409C-BE32-E72D297353CC}">
                <c16:uniqueId val="{00000001-6940-4A3C-A2CF-A28602BD7D01}"/>
              </c:ext>
            </c:extLst>
          </c:dPt>
          <c:dPt>
            <c:idx val="2"/>
            <c:invertIfNegative val="0"/>
            <c:bubble3D val="0"/>
            <c:spPr>
              <a:solidFill>
                <a:srgbClr val="0D67C9"/>
              </a:solidFill>
              <a:ln>
                <a:noFill/>
              </a:ln>
              <a:effectLst/>
            </c:spPr>
            <c:extLst>
              <c:ext xmlns:c16="http://schemas.microsoft.com/office/drawing/2014/chart" uri="{C3380CC4-5D6E-409C-BE32-E72D297353CC}">
                <c16:uniqueId val="{00000002-6940-4A3C-A2CF-A28602BD7D01}"/>
              </c:ext>
            </c:extLst>
          </c:dPt>
          <c:dPt>
            <c:idx val="3"/>
            <c:invertIfNegative val="0"/>
            <c:bubble3D val="0"/>
            <c:spPr>
              <a:solidFill>
                <a:srgbClr val="2F80ED"/>
              </a:solidFill>
              <a:ln>
                <a:noFill/>
              </a:ln>
              <a:effectLst/>
            </c:spPr>
            <c:extLst>
              <c:ext xmlns:c16="http://schemas.microsoft.com/office/drawing/2014/chart" uri="{C3380CC4-5D6E-409C-BE32-E72D297353CC}">
                <c16:uniqueId val="{00000003-6940-4A3C-A2CF-A28602BD7D01}"/>
              </c:ext>
            </c:extLst>
          </c:dPt>
          <c:cat>
            <c:strRef>
              <c:f>'Lead Pivot'!$C$62:$C$82</c:f>
              <c:strCache>
                <c:ptCount val="21"/>
                <c:pt idx="0">
                  <c:v>Safety and Security</c:v>
                </c:pt>
                <c:pt idx="1">
                  <c:v>Life Sciences</c:v>
                </c:pt>
                <c:pt idx="2">
                  <c:v>Distributor</c:v>
                </c:pt>
                <c:pt idx="3">
                  <c:v>Other</c:v>
                </c:pt>
                <c:pt idx="4">
                  <c:v>Other / Unknown</c:v>
                </c:pt>
                <c:pt idx="5">
                  <c:v>Biotechnology</c:v>
                </c:pt>
                <c:pt idx="6">
                  <c:v>Apparel</c:v>
                </c:pt>
                <c:pt idx="7">
                  <c:v>Banking</c:v>
                </c:pt>
                <c:pt idx="8">
                  <c:v>Agriculture</c:v>
                </c:pt>
                <c:pt idx="9">
                  <c:v>Chemicals</c:v>
                </c:pt>
                <c:pt idx="10">
                  <c:v>Communications</c:v>
                </c:pt>
                <c:pt idx="11">
                  <c:v>Environmental</c:v>
                </c:pt>
                <c:pt idx="12">
                  <c:v>Consulting</c:v>
                </c:pt>
                <c:pt idx="13">
                  <c:v>Oil &amp; Gas</c:v>
                </c:pt>
                <c:pt idx="14">
                  <c:v>Construction</c:v>
                </c:pt>
                <c:pt idx="15">
                  <c:v>Telecommunications</c:v>
                </c:pt>
                <c:pt idx="16">
                  <c:v>Retail</c:v>
                </c:pt>
                <c:pt idx="17">
                  <c:v>Cannabis</c:v>
                </c:pt>
                <c:pt idx="18">
                  <c:v>Applied Markets</c:v>
                </c:pt>
                <c:pt idx="19">
                  <c:v>Hydrocarbon Processing</c:v>
                </c:pt>
                <c:pt idx="20">
                  <c:v>Rebel</c:v>
                </c:pt>
              </c:strCache>
            </c:strRef>
          </c:cat>
          <c:val>
            <c:numRef>
              <c:f>'Lead Pivot'!$D$62:$D$82</c:f>
              <c:numCache>
                <c:formatCode>General</c:formatCode>
                <c:ptCount val="21"/>
                <c:pt idx="0">
                  <c:v>5357</c:v>
                </c:pt>
                <c:pt idx="1">
                  <c:v>4120</c:v>
                </c:pt>
                <c:pt idx="2">
                  <c:v>98</c:v>
                </c:pt>
                <c:pt idx="3">
                  <c:v>83</c:v>
                </c:pt>
                <c:pt idx="4">
                  <c:v>53</c:v>
                </c:pt>
                <c:pt idx="5">
                  <c:v>47</c:v>
                </c:pt>
                <c:pt idx="6">
                  <c:v>44</c:v>
                </c:pt>
                <c:pt idx="7">
                  <c:v>41</c:v>
                </c:pt>
                <c:pt idx="8">
                  <c:v>32</c:v>
                </c:pt>
                <c:pt idx="9">
                  <c:v>30</c:v>
                </c:pt>
                <c:pt idx="10">
                  <c:v>26</c:v>
                </c:pt>
                <c:pt idx="11">
                  <c:v>25</c:v>
                </c:pt>
                <c:pt idx="12">
                  <c:v>15</c:v>
                </c:pt>
                <c:pt idx="13">
                  <c:v>15</c:v>
                </c:pt>
                <c:pt idx="14">
                  <c:v>5</c:v>
                </c:pt>
                <c:pt idx="15">
                  <c:v>2</c:v>
                </c:pt>
                <c:pt idx="16">
                  <c:v>2</c:v>
                </c:pt>
                <c:pt idx="17">
                  <c:v>2</c:v>
                </c:pt>
                <c:pt idx="18">
                  <c:v>1</c:v>
                </c:pt>
                <c:pt idx="19">
                  <c:v>1</c:v>
                </c:pt>
                <c:pt idx="20">
                  <c:v>1</c:v>
                </c:pt>
              </c:numCache>
            </c:numRef>
          </c:val>
          <c:extLst>
            <c:ext xmlns:c16="http://schemas.microsoft.com/office/drawing/2014/chart" uri="{C3380CC4-5D6E-409C-BE32-E72D297353CC}">
              <c16:uniqueId val="{00000000-6940-4A3C-A2CF-A28602BD7D01}"/>
            </c:ext>
          </c:extLst>
        </c:ser>
        <c:dLbls>
          <c:showLegendKey val="0"/>
          <c:showVal val="0"/>
          <c:showCatName val="0"/>
          <c:showSerName val="0"/>
          <c:showPercent val="0"/>
          <c:showBubbleSize val="0"/>
        </c:dLbls>
        <c:gapWidth val="170"/>
        <c:axId val="1581756832"/>
        <c:axId val="1581766432"/>
      </c:barChart>
      <c:catAx>
        <c:axId val="1581756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581766432"/>
        <c:crosses val="autoZero"/>
        <c:auto val="1"/>
        <c:lblAlgn val="ctr"/>
        <c:lblOffset val="100"/>
        <c:noMultiLvlLbl val="0"/>
      </c:catAx>
      <c:valAx>
        <c:axId val="15817664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581756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Project.xlsx]Lead Pivot!PivotTable10</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Calibri" panose="020F0502020204030204" pitchFamily="34" charset="0"/>
                <a:ea typeface="Calibri" panose="020F0502020204030204" pitchFamily="34" charset="0"/>
                <a:cs typeface="Calibri" panose="020F0502020204030204" pitchFamily="34" charset="0"/>
              </a:defRPr>
            </a:pPr>
            <a:r>
              <a:rPr lang="en-US" sz="1400" b="1"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rPr>
              <a:t>Lead Distribution by Status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083D77"/>
          </a:solidFill>
          <a:ln w="19050">
            <a:solidFill>
              <a:schemeClr val="lt1"/>
            </a:solidFill>
          </a:ln>
          <a:effectLst/>
        </c:spPr>
        <c:dLbl>
          <c:idx val="0"/>
          <c:layout>
            <c:manualLayout>
              <c:x val="6.1111111111111109E-2"/>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rgbClr val="0C58AC"/>
          </a:solidFill>
          <a:ln w="19050">
            <a:solidFill>
              <a:schemeClr val="lt1"/>
            </a:solidFill>
          </a:ln>
          <a:effectLst/>
        </c:spPr>
        <c:dLbl>
          <c:idx val="0"/>
          <c:layout>
            <c:manualLayout>
              <c:x val="-6.1111111111111137E-2"/>
              <c:y val="4.62962962962962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0D67C9"/>
          </a:solidFill>
          <a:ln w="19050">
            <a:solidFill>
              <a:schemeClr val="lt1"/>
            </a:solidFill>
          </a:ln>
          <a:effectLst/>
        </c:spPr>
        <c:dLbl>
          <c:idx val="0"/>
          <c:layout>
            <c:manualLayout>
              <c:x val="-5.8333333333333334E-2"/>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rgbClr val="2F80ED"/>
          </a:solidFill>
          <a:ln w="19050">
            <a:solidFill>
              <a:schemeClr val="lt1"/>
            </a:solidFill>
          </a:ln>
          <a:effectLst/>
        </c:spPr>
        <c:dLbl>
          <c:idx val="0"/>
          <c:layout>
            <c:manualLayout>
              <c:x val="-5.8333333333333362E-2"/>
              <c:y val="-5.092592592592597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56A0F6"/>
          </a:solidFill>
          <a:ln w="19050">
            <a:solidFill>
              <a:schemeClr val="lt1"/>
            </a:solidFill>
          </a:ln>
          <a:effectLst/>
        </c:spPr>
        <c:dLbl>
          <c:idx val="0"/>
          <c:layout>
            <c:manualLayout>
              <c:x val="-3.888888888888889E-2"/>
              <c:y val="-8.333333333333335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8EC5FC"/>
          </a:solidFill>
          <a:ln w="19050">
            <a:solidFill>
              <a:schemeClr val="lt1"/>
            </a:solidFill>
          </a:ln>
          <a:effectLst/>
        </c:spPr>
        <c:dLbl>
          <c:idx val="0"/>
          <c:layout>
            <c:manualLayout>
              <c:x val="-1.9444444444444445E-2"/>
              <c:y val="-0.1064814814814814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2">
              <a:lumMod val="60000"/>
            </a:schemeClr>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lumMod val="60000"/>
            </a:schemeClr>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rgbClr val="083D77"/>
          </a:solidFill>
          <a:ln w="19050">
            <a:solidFill>
              <a:schemeClr val="lt1"/>
            </a:solidFill>
          </a:ln>
          <a:effectLst/>
        </c:spPr>
        <c:dLbl>
          <c:idx val="0"/>
          <c:layout>
            <c:manualLayout>
              <c:x val="6.1111111111111109E-2"/>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rgbClr val="0C58AC"/>
          </a:solidFill>
          <a:ln w="19050">
            <a:solidFill>
              <a:schemeClr val="lt1"/>
            </a:solidFill>
          </a:ln>
          <a:effectLst/>
        </c:spPr>
        <c:dLbl>
          <c:idx val="0"/>
          <c:layout>
            <c:manualLayout>
              <c:x val="-6.1111111111111137E-2"/>
              <c:y val="4.62962962962962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rgbClr val="0D67C9"/>
          </a:solidFill>
          <a:ln w="19050">
            <a:solidFill>
              <a:schemeClr val="lt1"/>
            </a:solidFill>
          </a:ln>
          <a:effectLst/>
        </c:spPr>
        <c:dLbl>
          <c:idx val="0"/>
          <c:layout>
            <c:manualLayout>
              <c:x val="-5.8333333333333334E-2"/>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rgbClr val="2F80ED"/>
          </a:solidFill>
          <a:ln w="19050">
            <a:solidFill>
              <a:schemeClr val="lt1"/>
            </a:solidFill>
          </a:ln>
          <a:effectLst/>
        </c:spPr>
        <c:dLbl>
          <c:idx val="0"/>
          <c:layout>
            <c:manualLayout>
              <c:x val="-5.8333333333333362E-2"/>
              <c:y val="-5.092592592592597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rgbClr val="56A0F6"/>
          </a:solidFill>
          <a:ln w="19050">
            <a:solidFill>
              <a:schemeClr val="lt1"/>
            </a:solidFill>
          </a:ln>
          <a:effectLst/>
        </c:spPr>
        <c:dLbl>
          <c:idx val="0"/>
          <c:layout>
            <c:manualLayout>
              <c:x val="-3.888888888888889E-2"/>
              <c:y val="-8.333333333333335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rgbClr val="8EC5FC"/>
          </a:solidFill>
          <a:ln w="19050">
            <a:solidFill>
              <a:schemeClr val="lt1"/>
            </a:solidFill>
          </a:ln>
          <a:effectLst/>
        </c:spPr>
        <c:dLbl>
          <c:idx val="0"/>
          <c:layout>
            <c:manualLayout>
              <c:x val="-1.9444444444444445E-2"/>
              <c:y val="-0.1064814814814814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rgbClr val="083D77"/>
          </a:solidFill>
          <a:ln w="19050">
            <a:solidFill>
              <a:schemeClr val="lt1"/>
            </a:solidFill>
          </a:ln>
          <a:effectLst/>
        </c:spPr>
        <c:dLbl>
          <c:idx val="0"/>
          <c:layout>
            <c:manualLayout>
              <c:x val="6.1111111111111109E-2"/>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rgbClr val="0C58AC"/>
          </a:solidFill>
          <a:ln w="19050">
            <a:solidFill>
              <a:schemeClr val="lt1"/>
            </a:solidFill>
          </a:ln>
          <a:effectLst/>
        </c:spPr>
        <c:dLbl>
          <c:idx val="0"/>
          <c:layout>
            <c:manualLayout>
              <c:x val="-6.1111111111111137E-2"/>
              <c:y val="4.62962962962962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rgbClr val="0D67C9"/>
          </a:solidFill>
          <a:ln w="19050">
            <a:solidFill>
              <a:schemeClr val="lt1"/>
            </a:solidFill>
          </a:ln>
          <a:effectLst/>
        </c:spPr>
        <c:dLbl>
          <c:idx val="0"/>
          <c:layout>
            <c:manualLayout>
              <c:x val="-5.8333333333333334E-2"/>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rgbClr val="2F80ED"/>
          </a:solidFill>
          <a:ln w="19050">
            <a:solidFill>
              <a:schemeClr val="lt1"/>
            </a:solidFill>
          </a:ln>
          <a:effectLst/>
        </c:spPr>
        <c:dLbl>
          <c:idx val="0"/>
          <c:layout>
            <c:manualLayout>
              <c:x val="-5.8333333333333362E-2"/>
              <c:y val="-5.092592592592597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rgbClr val="56A0F6"/>
          </a:solidFill>
          <a:ln w="19050">
            <a:solidFill>
              <a:schemeClr val="lt1"/>
            </a:solidFill>
          </a:ln>
          <a:effectLst/>
        </c:spPr>
        <c:dLbl>
          <c:idx val="0"/>
          <c:layout>
            <c:manualLayout>
              <c:x val="-3.888888888888889E-2"/>
              <c:y val="-8.333333333333335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rgbClr val="8EC5FC"/>
          </a:solidFill>
          <a:ln w="19050">
            <a:solidFill>
              <a:schemeClr val="lt1"/>
            </a:solidFill>
          </a:ln>
          <a:effectLst/>
        </c:spPr>
        <c:dLbl>
          <c:idx val="0"/>
          <c:layout>
            <c:manualLayout>
              <c:x val="-1.9444444444444445E-2"/>
              <c:y val="-0.1064814814814814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'Lead Pivot'!$D$88</c:f>
              <c:strCache>
                <c:ptCount val="1"/>
                <c:pt idx="0">
                  <c:v>Total</c:v>
                </c:pt>
              </c:strCache>
            </c:strRef>
          </c:tx>
          <c:dPt>
            <c:idx val="0"/>
            <c:bubble3D val="0"/>
            <c:spPr>
              <a:solidFill>
                <a:srgbClr val="083D77"/>
              </a:solidFill>
              <a:ln w="19050">
                <a:solidFill>
                  <a:schemeClr val="lt1"/>
                </a:solidFill>
              </a:ln>
              <a:effectLst/>
            </c:spPr>
            <c:extLst>
              <c:ext xmlns:c16="http://schemas.microsoft.com/office/drawing/2014/chart" uri="{C3380CC4-5D6E-409C-BE32-E72D297353CC}">
                <c16:uniqueId val="{00000001-3E3D-4E83-9419-E12331E08AEA}"/>
              </c:ext>
            </c:extLst>
          </c:dPt>
          <c:dPt>
            <c:idx val="1"/>
            <c:bubble3D val="0"/>
            <c:spPr>
              <a:solidFill>
                <a:srgbClr val="0C58AC"/>
              </a:solidFill>
              <a:ln w="19050">
                <a:solidFill>
                  <a:schemeClr val="lt1"/>
                </a:solidFill>
              </a:ln>
              <a:effectLst/>
            </c:spPr>
            <c:extLst>
              <c:ext xmlns:c16="http://schemas.microsoft.com/office/drawing/2014/chart" uri="{C3380CC4-5D6E-409C-BE32-E72D297353CC}">
                <c16:uniqueId val="{00000003-3E3D-4E83-9419-E12331E08AEA}"/>
              </c:ext>
            </c:extLst>
          </c:dPt>
          <c:dPt>
            <c:idx val="2"/>
            <c:bubble3D val="0"/>
            <c:spPr>
              <a:solidFill>
                <a:srgbClr val="0D67C9"/>
              </a:solidFill>
              <a:ln w="19050">
                <a:solidFill>
                  <a:schemeClr val="lt1"/>
                </a:solidFill>
              </a:ln>
              <a:effectLst/>
            </c:spPr>
            <c:extLst>
              <c:ext xmlns:c16="http://schemas.microsoft.com/office/drawing/2014/chart" uri="{C3380CC4-5D6E-409C-BE32-E72D297353CC}">
                <c16:uniqueId val="{00000005-3E3D-4E83-9419-E12331E08AEA}"/>
              </c:ext>
            </c:extLst>
          </c:dPt>
          <c:dPt>
            <c:idx val="3"/>
            <c:bubble3D val="0"/>
            <c:spPr>
              <a:solidFill>
                <a:srgbClr val="2F80ED"/>
              </a:solidFill>
              <a:ln w="19050">
                <a:solidFill>
                  <a:schemeClr val="lt1"/>
                </a:solidFill>
              </a:ln>
              <a:effectLst/>
            </c:spPr>
            <c:extLst>
              <c:ext xmlns:c16="http://schemas.microsoft.com/office/drawing/2014/chart" uri="{C3380CC4-5D6E-409C-BE32-E72D297353CC}">
                <c16:uniqueId val="{00000007-3E3D-4E83-9419-E12331E08AEA}"/>
              </c:ext>
            </c:extLst>
          </c:dPt>
          <c:dPt>
            <c:idx val="4"/>
            <c:bubble3D val="0"/>
            <c:spPr>
              <a:solidFill>
                <a:srgbClr val="56A0F6"/>
              </a:solidFill>
              <a:ln w="19050">
                <a:solidFill>
                  <a:schemeClr val="lt1"/>
                </a:solidFill>
              </a:ln>
              <a:effectLst/>
            </c:spPr>
            <c:extLst>
              <c:ext xmlns:c16="http://schemas.microsoft.com/office/drawing/2014/chart" uri="{C3380CC4-5D6E-409C-BE32-E72D297353CC}">
                <c16:uniqueId val="{00000009-3E3D-4E83-9419-E12331E08AEA}"/>
              </c:ext>
            </c:extLst>
          </c:dPt>
          <c:dPt>
            <c:idx val="5"/>
            <c:bubble3D val="0"/>
            <c:spPr>
              <a:solidFill>
                <a:srgbClr val="8EC5FC"/>
              </a:solidFill>
              <a:ln w="19050">
                <a:solidFill>
                  <a:schemeClr val="lt1"/>
                </a:solidFill>
              </a:ln>
              <a:effectLst/>
            </c:spPr>
            <c:extLst>
              <c:ext xmlns:c16="http://schemas.microsoft.com/office/drawing/2014/chart" uri="{C3380CC4-5D6E-409C-BE32-E72D297353CC}">
                <c16:uniqueId val="{0000000B-3E3D-4E83-9419-E12331E08AE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E3D-4E83-9419-E12331E08AE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3E3D-4E83-9419-E12331E08AEA}"/>
              </c:ext>
            </c:extLst>
          </c:dPt>
          <c:dLbls>
            <c:dLbl>
              <c:idx val="0"/>
              <c:layout>
                <c:manualLayout>
                  <c:x val="6.1111111111111109E-2"/>
                  <c:y val="-4.6296296296296294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E3D-4E83-9419-E12331E08AEA}"/>
                </c:ext>
              </c:extLst>
            </c:dLbl>
            <c:dLbl>
              <c:idx val="1"/>
              <c:layout>
                <c:manualLayout>
                  <c:x val="-6.1111111111111137E-2"/>
                  <c:y val="4.629629629629629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E3D-4E83-9419-E12331E08AEA}"/>
                </c:ext>
              </c:extLst>
            </c:dLbl>
            <c:dLbl>
              <c:idx val="2"/>
              <c:layout>
                <c:manualLayout>
                  <c:x val="-5.8333333333333334E-2"/>
                  <c:y val="-2.777777777777777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E3D-4E83-9419-E12331E08AEA}"/>
                </c:ext>
              </c:extLst>
            </c:dLbl>
            <c:dLbl>
              <c:idx val="3"/>
              <c:layout>
                <c:manualLayout>
                  <c:x val="-5.8333333333333362E-2"/>
                  <c:y val="-5.092592592592597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3E3D-4E83-9419-E12331E08AEA}"/>
                </c:ext>
              </c:extLst>
            </c:dLbl>
            <c:dLbl>
              <c:idx val="4"/>
              <c:layout>
                <c:manualLayout>
                  <c:x val="-3.888888888888889E-2"/>
                  <c:y val="-8.333333333333335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3E3D-4E83-9419-E12331E08AEA}"/>
                </c:ext>
              </c:extLst>
            </c:dLbl>
            <c:dLbl>
              <c:idx val="5"/>
              <c:layout>
                <c:manualLayout>
                  <c:x val="-1.9444444444444445E-2"/>
                  <c:y val="-0.10648148148148148"/>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B-3E3D-4E83-9419-E12331E08AEA}"/>
                </c:ext>
              </c:extLst>
            </c:dLbl>
            <c:dLbl>
              <c:idx val="6"/>
              <c:delete val="1"/>
              <c:extLst>
                <c:ext xmlns:c15="http://schemas.microsoft.com/office/drawing/2012/chart" uri="{CE6537A1-D6FC-4f65-9D91-7224C49458BB}"/>
                <c:ext xmlns:c16="http://schemas.microsoft.com/office/drawing/2014/chart" uri="{C3380CC4-5D6E-409C-BE32-E72D297353CC}">
                  <c16:uniqueId val="{0000000D-3E3D-4E83-9419-E12331E08AEA}"/>
                </c:ext>
              </c:extLst>
            </c:dLbl>
            <c:dLbl>
              <c:idx val="7"/>
              <c:delete val="1"/>
              <c:extLst>
                <c:ext xmlns:c15="http://schemas.microsoft.com/office/drawing/2012/chart" uri="{CE6537A1-D6FC-4f65-9D91-7224C49458BB}"/>
                <c:ext xmlns:c16="http://schemas.microsoft.com/office/drawing/2014/chart" uri="{C3380CC4-5D6E-409C-BE32-E72D297353CC}">
                  <c16:uniqueId val="{0000000F-3E3D-4E83-9419-E12331E08AE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'Lead Pivot'!$C$89:$C$97</c:f>
              <c:strCache>
                <c:ptCount val="8"/>
                <c:pt idx="0">
                  <c:v>Nurturing</c:v>
                </c:pt>
                <c:pt idx="1">
                  <c:v>Prospect</c:v>
                </c:pt>
                <c:pt idx="2">
                  <c:v>Converted</c:v>
                </c:pt>
                <c:pt idx="3">
                  <c:v>Disqualified</c:v>
                </c:pt>
                <c:pt idx="4">
                  <c:v>MQL</c:v>
                </c:pt>
                <c:pt idx="5">
                  <c:v>SQL</c:v>
                </c:pt>
                <c:pt idx="6">
                  <c:v>Qualified</c:v>
                </c:pt>
                <c:pt idx="7">
                  <c:v>Untouched</c:v>
                </c:pt>
              </c:strCache>
            </c:strRef>
          </c:cat>
          <c:val>
            <c:numRef>
              <c:f>'Lead Pivot'!$D$89:$D$97</c:f>
              <c:numCache>
                <c:formatCode>General</c:formatCode>
                <c:ptCount val="8"/>
                <c:pt idx="0">
                  <c:v>5303</c:v>
                </c:pt>
                <c:pt idx="1">
                  <c:v>2154</c:v>
                </c:pt>
                <c:pt idx="2">
                  <c:v>907</c:v>
                </c:pt>
                <c:pt idx="3">
                  <c:v>690</c:v>
                </c:pt>
                <c:pt idx="4">
                  <c:v>591</c:v>
                </c:pt>
                <c:pt idx="5">
                  <c:v>351</c:v>
                </c:pt>
                <c:pt idx="6">
                  <c:v>3</c:v>
                </c:pt>
                <c:pt idx="7">
                  <c:v>1</c:v>
                </c:pt>
              </c:numCache>
            </c:numRef>
          </c:val>
          <c:extLst>
            <c:ext xmlns:c16="http://schemas.microsoft.com/office/drawing/2014/chart" uri="{C3380CC4-5D6E-409C-BE32-E72D297353CC}">
              <c16:uniqueId val="{00000010-3E3D-4E83-9419-E12331E08AEA}"/>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7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[Excel Project.xlsx]Opportunity Pivot!PivotTable6</c:name>
    <c:fmtId val="0"/>
  </c:pivotSource>
  <c:chart>
    <c:title>
      <c:tx>
        <c:rich>
          <a:bodyPr rot="0" spcFirstLastPara="1" vertOverflow="ellipsis" vert="horz" wrap="square" anchor="ctr" anchorCtr="1"/>
          <a:lstStyle/>
          <a:p>
            <a:pPr>
              <a:defRPr sz="1100" b="0" i="0" u="none" strike="noStrike" kern="1200" cap="none" spc="20" baseline="0">
                <a:solidFill>
                  <a:schemeClr val="dk1">
                    <a:lumMod val="50000"/>
                    <a:lumOff val="50000"/>
                  </a:schemeClr>
                </a:solidFill>
                <a:latin typeface="Segoe UI Semibold" panose="020B0702040204020203" pitchFamily="34" charset="0"/>
                <a:ea typeface="+mn-ea"/>
                <a:cs typeface="Segoe UI Semibold" panose="020B0702040204020203" pitchFamily="34" charset="0"/>
              </a:defRPr>
            </a:pPr>
            <a:r>
              <a:rPr lang="en-IN" sz="1100" b="1">
                <a:solidFill>
                  <a:schemeClr val="tx1"/>
                </a:solidFill>
                <a:latin typeface="Segoe UI Semibold" panose="020B0702040204020203" pitchFamily="34" charset="0"/>
                <a:ea typeface="Calibri" panose="020F0502020204030204" pitchFamily="34" charset="0"/>
                <a:cs typeface="Segoe UI Semibold" panose="020B0702040204020203" pitchFamily="34" charset="0"/>
              </a:rPr>
              <a:t>Expected vs Total Revenue Trend</a:t>
            </a:r>
          </a:p>
        </c:rich>
      </c:tx>
      <c:overlay val="0"/>
      <c:spPr>
        <a:noFill/>
        <a:ln>
          <a:noFill/>
        </a:ln>
        <a:effectLst/>
      </c:spPr>
      <c:txPr>
        <a:bodyPr rot="0" spcFirstLastPara="1" vertOverflow="ellipsis" vert="horz" wrap="square" anchor="ctr" anchorCtr="1"/>
        <a:lstStyle/>
        <a:p>
          <a:pPr>
            <a:defRPr sz="1100" b="0" i="0" u="none" strike="noStrike" kern="1200" cap="none" spc="20" baseline="0">
              <a:solidFill>
                <a:schemeClr val="dk1">
                  <a:lumMod val="50000"/>
                  <a:lumOff val="50000"/>
                </a:schemeClr>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ln w="22225" cap="rnd" cmpd="sng" algn="ctr">
            <a:solidFill>
              <a:schemeClr val="dk1">
                <a:tint val="88500"/>
              </a:schemeClr>
            </a:solidFill>
            <a:round/>
          </a:ln>
          <a:effectLst/>
        </c:spPr>
        <c:marker>
          <c:symbol val="circle"/>
          <c:size val="4"/>
          <c:spPr>
            <a:solidFill>
              <a:schemeClr val="dk1">
                <a:tint val="88500"/>
              </a:schemeClr>
            </a:solidFill>
            <a:ln w="9525" cap="flat" cmpd="sng" algn="ctr">
              <a:solidFill>
                <a:schemeClr val="dk1">
                  <a:tint val="885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cmpd="sng" algn="ctr">
            <a:solidFill>
              <a:schemeClr val="dk1">
                <a:tint val="88500"/>
              </a:schemeClr>
            </a:solidFill>
            <a:round/>
          </a:ln>
          <a:effectLst/>
        </c:spPr>
        <c:marker>
          <c:symbol val="circle"/>
          <c:size val="4"/>
          <c:spPr>
            <a:solidFill>
              <a:schemeClr val="dk1">
                <a:tint val="55000"/>
              </a:schemeClr>
            </a:solidFill>
            <a:ln w="9525" cap="flat" cmpd="sng" algn="ctr">
              <a:solidFill>
                <a:schemeClr val="dk1">
                  <a:tint val="5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'Opportunity Pivot'!$D$28</c:f>
              <c:strCache>
                <c:ptCount val="1"/>
                <c:pt idx="0">
                  <c:v>Total Revenue</c:v>
                </c:pt>
              </c:strCache>
            </c:strRef>
          </c:tx>
          <c:spPr>
            <a:ln w="22225" cap="rnd" cmpd="sng" algn="ctr">
              <a:solidFill>
                <a:schemeClr val="dk1">
                  <a:tint val="88500"/>
                </a:schemeClr>
              </a:solidFill>
              <a:round/>
            </a:ln>
            <a:effectLst/>
          </c:spPr>
          <c:marker>
            <c:symbol val="circle"/>
            <c:size val="4"/>
            <c:spPr>
              <a:solidFill>
                <a:schemeClr val="dk1">
                  <a:tint val="88500"/>
                </a:schemeClr>
              </a:solidFill>
              <a:ln w="9525" cap="flat" cmpd="sng" algn="ctr">
                <a:solidFill>
                  <a:schemeClr val="dk1">
                    <a:tint val="88500"/>
                  </a:schemeClr>
                </a:solidFill>
                <a:round/>
              </a:ln>
              <a:effectLst/>
            </c:spPr>
          </c:marker>
          <c:cat>
            <c:strRef>
              <c:f>'Opportunity Pivot'!$C$29:$C$37</c:f>
              <c:strCache>
                <c:ptCount val="8"/>
                <c:pt idx="0">
                  <c:v>2013</c:v>
                </c:pt>
                <c:pt idx="1">
                  <c:v>2015</c:v>
                </c:pt>
                <c:pt idx="2">
                  <c:v>2016</c:v>
                </c:pt>
                <c:pt idx="3">
                  <c:v>2017</c:v>
                </c:pt>
                <c:pt idx="4">
                  <c:v>2018</c:v>
                </c:pt>
                <c:pt idx="5">
                  <c:v>2019</c:v>
                </c:pt>
                <c:pt idx="6">
                  <c:v>2020</c:v>
                </c:pt>
                <c:pt idx="7">
                  <c:v>2021</c:v>
                </c:pt>
              </c:strCache>
            </c:strRef>
          </c:cat>
          <c:val>
            <c:numRef>
              <c:f>'Opportunity Pivot'!$D$29:$D$37</c:f>
              <c:numCache>
                <c:formatCode>\$\ #,##0.00,," M"</c:formatCode>
                <c:ptCount val="8"/>
                <c:pt idx="0">
                  <c:v>26262396.800000001</c:v>
                </c:pt>
                <c:pt idx="1">
                  <c:v>7543235.9500000002</c:v>
                </c:pt>
                <c:pt idx="2">
                  <c:v>120165762.60000002</c:v>
                </c:pt>
                <c:pt idx="3">
                  <c:v>41855417.830000006</c:v>
                </c:pt>
                <c:pt idx="4">
                  <c:v>53461249.07</c:v>
                </c:pt>
                <c:pt idx="5">
                  <c:v>220703622.03000009</c:v>
                </c:pt>
                <c:pt idx="6">
                  <c:v>302765482.76999992</c:v>
                </c:pt>
                <c:pt idx="7">
                  <c:v>249757911.30999982</c:v>
                </c:pt>
              </c:numCache>
            </c:numRef>
          </c:val>
          <c:smooth val="0"/>
          <c:extLst>
            <c:ext xmlns:c16="http://schemas.microsoft.com/office/drawing/2014/chart" uri="{C3380CC4-5D6E-409C-BE32-E72D297353CC}">
              <c16:uniqueId val="{00000000-55DF-42D2-BD91-7EDF73395601}"/>
            </c:ext>
          </c:extLst>
        </c:ser>
        <c:ser>
          <c:idx val="1"/>
          <c:order val="1"/>
          <c:tx>
            <c:strRef>
              <c:f>'Opportunity Pivot'!$E$28</c:f>
              <c:strCache>
                <c:ptCount val="1"/>
                <c:pt idx="0">
                  <c:v>Expected Revenue</c:v>
                </c:pt>
              </c:strCache>
            </c:strRef>
          </c:tx>
          <c:spPr>
            <a:ln w="22225" cap="rnd" cmpd="sng" algn="ctr">
              <a:solidFill>
                <a:schemeClr val="dk1">
                  <a:tint val="55000"/>
                </a:schemeClr>
              </a:solidFill>
              <a:round/>
            </a:ln>
            <a:effectLst/>
          </c:spPr>
          <c:marker>
            <c:symbol val="circle"/>
            <c:size val="4"/>
            <c:spPr>
              <a:solidFill>
                <a:schemeClr val="dk1">
                  <a:tint val="55000"/>
                </a:schemeClr>
              </a:solidFill>
              <a:ln w="9525" cap="flat" cmpd="sng" algn="ctr">
                <a:solidFill>
                  <a:schemeClr val="dk1">
                    <a:tint val="55000"/>
                  </a:schemeClr>
                </a:solidFill>
                <a:round/>
              </a:ln>
              <a:effectLst/>
            </c:spPr>
          </c:marker>
          <c:cat>
            <c:strRef>
              <c:f>'Opportunity Pivot'!$C$29:$C$37</c:f>
              <c:strCache>
                <c:ptCount val="8"/>
                <c:pt idx="0">
                  <c:v>2013</c:v>
                </c:pt>
                <c:pt idx="1">
                  <c:v>2015</c:v>
                </c:pt>
                <c:pt idx="2">
                  <c:v>2016</c:v>
                </c:pt>
                <c:pt idx="3">
                  <c:v>2017</c:v>
                </c:pt>
                <c:pt idx="4">
                  <c:v>2018</c:v>
                </c:pt>
                <c:pt idx="5">
                  <c:v>2019</c:v>
                </c:pt>
                <c:pt idx="6">
                  <c:v>2020</c:v>
                </c:pt>
                <c:pt idx="7">
                  <c:v>2021</c:v>
                </c:pt>
              </c:strCache>
            </c:strRef>
          </c:cat>
          <c:val>
            <c:numRef>
              <c:f>'Opportunity Pivot'!$E$29:$E$37</c:f>
              <c:numCache>
                <c:formatCode>\$\ #,##0.00,," M"</c:formatCode>
                <c:ptCount val="8"/>
                <c:pt idx="0">
                  <c:v>25892396.800000001</c:v>
                </c:pt>
                <c:pt idx="1">
                  <c:v>1202439.95</c:v>
                </c:pt>
                <c:pt idx="2">
                  <c:v>23585659.52</c:v>
                </c:pt>
                <c:pt idx="3">
                  <c:v>5922157.6499999994</c:v>
                </c:pt>
                <c:pt idx="4">
                  <c:v>9636524.9400000013</c:v>
                </c:pt>
                <c:pt idx="5">
                  <c:v>25244728.810000006</c:v>
                </c:pt>
                <c:pt idx="6">
                  <c:v>33950191.06000001</c:v>
                </c:pt>
                <c:pt idx="7">
                  <c:v>10826512.999999996</c:v>
                </c:pt>
              </c:numCache>
            </c:numRef>
          </c:val>
          <c:smooth val="0"/>
          <c:extLst>
            <c:ext xmlns:c16="http://schemas.microsoft.com/office/drawing/2014/chart" uri="{C3380CC4-5D6E-409C-BE32-E72D297353CC}">
              <c16:uniqueId val="{00000001-55DF-42D2-BD91-7EDF73395601}"/>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648210448"/>
        <c:axId val="1648210928"/>
      </c:lineChart>
      <c:catAx>
        <c:axId val="1648210448"/>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800" b="1" i="0" u="none" strike="noStrike" kern="1200" spc="2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1648210928"/>
        <c:crosses val="autoZero"/>
        <c:auto val="1"/>
        <c:lblAlgn val="ctr"/>
        <c:lblOffset val="100"/>
        <c:noMultiLvlLbl val="0"/>
      </c:catAx>
      <c:valAx>
        <c:axId val="1648210928"/>
        <c:scaling>
          <c:orientation val="minMax"/>
        </c:scaling>
        <c:delete val="0"/>
        <c:axPos val="l"/>
        <c:numFmt formatCode="\$\ #,##0.00,,&quot; M&quot;"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spc="2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1648210448"/>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[Excel Project.xlsx]Opportunity Pivot!PivotTable7</c:name>
    <c:fmtId val="0"/>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r>
              <a:rPr lang="en-IN" sz="1100" b="1" i="0" u="none" strike="noStrike" baseline="0">
                <a:solidFill>
                  <a:schemeClr val="tx1"/>
                </a:solidFill>
                <a:latin typeface="Segoe UI Semibold" panose="020B0702040204020203" pitchFamily="34" charset="0"/>
                <a:ea typeface="Calibri" panose="020F0502020204030204" pitchFamily="34" charset="0"/>
                <a:cs typeface="Segoe UI Semibold" panose="020B0702040204020203" pitchFamily="34" charset="0"/>
              </a:rPr>
              <a:t>Active vs Total Opportunities Trend</a:t>
            </a:r>
            <a:endParaRPr lang="en-IN" sz="1100" b="1">
              <a:solidFill>
                <a:schemeClr val="tx1"/>
              </a:solidFill>
              <a:latin typeface="Segoe UI Semibold" panose="020B0702040204020203" pitchFamily="34" charset="0"/>
              <a:ea typeface="Calibri" panose="020F0502020204030204"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IN"/>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'Opportunity Pivot'!$D$47</c:f>
              <c:strCache>
                <c:ptCount val="1"/>
                <c:pt idx="0">
                  <c:v>Count of Opportunity ID</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'Opportunity Pivot'!$C$48:$C$56</c:f>
              <c:strCache>
                <c:ptCount val="8"/>
                <c:pt idx="0">
                  <c:v>2013</c:v>
                </c:pt>
                <c:pt idx="1">
                  <c:v>2015</c:v>
                </c:pt>
                <c:pt idx="2">
                  <c:v>2016</c:v>
                </c:pt>
                <c:pt idx="3">
                  <c:v>2017</c:v>
                </c:pt>
                <c:pt idx="4">
                  <c:v>2018</c:v>
                </c:pt>
                <c:pt idx="5">
                  <c:v>2019</c:v>
                </c:pt>
                <c:pt idx="6">
                  <c:v>2020</c:v>
                </c:pt>
                <c:pt idx="7">
                  <c:v>2021</c:v>
                </c:pt>
              </c:strCache>
            </c:strRef>
          </c:cat>
          <c:val>
            <c:numRef>
              <c:f>'Opportunity Pivot'!$D$48:$D$56</c:f>
              <c:numCache>
                <c:formatCode>General</c:formatCode>
                <c:ptCount val="8"/>
                <c:pt idx="0">
                  <c:v>8</c:v>
                </c:pt>
                <c:pt idx="1">
                  <c:v>50</c:v>
                </c:pt>
                <c:pt idx="2">
                  <c:v>699</c:v>
                </c:pt>
                <c:pt idx="3">
                  <c:v>513</c:v>
                </c:pt>
                <c:pt idx="4">
                  <c:v>479</c:v>
                </c:pt>
                <c:pt idx="5">
                  <c:v>1051</c:v>
                </c:pt>
                <c:pt idx="6">
                  <c:v>1135</c:v>
                </c:pt>
                <c:pt idx="7">
                  <c:v>711</c:v>
                </c:pt>
              </c:numCache>
            </c:numRef>
          </c:val>
          <c:extLst>
            <c:ext xmlns:c16="http://schemas.microsoft.com/office/drawing/2014/chart" uri="{C3380CC4-5D6E-409C-BE32-E72D297353CC}">
              <c16:uniqueId val="{00000000-4320-4BA6-AF18-45F07762CAEF}"/>
            </c:ext>
          </c:extLst>
        </c:ser>
        <c:ser>
          <c:idx val="1"/>
          <c:order val="1"/>
          <c:tx>
            <c:strRef>
              <c:f>'Opportunity Pivot'!$E$47</c:f>
              <c:strCache>
                <c:ptCount val="1"/>
                <c:pt idx="0">
                  <c:v>Acitve Opportunity</c:v>
                </c:pt>
              </c:strCache>
            </c:strRef>
          </c:tx>
          <c:spPr>
            <a:solidFill>
              <a:schemeClr val="dk1">
                <a:tint val="5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'Opportunity Pivot'!$C$48:$C$56</c:f>
              <c:strCache>
                <c:ptCount val="8"/>
                <c:pt idx="0">
                  <c:v>2013</c:v>
                </c:pt>
                <c:pt idx="1">
                  <c:v>2015</c:v>
                </c:pt>
                <c:pt idx="2">
                  <c:v>2016</c:v>
                </c:pt>
                <c:pt idx="3">
                  <c:v>2017</c:v>
                </c:pt>
                <c:pt idx="4">
                  <c:v>2018</c:v>
                </c:pt>
                <c:pt idx="5">
                  <c:v>2019</c:v>
                </c:pt>
                <c:pt idx="6">
                  <c:v>2020</c:v>
                </c:pt>
                <c:pt idx="7">
                  <c:v>2021</c:v>
                </c:pt>
              </c:strCache>
            </c:strRef>
          </c:cat>
          <c:val>
            <c:numRef>
              <c:f>'Opportunity Pivot'!$E$48:$E$56</c:f>
              <c:numCache>
                <c:formatCode>General</c:formatCode>
                <c:ptCount val="8"/>
                <c:pt idx="2">
                  <c:v>207</c:v>
                </c:pt>
                <c:pt idx="3">
                  <c:v>47</c:v>
                </c:pt>
                <c:pt idx="4">
                  <c:v>47</c:v>
                </c:pt>
                <c:pt idx="5">
                  <c:v>217</c:v>
                </c:pt>
                <c:pt idx="6">
                  <c:v>359</c:v>
                </c:pt>
                <c:pt idx="7">
                  <c:v>395</c:v>
                </c:pt>
              </c:numCache>
            </c:numRef>
          </c:val>
          <c:extLst>
            <c:ext xmlns:c16="http://schemas.microsoft.com/office/drawing/2014/chart" uri="{C3380CC4-5D6E-409C-BE32-E72D297353CC}">
              <c16:uniqueId val="{00000001-4320-4BA6-AF18-45F07762CAEF}"/>
            </c:ext>
          </c:extLst>
        </c:ser>
        <c:dLbls>
          <c:dLblPos val="outEnd"/>
          <c:showLegendKey val="0"/>
          <c:showVal val="1"/>
          <c:showCatName val="0"/>
          <c:showSerName val="0"/>
          <c:showPercent val="0"/>
          <c:showBubbleSize val="0"/>
        </c:dLbls>
        <c:gapWidth val="219"/>
        <c:overlap val="-27"/>
        <c:axId val="1669448112"/>
        <c:axId val="1669448592"/>
      </c:barChart>
      <c:catAx>
        <c:axId val="1669448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solidFill>
                <a:latin typeface="Segoe UI Semibold" panose="020B0702040204020203" pitchFamily="34" charset="0"/>
                <a:ea typeface="Calibri" panose="020F0502020204030204" pitchFamily="34" charset="0"/>
                <a:cs typeface="Segoe UI Semibold" panose="020B0702040204020203" pitchFamily="34" charset="0"/>
              </a:defRPr>
            </a:pPr>
            <a:endParaRPr lang="en-US"/>
          </a:p>
        </c:txPr>
        <c:crossAx val="1669448592"/>
        <c:crosses val="autoZero"/>
        <c:auto val="1"/>
        <c:lblAlgn val="ctr"/>
        <c:lblOffset val="100"/>
        <c:noMultiLvlLbl val="0"/>
      </c:catAx>
      <c:valAx>
        <c:axId val="1669448592"/>
        <c:scaling>
          <c:orientation val="minMax"/>
        </c:scaling>
        <c:delete val="1"/>
        <c:axPos val="l"/>
        <c:numFmt formatCode="General" sourceLinked="1"/>
        <c:majorTickMark val="none"/>
        <c:minorTickMark val="none"/>
        <c:tickLblPos val="nextTo"/>
        <c:crossAx val="1669448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[Excel Project.xlsx]Opportunity Pivot!PivotTable8</c:name>
    <c:fmtId val="0"/>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r>
              <a:rPr lang="en-IN" sz="1100" b="1">
                <a:solidFill>
                  <a:schemeClr val="tx1"/>
                </a:solidFill>
                <a:latin typeface="Segoe UI Semibold" panose="020B0702040204020203" pitchFamily="34" charset="0"/>
                <a:ea typeface="Calibri" panose="020F0502020204030204" pitchFamily="34" charset="0"/>
                <a:cs typeface="Segoe UI Semibold" panose="020B0702040204020203" pitchFamily="34" charset="0"/>
              </a:rPr>
              <a:t>Closed Won vs Total Opportunities Trend</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'Opportunity Pivot'!$D$67</c:f>
              <c:strCache>
                <c:ptCount val="1"/>
                <c:pt idx="0">
                  <c:v>Count of Opportunity ID</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'Opportunity Pivot'!$C$68:$C$76</c:f>
              <c:strCache>
                <c:ptCount val="8"/>
                <c:pt idx="0">
                  <c:v>2013</c:v>
                </c:pt>
                <c:pt idx="1">
                  <c:v>2015</c:v>
                </c:pt>
                <c:pt idx="2">
                  <c:v>2016</c:v>
                </c:pt>
                <c:pt idx="3">
                  <c:v>2017</c:v>
                </c:pt>
                <c:pt idx="4">
                  <c:v>2018</c:v>
                </c:pt>
                <c:pt idx="5">
                  <c:v>2019</c:v>
                </c:pt>
                <c:pt idx="6">
                  <c:v>2020</c:v>
                </c:pt>
                <c:pt idx="7">
                  <c:v>2021</c:v>
                </c:pt>
              </c:strCache>
            </c:strRef>
          </c:cat>
          <c:val>
            <c:numRef>
              <c:f>'Opportunity Pivot'!$D$68:$D$76</c:f>
              <c:numCache>
                <c:formatCode>General</c:formatCode>
                <c:ptCount val="8"/>
                <c:pt idx="0">
                  <c:v>8</c:v>
                </c:pt>
                <c:pt idx="1">
                  <c:v>50</c:v>
                </c:pt>
                <c:pt idx="2">
                  <c:v>699</c:v>
                </c:pt>
                <c:pt idx="3">
                  <c:v>513</c:v>
                </c:pt>
                <c:pt idx="4">
                  <c:v>479</c:v>
                </c:pt>
                <c:pt idx="5">
                  <c:v>1051</c:v>
                </c:pt>
                <c:pt idx="6">
                  <c:v>1135</c:v>
                </c:pt>
                <c:pt idx="7">
                  <c:v>711</c:v>
                </c:pt>
              </c:numCache>
            </c:numRef>
          </c:val>
          <c:extLst>
            <c:ext xmlns:c16="http://schemas.microsoft.com/office/drawing/2014/chart" uri="{C3380CC4-5D6E-409C-BE32-E72D297353CC}">
              <c16:uniqueId val="{00000000-CA18-4184-9191-49A55FA96C7B}"/>
            </c:ext>
          </c:extLst>
        </c:ser>
        <c:ser>
          <c:idx val="1"/>
          <c:order val="1"/>
          <c:tx>
            <c:strRef>
              <c:f>'Opportunity Pivot'!$E$67</c:f>
              <c:strCache>
                <c:ptCount val="1"/>
                <c:pt idx="0">
                  <c:v>Converted Opportunities</c:v>
                </c:pt>
              </c:strCache>
            </c:strRef>
          </c:tx>
          <c:spPr>
            <a:solidFill>
              <a:schemeClr val="dk1">
                <a:tint val="5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'Opportunity Pivot'!$C$68:$C$76</c:f>
              <c:strCache>
                <c:ptCount val="8"/>
                <c:pt idx="0">
                  <c:v>2013</c:v>
                </c:pt>
                <c:pt idx="1">
                  <c:v>2015</c:v>
                </c:pt>
                <c:pt idx="2">
                  <c:v>2016</c:v>
                </c:pt>
                <c:pt idx="3">
                  <c:v>2017</c:v>
                </c:pt>
                <c:pt idx="4">
                  <c:v>2018</c:v>
                </c:pt>
                <c:pt idx="5">
                  <c:v>2019</c:v>
                </c:pt>
                <c:pt idx="6">
                  <c:v>2020</c:v>
                </c:pt>
                <c:pt idx="7">
                  <c:v>2021</c:v>
                </c:pt>
              </c:strCache>
            </c:strRef>
          </c:cat>
          <c:val>
            <c:numRef>
              <c:f>'Opportunity Pivot'!$E$68:$E$76</c:f>
              <c:numCache>
                <c:formatCode>General</c:formatCode>
                <c:ptCount val="8"/>
                <c:pt idx="0">
                  <c:v>3</c:v>
                </c:pt>
                <c:pt idx="1">
                  <c:v>11</c:v>
                </c:pt>
                <c:pt idx="2">
                  <c:v>116</c:v>
                </c:pt>
                <c:pt idx="3">
                  <c:v>146</c:v>
                </c:pt>
                <c:pt idx="4">
                  <c:v>175</c:v>
                </c:pt>
                <c:pt idx="5">
                  <c:v>352</c:v>
                </c:pt>
                <c:pt idx="6">
                  <c:v>399</c:v>
                </c:pt>
                <c:pt idx="7">
                  <c:v>241</c:v>
                </c:pt>
              </c:numCache>
            </c:numRef>
          </c:val>
          <c:extLst>
            <c:ext xmlns:c16="http://schemas.microsoft.com/office/drawing/2014/chart" uri="{C3380CC4-5D6E-409C-BE32-E72D297353CC}">
              <c16:uniqueId val="{00000001-CA18-4184-9191-49A55FA96C7B}"/>
            </c:ext>
          </c:extLst>
        </c:ser>
        <c:dLbls>
          <c:dLblPos val="outEnd"/>
          <c:showLegendKey val="0"/>
          <c:showVal val="1"/>
          <c:showCatName val="0"/>
          <c:showSerName val="0"/>
          <c:showPercent val="0"/>
          <c:showBubbleSize val="0"/>
        </c:dLbls>
        <c:gapWidth val="182"/>
        <c:axId val="347022112"/>
        <c:axId val="347020672"/>
      </c:barChart>
      <c:catAx>
        <c:axId val="347022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347020672"/>
        <c:crosses val="autoZero"/>
        <c:auto val="1"/>
        <c:lblAlgn val="ctr"/>
        <c:lblOffset val="100"/>
        <c:noMultiLvlLbl val="0"/>
      </c:catAx>
      <c:valAx>
        <c:axId val="347020672"/>
        <c:scaling>
          <c:orientation val="minMax"/>
        </c:scaling>
        <c:delete val="1"/>
        <c:axPos val="b"/>
        <c:numFmt formatCode="General" sourceLinked="1"/>
        <c:majorTickMark val="none"/>
        <c:minorTickMark val="none"/>
        <c:tickLblPos val="nextTo"/>
        <c:crossAx val="347022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[Excel Project.xlsx]Opportunity Pivot!PivotTable9</c:name>
    <c:fmtId val="0"/>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r>
              <a:rPr lang="en-IN" sz="1100" b="1">
                <a:solidFill>
                  <a:schemeClr val="tx1"/>
                </a:solidFill>
                <a:latin typeface="Segoe UI Semibold" panose="020B0702040204020203" pitchFamily="34" charset="0"/>
                <a:ea typeface="Calibri" panose="020F0502020204030204" pitchFamily="34" charset="0"/>
                <a:cs typeface="Segoe UI Semibold" panose="020B0702040204020203" pitchFamily="34" charset="0"/>
              </a:rPr>
              <a:t>Closed Won vs Total Closed Trend</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'Opportunity Pivot'!$D$87</c:f>
              <c:strCache>
                <c:ptCount val="1"/>
                <c:pt idx="0">
                  <c:v>Converted Opportunities</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'Opportunity Pivot'!$C$88:$C$96</c:f>
              <c:strCache>
                <c:ptCount val="8"/>
                <c:pt idx="0">
                  <c:v>2013</c:v>
                </c:pt>
                <c:pt idx="1">
                  <c:v>2015</c:v>
                </c:pt>
                <c:pt idx="2">
                  <c:v>2016</c:v>
                </c:pt>
                <c:pt idx="3">
                  <c:v>2017</c:v>
                </c:pt>
                <c:pt idx="4">
                  <c:v>2018</c:v>
                </c:pt>
                <c:pt idx="5">
                  <c:v>2019</c:v>
                </c:pt>
                <c:pt idx="6">
                  <c:v>2020</c:v>
                </c:pt>
                <c:pt idx="7">
                  <c:v>2021</c:v>
                </c:pt>
              </c:strCache>
            </c:strRef>
          </c:cat>
          <c:val>
            <c:numRef>
              <c:f>'Opportunity Pivot'!$D$88:$D$96</c:f>
              <c:numCache>
                <c:formatCode>General</c:formatCode>
                <c:ptCount val="8"/>
                <c:pt idx="0">
                  <c:v>3</c:v>
                </c:pt>
                <c:pt idx="1">
                  <c:v>11</c:v>
                </c:pt>
                <c:pt idx="2">
                  <c:v>116</c:v>
                </c:pt>
                <c:pt idx="3">
                  <c:v>146</c:v>
                </c:pt>
                <c:pt idx="4">
                  <c:v>175</c:v>
                </c:pt>
                <c:pt idx="5">
                  <c:v>352</c:v>
                </c:pt>
                <c:pt idx="6">
                  <c:v>399</c:v>
                </c:pt>
                <c:pt idx="7">
                  <c:v>241</c:v>
                </c:pt>
              </c:numCache>
            </c:numRef>
          </c:val>
          <c:extLst>
            <c:ext xmlns:c16="http://schemas.microsoft.com/office/drawing/2014/chart" uri="{C3380CC4-5D6E-409C-BE32-E72D297353CC}">
              <c16:uniqueId val="{00000000-A75B-483F-90A4-46504565C574}"/>
            </c:ext>
          </c:extLst>
        </c:ser>
        <c:ser>
          <c:idx val="1"/>
          <c:order val="1"/>
          <c:tx>
            <c:strRef>
              <c:f>'Opportunity Pivot'!$E$87</c:f>
              <c:strCache>
                <c:ptCount val="1"/>
                <c:pt idx="0">
                  <c:v>Total Closed Opportunity</c:v>
                </c:pt>
              </c:strCache>
            </c:strRef>
          </c:tx>
          <c:spPr>
            <a:solidFill>
              <a:schemeClr val="dk1">
                <a:tint val="5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'Opportunity Pivot'!$C$88:$C$96</c:f>
              <c:strCache>
                <c:ptCount val="8"/>
                <c:pt idx="0">
                  <c:v>2013</c:v>
                </c:pt>
                <c:pt idx="1">
                  <c:v>2015</c:v>
                </c:pt>
                <c:pt idx="2">
                  <c:v>2016</c:v>
                </c:pt>
                <c:pt idx="3">
                  <c:v>2017</c:v>
                </c:pt>
                <c:pt idx="4">
                  <c:v>2018</c:v>
                </c:pt>
                <c:pt idx="5">
                  <c:v>2019</c:v>
                </c:pt>
                <c:pt idx="6">
                  <c:v>2020</c:v>
                </c:pt>
                <c:pt idx="7">
                  <c:v>2021</c:v>
                </c:pt>
              </c:strCache>
            </c:strRef>
          </c:cat>
          <c:val>
            <c:numRef>
              <c:f>'Opportunity Pivot'!$E$88:$E$96</c:f>
              <c:numCache>
                <c:formatCode>General</c:formatCode>
                <c:ptCount val="8"/>
                <c:pt idx="0">
                  <c:v>8</c:v>
                </c:pt>
                <c:pt idx="1">
                  <c:v>50</c:v>
                </c:pt>
                <c:pt idx="2">
                  <c:v>492</c:v>
                </c:pt>
                <c:pt idx="3">
                  <c:v>466</c:v>
                </c:pt>
                <c:pt idx="4">
                  <c:v>432</c:v>
                </c:pt>
                <c:pt idx="5">
                  <c:v>834</c:v>
                </c:pt>
                <c:pt idx="6">
                  <c:v>776</c:v>
                </c:pt>
                <c:pt idx="7">
                  <c:v>316</c:v>
                </c:pt>
              </c:numCache>
            </c:numRef>
          </c:val>
          <c:extLst>
            <c:ext xmlns:c16="http://schemas.microsoft.com/office/drawing/2014/chart" uri="{C3380CC4-5D6E-409C-BE32-E72D297353CC}">
              <c16:uniqueId val="{00000001-A75B-483F-90A4-46504565C574}"/>
            </c:ext>
          </c:extLst>
        </c:ser>
        <c:dLbls>
          <c:dLblPos val="ctr"/>
          <c:showLegendKey val="0"/>
          <c:showVal val="1"/>
          <c:showCatName val="0"/>
          <c:showSerName val="0"/>
          <c:showPercent val="0"/>
          <c:showBubbleSize val="0"/>
        </c:dLbls>
        <c:gapWidth val="150"/>
        <c:overlap val="100"/>
        <c:axId val="1581714576"/>
        <c:axId val="1581709776"/>
      </c:barChart>
      <c:catAx>
        <c:axId val="1581714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1581709776"/>
        <c:crosses val="autoZero"/>
        <c:auto val="1"/>
        <c:lblAlgn val="ctr"/>
        <c:lblOffset val="100"/>
        <c:noMultiLvlLbl val="0"/>
      </c:catAx>
      <c:valAx>
        <c:axId val="158170977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7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1581714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[Excel Project.xlsx]Opportunity Pivot!PivotTable10</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spc="0" baseline="0">
                <a:solidFill>
                  <a:sysClr val="windowText" lastClr="000000">
                    <a:lumMod val="65000"/>
                    <a:lumOff val="35000"/>
                  </a:sysClr>
                </a:solidFill>
                <a:latin typeface="Segoe UI Semibold" panose="020B0702040204020203" pitchFamily="34" charset="0"/>
                <a:ea typeface="+mn-ea"/>
                <a:cs typeface="Segoe UI Semibold" panose="020B0702040204020203" pitchFamily="34" charset="0"/>
              </a:defRPr>
            </a:pPr>
            <a:r>
              <a:rPr lang="en-US" sz="1100" b="1">
                <a:solidFill>
                  <a:schemeClr val="tx1"/>
                </a:solidFill>
                <a:latin typeface="Segoe UI Semibold" panose="020B0702040204020203" pitchFamily="34" charset="0"/>
                <a:ea typeface="Calibri" panose="020F0502020204030204" pitchFamily="34" charset="0"/>
                <a:cs typeface="Segoe UI Semibold" panose="020B0702040204020203" pitchFamily="34" charset="0"/>
              </a:rPr>
              <a:t>Expected Revenue by Product Category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spc="0" baseline="0">
              <a:solidFill>
                <a:sysClr val="windowText" lastClr="000000">
                  <a:lumMod val="65000"/>
                  <a:lumOff val="35000"/>
                </a:sysClr>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dk1">
              <a:tint val="88500"/>
            </a:schemeClr>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dk1">
              <a:tint val="88500"/>
            </a:schemeClr>
          </a:solidFill>
          <a:ln w="19050">
            <a:solidFill>
              <a:schemeClr val="lt1"/>
            </a:solidFill>
          </a:ln>
          <a:effectLst/>
        </c:spPr>
        <c:dLbl>
          <c:idx val="0"/>
          <c:layout>
            <c:manualLayout>
              <c:x val="-0.16388888888888889"/>
              <c:y val="9.2592592592592587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dk1">
              <a:tint val="88500"/>
            </a:schemeClr>
          </a:solidFill>
          <a:ln w="19050">
            <a:solidFill>
              <a:schemeClr val="lt1"/>
            </a:solidFill>
          </a:ln>
          <a:effectLst/>
        </c:spPr>
        <c:dLbl>
          <c:idx val="0"/>
          <c:layout>
            <c:manualLayout>
              <c:x val="0.1"/>
              <c:y val="6.94444444444444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dk1">
              <a:tint val="88500"/>
            </a:schemeClr>
          </a:solidFill>
          <a:ln w="19050">
            <a:solidFill>
              <a:schemeClr val="lt1"/>
            </a:solidFill>
          </a:ln>
          <a:effectLst/>
        </c:spPr>
        <c:dLbl>
          <c:idx val="0"/>
          <c:layout>
            <c:manualLayout>
              <c:x val="0.11388888888888889"/>
              <c:y val="-8.796296296296297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dk1">
              <a:tint val="88500"/>
            </a:schemeClr>
          </a:solidFill>
          <a:ln w="19050">
            <a:solidFill>
              <a:schemeClr val="lt1"/>
            </a:solidFill>
          </a:ln>
          <a:effectLst/>
        </c:spPr>
        <c:dLbl>
          <c:idx val="0"/>
          <c:layout>
            <c:manualLayout>
              <c:x val="-0.21666666666666667"/>
              <c:y val="-4.16666666666667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dk1">
              <a:tint val="88500"/>
            </a:schemeClr>
          </a:solidFill>
          <a:ln w="19050">
            <a:solidFill>
              <a:schemeClr val="lt1"/>
            </a:solidFill>
          </a:ln>
          <a:effectLst/>
        </c:spPr>
        <c:dLbl>
          <c:idx val="0"/>
          <c:layout>
            <c:manualLayout>
              <c:x val="0.23611111111111102"/>
              <c:y val="-4.6296296296296719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dk1">
              <a:tint val="88500"/>
            </a:schemeClr>
          </a:solidFill>
          <a:ln w="19050">
            <a:solidFill>
              <a:schemeClr val="lt1"/>
            </a:solidFill>
          </a:ln>
          <a:effectLst/>
        </c:spPr>
        <c:dLbl>
          <c:idx val="0"/>
          <c:layout>
            <c:manualLayout>
              <c:x val="-8.0555555555555575E-2"/>
              <c:y val="-0.1203703703703703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'Opportunity Pivot'!$D$106</c:f>
              <c:strCache>
                <c:ptCount val="1"/>
                <c:pt idx="0">
                  <c:v>Total</c:v>
                </c:pt>
              </c:strCache>
            </c:strRef>
          </c:tx>
          <c:dPt>
            <c:idx val="0"/>
            <c:bubble3D val="0"/>
            <c:spPr>
              <a:solidFill>
                <a:schemeClr val="dk1">
                  <a:tint val="88500"/>
                </a:schemeClr>
              </a:solidFill>
              <a:ln w="19050">
                <a:solidFill>
                  <a:schemeClr val="lt1"/>
                </a:solidFill>
              </a:ln>
              <a:effectLst/>
            </c:spPr>
            <c:extLst>
              <c:ext xmlns:c16="http://schemas.microsoft.com/office/drawing/2014/chart" uri="{C3380CC4-5D6E-409C-BE32-E72D297353CC}">
                <c16:uniqueId val="{00000002-4648-41DF-ABDF-048AA58279CB}"/>
              </c:ext>
            </c:extLst>
          </c:dPt>
          <c:dPt>
            <c:idx val="1"/>
            <c:bubble3D val="0"/>
            <c:spPr>
              <a:solidFill>
                <a:schemeClr val="dk1">
                  <a:tint val="55000"/>
                </a:schemeClr>
              </a:solidFill>
              <a:ln w="19050">
                <a:solidFill>
                  <a:schemeClr val="lt1"/>
                </a:solidFill>
              </a:ln>
              <a:effectLst/>
            </c:spPr>
            <c:extLst>
              <c:ext xmlns:c16="http://schemas.microsoft.com/office/drawing/2014/chart" uri="{C3380CC4-5D6E-409C-BE32-E72D297353CC}">
                <c16:uniqueId val="{00000003-4648-41DF-ABDF-048AA58279CB}"/>
              </c:ext>
            </c:extLst>
          </c:dPt>
          <c:dPt>
            <c:idx val="2"/>
            <c:bubble3D val="0"/>
            <c:spPr>
              <a:solidFill>
                <a:schemeClr val="dk1">
                  <a:tint val="75000"/>
                </a:schemeClr>
              </a:solidFill>
              <a:ln w="19050">
                <a:solidFill>
                  <a:schemeClr val="lt1"/>
                </a:solidFill>
              </a:ln>
              <a:effectLst/>
            </c:spPr>
            <c:extLst>
              <c:ext xmlns:c16="http://schemas.microsoft.com/office/drawing/2014/chart" uri="{C3380CC4-5D6E-409C-BE32-E72D297353CC}">
                <c16:uniqueId val="{00000007-4648-41DF-ABDF-048AA58279CB}"/>
              </c:ext>
            </c:extLst>
          </c:dPt>
          <c:dPt>
            <c:idx val="3"/>
            <c:bubble3D val="0"/>
            <c:spPr>
              <a:solidFill>
                <a:schemeClr val="dk1">
                  <a:tint val="98500"/>
                </a:schemeClr>
              </a:solidFill>
              <a:ln w="19050">
                <a:solidFill>
                  <a:schemeClr val="lt1"/>
                </a:solidFill>
              </a:ln>
              <a:effectLst/>
            </c:spPr>
            <c:extLst>
              <c:ext xmlns:c16="http://schemas.microsoft.com/office/drawing/2014/chart" uri="{C3380CC4-5D6E-409C-BE32-E72D297353CC}">
                <c16:uniqueId val="{00000006-4648-41DF-ABDF-048AA58279CB}"/>
              </c:ext>
            </c:extLst>
          </c:dPt>
          <c:dPt>
            <c:idx val="4"/>
            <c:bubble3D val="0"/>
            <c:spPr>
              <a:solidFill>
                <a:schemeClr val="dk1">
                  <a:tint val="30000"/>
                </a:schemeClr>
              </a:solidFill>
              <a:ln w="19050">
                <a:solidFill>
                  <a:schemeClr val="lt1"/>
                </a:solidFill>
              </a:ln>
              <a:effectLst/>
            </c:spPr>
            <c:extLst>
              <c:ext xmlns:c16="http://schemas.microsoft.com/office/drawing/2014/chart" uri="{C3380CC4-5D6E-409C-BE32-E72D297353CC}">
                <c16:uniqueId val="{00000005-4648-41DF-ABDF-048AA58279CB}"/>
              </c:ext>
            </c:extLst>
          </c:dPt>
          <c:dPt>
            <c:idx val="5"/>
            <c:bubble3D val="0"/>
            <c:spPr>
              <a:solidFill>
                <a:schemeClr val="dk1">
                  <a:tint val="60000"/>
                </a:schemeClr>
              </a:solidFill>
              <a:ln w="19050">
                <a:solidFill>
                  <a:schemeClr val="lt1"/>
                </a:solidFill>
              </a:ln>
              <a:effectLst/>
            </c:spPr>
            <c:extLst>
              <c:ext xmlns:c16="http://schemas.microsoft.com/office/drawing/2014/chart" uri="{C3380CC4-5D6E-409C-BE32-E72D297353CC}">
                <c16:uniqueId val="{00000004-4648-41DF-ABDF-048AA58279CB}"/>
              </c:ext>
            </c:extLst>
          </c:dPt>
          <c:dLbls>
            <c:dLbl>
              <c:idx val="0"/>
              <c:layout>
                <c:manualLayout>
                  <c:x val="-0.16388888888888889"/>
                  <c:y val="9.2592592592592587E-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4648-41DF-ABDF-048AA58279CB}"/>
                </c:ext>
              </c:extLst>
            </c:dLbl>
            <c:dLbl>
              <c:idx val="1"/>
              <c:layout>
                <c:manualLayout>
                  <c:x val="0.1"/>
                  <c:y val="6.9444444444444448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648-41DF-ABDF-048AA58279CB}"/>
                </c:ext>
              </c:extLst>
            </c:dLbl>
            <c:dLbl>
              <c:idx val="2"/>
              <c:layout>
                <c:manualLayout>
                  <c:x val="-8.0555555555555575E-2"/>
                  <c:y val="-0.12037037037037036"/>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4648-41DF-ABDF-048AA58279CB}"/>
                </c:ext>
              </c:extLst>
            </c:dLbl>
            <c:dLbl>
              <c:idx val="3"/>
              <c:layout>
                <c:manualLayout>
                  <c:x val="0.23611111111111102"/>
                  <c:y val="-4.6296296296296719E-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6-4648-41DF-ABDF-048AA58279CB}"/>
                </c:ext>
              </c:extLst>
            </c:dLbl>
            <c:dLbl>
              <c:idx val="4"/>
              <c:layout>
                <c:manualLayout>
                  <c:x val="-0.21666666666666667"/>
                  <c:y val="-4.166666666666670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648-41DF-ABDF-048AA58279CB}"/>
                </c:ext>
              </c:extLst>
            </c:dLbl>
            <c:dLbl>
              <c:idx val="5"/>
              <c:layout>
                <c:manualLayout>
                  <c:x val="0.11388888888888889"/>
                  <c:y val="-8.7962962962962979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4648-41DF-ABDF-048AA58279CB}"/>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'Opportunity Pivot'!$C$107:$C$113</c:f>
              <c:strCache>
                <c:ptCount val="6"/>
                <c:pt idx="0">
                  <c:v>Uncategorized</c:v>
                </c:pt>
                <c:pt idx="1">
                  <c:v>System</c:v>
                </c:pt>
                <c:pt idx="2">
                  <c:v>Consumables</c:v>
                </c:pt>
                <c:pt idx="3">
                  <c:v>Service</c:v>
                </c:pt>
                <c:pt idx="4">
                  <c:v>Training</c:v>
                </c:pt>
                <c:pt idx="5">
                  <c:v>Accessories</c:v>
                </c:pt>
              </c:strCache>
            </c:strRef>
          </c:cat>
          <c:val>
            <c:numRef>
              <c:f>'Opportunity Pivot'!$D$107:$D$113</c:f>
              <c:numCache>
                <c:formatCode>\$\ #,##0.00," K"</c:formatCode>
                <c:ptCount val="6"/>
                <c:pt idx="0">
                  <c:v>148546500.43700004</c:v>
                </c:pt>
                <c:pt idx="1">
                  <c:v>33142282.016999997</c:v>
                </c:pt>
                <c:pt idx="2">
                  <c:v>3145350.7790000001</c:v>
                </c:pt>
                <c:pt idx="3">
                  <c:v>1293303.716</c:v>
                </c:pt>
                <c:pt idx="4">
                  <c:v>20080</c:v>
                </c:pt>
                <c:pt idx="5">
                  <c:v>1492</c:v>
                </c:pt>
              </c:numCache>
            </c:numRef>
          </c:val>
          <c:extLst>
            <c:ext xmlns:c16="http://schemas.microsoft.com/office/drawing/2014/chart" uri="{C3380CC4-5D6E-409C-BE32-E72D297353CC}">
              <c16:uniqueId val="{00000000-4648-41DF-ABDF-048AA58279CB}"/>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7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[Excel Project.xlsx]Opportunity Pivot!PivotTable11</c:name>
    <c:fmtId val="0"/>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u="none" strike="noStrike" baseline="0">
                <a:solidFill>
                  <a:schemeClr val="tx1"/>
                </a:solidFill>
                <a:latin typeface="Segoe UI Semibold" panose="020B0702040204020203" pitchFamily="34" charset="0"/>
                <a:ea typeface="Calibri" panose="020F0502020204030204" pitchFamily="34" charset="0"/>
                <a:cs typeface="Segoe UI Semibold" panose="020B0702040204020203" pitchFamily="34" charset="0"/>
              </a:rPr>
              <a:t>Industry-wise Opportunity Distribution</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pivotFmt>
      <c:pivotFmt>
        <c:idx val="2"/>
        <c:spPr>
          <a:solidFill>
            <a:schemeClr val="dk1">
              <a:tint val="88500"/>
            </a:schemeClr>
          </a:solidFill>
          <a:ln>
            <a:noFill/>
          </a:ln>
          <a:effectLst/>
        </c:spPr>
      </c:pivotFmt>
      <c:pivotFmt>
        <c:idx val="3"/>
        <c:spPr>
          <a:solidFill>
            <a:schemeClr val="dk1">
              <a:tint val="88500"/>
            </a:schemeClr>
          </a:solidFill>
          <a:ln>
            <a:noFill/>
          </a:ln>
          <a:effectLst/>
        </c:spPr>
        <c:dLbl>
          <c:idx val="0"/>
          <c:layout>
            <c:manualLayout>
              <c:x val="1.1111111111111112E-2"/>
              <c:y val="-0.25462962962962965"/>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998031496063"/>
          <c:y val="0.13467592592592595"/>
          <c:w val="0.81075874890638666"/>
          <c:h val="0.56671697287839018"/>
        </c:manualLayout>
      </c:layout>
      <c:areaChart>
        <c:grouping val="standard"/>
        <c:varyColors val="0"/>
        <c:ser>
          <c:idx val="0"/>
          <c:order val="0"/>
          <c:tx>
            <c:strRef>
              <c:f>'Opportunity Pivot'!$D$125</c:f>
              <c:strCache>
                <c:ptCount val="1"/>
                <c:pt idx="0">
                  <c:v>Total</c:v>
                </c:pt>
              </c:strCache>
            </c:strRef>
          </c:tx>
          <c:spPr>
            <a:solidFill>
              <a:schemeClr val="dk1">
                <a:tint val="88500"/>
              </a:schemeClr>
            </a:solidFill>
            <a:ln>
              <a:noFill/>
            </a:ln>
            <a:effectLst/>
          </c:spPr>
          <c:dPt>
            <c:idx val="0"/>
            <c:bubble3D val="0"/>
            <c:extLst>
              <c:ext xmlns:c16="http://schemas.microsoft.com/office/drawing/2014/chart" uri="{C3380CC4-5D6E-409C-BE32-E72D297353CC}">
                <c16:uniqueId val="{00000002-88DC-4178-9B4F-36EDC0896DC7}"/>
              </c:ext>
            </c:extLst>
          </c:dPt>
          <c:dPt>
            <c:idx val="6"/>
            <c:bubble3D val="0"/>
            <c:extLst>
              <c:ext xmlns:c16="http://schemas.microsoft.com/office/drawing/2014/chart" uri="{C3380CC4-5D6E-409C-BE32-E72D297353CC}">
                <c16:uniqueId val="{00000002-88D1-41D9-8046-AD4C0A327CA2}"/>
              </c:ext>
            </c:extLst>
          </c:dPt>
          <c:dPt>
            <c:idx val="16"/>
            <c:bubble3D val="0"/>
            <c:extLst>
              <c:ext xmlns:c16="http://schemas.microsoft.com/office/drawing/2014/chart" uri="{C3380CC4-5D6E-409C-BE32-E72D297353CC}">
                <c16:uniqueId val="{00000001-88D1-41D9-8046-AD4C0A327CA2}"/>
              </c:ext>
            </c:extLst>
          </c:dPt>
          <c:dLbls>
            <c:dLbl>
              <c:idx val="6"/>
              <c:layout>
                <c:manualLayout>
                  <c:x val="1.1111111111111112E-2"/>
                  <c:y val="-0.25462962962962965"/>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8D1-41D9-8046-AD4C0A327CA2}"/>
                </c:ext>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'Opportunity Pivot'!$C$126:$C$143</c:f>
              <c:strCache>
                <c:ptCount val="17"/>
                <c:pt idx="0">
                  <c:v>Safety and Security</c:v>
                </c:pt>
                <c:pt idx="1">
                  <c:v>Life Sciences</c:v>
                </c:pt>
                <c:pt idx="2">
                  <c:v>Communications</c:v>
                </c:pt>
                <c:pt idx="3">
                  <c:v>Biotechnology</c:v>
                </c:pt>
                <c:pt idx="4">
                  <c:v>Agriculture</c:v>
                </c:pt>
                <c:pt idx="5">
                  <c:v>Telecommunications</c:v>
                </c:pt>
                <c:pt idx="6">
                  <c:v>Energy</c:v>
                </c:pt>
                <c:pt idx="7">
                  <c:v>Banking</c:v>
                </c:pt>
                <c:pt idx="8">
                  <c:v>Construction</c:v>
                </c:pt>
                <c:pt idx="9">
                  <c:v>Education</c:v>
                </c:pt>
                <c:pt idx="10">
                  <c:v>Apparel</c:v>
                </c:pt>
                <c:pt idx="11">
                  <c:v>Consulting</c:v>
                </c:pt>
                <c:pt idx="12">
                  <c:v>Hospitality</c:v>
                </c:pt>
                <c:pt idx="13">
                  <c:v>(blank)</c:v>
                </c:pt>
                <c:pt idx="14">
                  <c:v>Chemicals</c:v>
                </c:pt>
                <c:pt idx="15">
                  <c:v>Electronics</c:v>
                </c:pt>
                <c:pt idx="16">
                  <c:v>Transportation</c:v>
                </c:pt>
              </c:strCache>
            </c:strRef>
          </c:cat>
          <c:val>
            <c:numRef>
              <c:f>'Opportunity Pivot'!$D$126:$D$143</c:f>
              <c:numCache>
                <c:formatCode>General</c:formatCode>
                <c:ptCount val="17"/>
                <c:pt idx="0">
                  <c:v>1248</c:v>
                </c:pt>
                <c:pt idx="1">
                  <c:v>425</c:v>
                </c:pt>
                <c:pt idx="2">
                  <c:v>385</c:v>
                </c:pt>
                <c:pt idx="3">
                  <c:v>375</c:v>
                </c:pt>
                <c:pt idx="4">
                  <c:v>278</c:v>
                </c:pt>
                <c:pt idx="5">
                  <c:v>269</c:v>
                </c:pt>
                <c:pt idx="6">
                  <c:v>266</c:v>
                </c:pt>
                <c:pt idx="7">
                  <c:v>247</c:v>
                </c:pt>
                <c:pt idx="8">
                  <c:v>202</c:v>
                </c:pt>
                <c:pt idx="9">
                  <c:v>183</c:v>
                </c:pt>
                <c:pt idx="10">
                  <c:v>145</c:v>
                </c:pt>
                <c:pt idx="11">
                  <c:v>132</c:v>
                </c:pt>
                <c:pt idx="12">
                  <c:v>123</c:v>
                </c:pt>
                <c:pt idx="13">
                  <c:v>123</c:v>
                </c:pt>
                <c:pt idx="14">
                  <c:v>95</c:v>
                </c:pt>
                <c:pt idx="15">
                  <c:v>80</c:v>
                </c:pt>
                <c:pt idx="16">
                  <c:v>70</c:v>
                </c:pt>
              </c:numCache>
            </c:numRef>
          </c:val>
          <c:extLst>
            <c:ext xmlns:c16="http://schemas.microsoft.com/office/drawing/2014/chart" uri="{C3380CC4-5D6E-409C-BE32-E72D297353CC}">
              <c16:uniqueId val="{00000000-88DC-4178-9B4F-36EDC0896DC7}"/>
            </c:ext>
          </c:extLst>
        </c:ser>
        <c:dLbls>
          <c:showLegendKey val="0"/>
          <c:showVal val="1"/>
          <c:showCatName val="0"/>
          <c:showSerName val="0"/>
          <c:showPercent val="0"/>
          <c:showBubbleSize val="0"/>
        </c:dLbls>
        <c:axId val="1667281248"/>
        <c:axId val="1667278848"/>
      </c:areaChart>
      <c:catAx>
        <c:axId val="16672812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1667278848"/>
        <c:crosses val="autoZero"/>
        <c:auto val="1"/>
        <c:lblAlgn val="ctr"/>
        <c:lblOffset val="100"/>
        <c:noMultiLvlLbl val="0"/>
      </c:catAx>
      <c:valAx>
        <c:axId val="1667278848"/>
        <c:scaling>
          <c:orientation val="minMax"/>
        </c:scaling>
        <c:delete val="1"/>
        <c:axPos val="l"/>
        <c:numFmt formatCode="General" sourceLinked="1"/>
        <c:majorTickMark val="none"/>
        <c:minorTickMark val="none"/>
        <c:tickLblPos val="nextTo"/>
        <c:crossAx val="166728124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[Excel Project.xlsx]Opportunity Pivot!PivotTable6</c:name>
    <c:fmtId val="5"/>
  </c:pivotSource>
  <c:chart>
    <c:title>
      <c:tx>
        <c:rich>
          <a:bodyPr rot="0" spcFirstLastPara="1" vertOverflow="ellipsis" vert="horz" wrap="square" anchor="ctr" anchorCtr="1"/>
          <a:lstStyle/>
          <a:p>
            <a:pPr>
              <a:defRPr sz="1000" b="0" i="0" u="none" strike="noStrike" kern="1200" cap="none" spc="20" baseline="0">
                <a:solidFill>
                  <a:schemeClr val="dk1">
                    <a:lumMod val="50000"/>
                    <a:lumOff val="50000"/>
                  </a:schemeClr>
                </a:solidFill>
                <a:latin typeface="Segoe UI Semibold" panose="020B0702040204020203" pitchFamily="34" charset="0"/>
                <a:ea typeface="+mn-ea"/>
                <a:cs typeface="Segoe UI Semibold" panose="020B0702040204020203" pitchFamily="34" charset="0"/>
              </a:defRPr>
            </a:pPr>
            <a:r>
              <a:rPr lang="en-IN" sz="1000" b="1">
                <a:solidFill>
                  <a:schemeClr val="tx1"/>
                </a:solidFill>
                <a:latin typeface="Segoe UI Semibold" panose="020B0702040204020203" pitchFamily="34" charset="0"/>
                <a:ea typeface="Calibri" panose="020F0502020204030204" pitchFamily="34" charset="0"/>
                <a:cs typeface="Segoe UI Semibold" panose="020B0702040204020203" pitchFamily="34" charset="0"/>
              </a:rPr>
              <a:t>Expected vs Total Revenue Trend</a:t>
            </a:r>
          </a:p>
        </c:rich>
      </c:tx>
      <c:overlay val="0"/>
      <c:spPr>
        <a:noFill/>
        <a:ln>
          <a:noFill/>
        </a:ln>
        <a:effectLst/>
      </c:spPr>
      <c:txPr>
        <a:bodyPr rot="0" spcFirstLastPara="1" vertOverflow="ellipsis" vert="horz" wrap="square" anchor="ctr" anchorCtr="1"/>
        <a:lstStyle/>
        <a:p>
          <a:pPr>
            <a:defRPr sz="1000" b="0" i="0" u="none" strike="noStrike" kern="1200" cap="none" spc="20" baseline="0">
              <a:solidFill>
                <a:schemeClr val="dk1">
                  <a:lumMod val="50000"/>
                  <a:lumOff val="50000"/>
                </a:schemeClr>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gradFill rotWithShape="1">
            <a:gsLst>
              <a:gs pos="0">
                <a:schemeClr val="dk1">
                  <a:tint val="88500"/>
                  <a:lumMod val="110000"/>
                  <a:satMod val="105000"/>
                  <a:tint val="67000"/>
                </a:schemeClr>
              </a:gs>
              <a:gs pos="50000">
                <a:schemeClr val="dk1">
                  <a:tint val="88500"/>
                  <a:lumMod val="105000"/>
                  <a:satMod val="103000"/>
                  <a:tint val="73000"/>
                </a:schemeClr>
              </a:gs>
              <a:gs pos="100000">
                <a:schemeClr val="dk1">
                  <a:tint val="88500"/>
                  <a:lumMod val="105000"/>
                  <a:satMod val="109000"/>
                  <a:tint val="81000"/>
                </a:schemeClr>
              </a:gs>
            </a:gsLst>
            <a:lin ang="5400000" scaled="0"/>
          </a:gradFill>
          <a:ln w="22225" cap="rnd" cmpd="sng" algn="ctr">
            <a:solidFill>
              <a:schemeClr val="dk1">
                <a:tint val="88500"/>
              </a:schemeClr>
            </a:solidFill>
            <a:round/>
          </a:ln>
          <a:effectLst/>
        </c:spPr>
        <c:marker>
          <c:symbol val="circle"/>
          <c:size val="4"/>
          <c:spPr>
            <a:solidFill>
              <a:schemeClr val="dk1">
                <a:tint val="88500"/>
              </a:schemeClr>
            </a:solidFill>
            <a:ln w="9525" cap="flat" cmpd="sng" algn="ctr">
              <a:solidFill>
                <a:schemeClr val="dk1">
                  <a:tint val="885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dk1">
                  <a:tint val="88500"/>
                  <a:lumMod val="110000"/>
                  <a:satMod val="105000"/>
                  <a:tint val="67000"/>
                </a:schemeClr>
              </a:gs>
              <a:gs pos="50000">
                <a:schemeClr val="dk1">
                  <a:tint val="88500"/>
                  <a:lumMod val="105000"/>
                  <a:satMod val="103000"/>
                  <a:tint val="73000"/>
                </a:schemeClr>
              </a:gs>
              <a:gs pos="100000">
                <a:schemeClr val="dk1">
                  <a:tint val="88500"/>
                  <a:lumMod val="105000"/>
                  <a:satMod val="109000"/>
                  <a:tint val="81000"/>
                </a:schemeClr>
              </a:gs>
            </a:gsLst>
            <a:lin ang="5400000" scaled="0"/>
          </a:gradFill>
          <a:ln w="22225" cap="rnd" cmpd="sng" algn="ctr">
            <a:solidFill>
              <a:schemeClr val="dk1">
                <a:tint val="88500"/>
              </a:schemeClr>
            </a:solidFill>
            <a:round/>
          </a:ln>
          <a:effectLst/>
        </c:spPr>
        <c:marker>
          <c:symbol val="circle"/>
          <c:size val="4"/>
          <c:spPr>
            <a:solidFill>
              <a:schemeClr val="dk1">
                <a:tint val="55000"/>
              </a:schemeClr>
            </a:solidFill>
            <a:ln w="9525" cap="flat" cmpd="sng" algn="ctr">
              <a:solidFill>
                <a:schemeClr val="dk1">
                  <a:tint val="5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dk1">
                  <a:tint val="88500"/>
                  <a:lumMod val="110000"/>
                  <a:satMod val="105000"/>
                  <a:tint val="67000"/>
                </a:schemeClr>
              </a:gs>
              <a:gs pos="50000">
                <a:schemeClr val="dk1">
                  <a:tint val="88500"/>
                  <a:lumMod val="105000"/>
                  <a:satMod val="103000"/>
                  <a:tint val="73000"/>
                </a:schemeClr>
              </a:gs>
              <a:gs pos="100000">
                <a:schemeClr val="dk1">
                  <a:tint val="88500"/>
                  <a:lumMod val="105000"/>
                  <a:satMod val="109000"/>
                  <a:tint val="81000"/>
                </a:schemeClr>
              </a:gs>
            </a:gsLst>
            <a:lin ang="5400000" scaled="0"/>
          </a:gradFill>
          <a:ln w="22225" cap="rnd" cmpd="sng" algn="ctr">
            <a:solidFill>
              <a:schemeClr val="dk1">
                <a:tint val="88500"/>
              </a:schemeClr>
            </a:solidFill>
            <a:round/>
          </a:ln>
          <a:effectLst/>
        </c:spPr>
        <c:marker>
          <c:symbol val="circle"/>
          <c:size val="4"/>
          <c:spPr>
            <a:solidFill>
              <a:schemeClr val="dk1">
                <a:tint val="88500"/>
              </a:schemeClr>
            </a:solidFill>
            <a:ln w="9525" cap="flat" cmpd="sng" algn="ctr">
              <a:solidFill>
                <a:schemeClr val="dk1">
                  <a:tint val="885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dk1">
                  <a:tint val="88500"/>
                  <a:lumMod val="110000"/>
                  <a:satMod val="105000"/>
                  <a:tint val="67000"/>
                </a:schemeClr>
              </a:gs>
              <a:gs pos="50000">
                <a:schemeClr val="dk1">
                  <a:tint val="88500"/>
                  <a:lumMod val="105000"/>
                  <a:satMod val="103000"/>
                  <a:tint val="73000"/>
                </a:schemeClr>
              </a:gs>
              <a:gs pos="100000">
                <a:schemeClr val="dk1">
                  <a:tint val="88500"/>
                  <a:lumMod val="105000"/>
                  <a:satMod val="109000"/>
                  <a:tint val="81000"/>
                </a:schemeClr>
              </a:gs>
            </a:gsLst>
            <a:lin ang="5400000" scaled="0"/>
          </a:gradFill>
          <a:ln w="22225" cap="rnd" cmpd="sng" algn="ctr">
            <a:solidFill>
              <a:schemeClr val="dk1">
                <a:tint val="88500"/>
              </a:schemeClr>
            </a:solidFill>
            <a:round/>
          </a:ln>
          <a:effectLst/>
        </c:spPr>
        <c:marker>
          <c:symbol val="circle"/>
          <c:size val="4"/>
          <c:spPr>
            <a:solidFill>
              <a:schemeClr val="dk1">
                <a:tint val="55000"/>
              </a:schemeClr>
            </a:solidFill>
            <a:ln w="9525" cap="flat" cmpd="sng" algn="ctr">
              <a:solidFill>
                <a:schemeClr val="dk1">
                  <a:tint val="5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dk1">
                <a:tint val="88500"/>
              </a:schemeClr>
            </a:solidFill>
            <a:round/>
          </a:ln>
          <a:effectLst/>
        </c:spPr>
        <c:marker>
          <c:symbol val="circle"/>
          <c:size val="4"/>
          <c:spPr>
            <a:solidFill>
              <a:schemeClr val="dk1">
                <a:tint val="88500"/>
              </a:schemeClr>
            </a:solidFill>
            <a:ln w="9525" cap="flat" cmpd="sng" algn="ctr">
              <a:solidFill>
                <a:schemeClr val="dk1">
                  <a:tint val="885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dk1">
                <a:tint val="88500"/>
              </a:schemeClr>
            </a:solidFill>
            <a:round/>
          </a:ln>
          <a:effectLst/>
        </c:spPr>
        <c:marker>
          <c:symbol val="circle"/>
          <c:size val="4"/>
          <c:spPr>
            <a:solidFill>
              <a:schemeClr val="dk1">
                <a:tint val="55000"/>
              </a:schemeClr>
            </a:solidFill>
            <a:ln w="9525" cap="flat" cmpd="sng" algn="ctr">
              <a:solidFill>
                <a:schemeClr val="dk1">
                  <a:tint val="5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'Opportunity Pivot'!$D$28</c:f>
              <c:strCache>
                <c:ptCount val="1"/>
                <c:pt idx="0">
                  <c:v>Total Revenue</c:v>
                </c:pt>
              </c:strCache>
            </c:strRef>
          </c:tx>
          <c:spPr>
            <a:ln w="22225" cap="rnd" cmpd="sng" algn="ctr">
              <a:solidFill>
                <a:schemeClr val="dk1">
                  <a:tint val="88500"/>
                </a:schemeClr>
              </a:solidFill>
              <a:round/>
            </a:ln>
            <a:effectLst/>
          </c:spPr>
          <c:marker>
            <c:symbol val="circle"/>
            <c:size val="4"/>
            <c:spPr>
              <a:solidFill>
                <a:schemeClr val="dk1">
                  <a:tint val="88500"/>
                </a:schemeClr>
              </a:solidFill>
              <a:ln w="9525" cap="flat" cmpd="sng" algn="ctr">
                <a:solidFill>
                  <a:schemeClr val="dk1">
                    <a:tint val="88500"/>
                  </a:schemeClr>
                </a:solidFill>
                <a:round/>
              </a:ln>
              <a:effectLst/>
            </c:spPr>
          </c:marker>
          <c:cat>
            <c:strRef>
              <c:f>'Opportunity Pivot'!$C$29:$C$37</c:f>
              <c:strCache>
                <c:ptCount val="8"/>
                <c:pt idx="0">
                  <c:v>2013</c:v>
                </c:pt>
                <c:pt idx="1">
                  <c:v>2015</c:v>
                </c:pt>
                <c:pt idx="2">
                  <c:v>2016</c:v>
                </c:pt>
                <c:pt idx="3">
                  <c:v>2017</c:v>
                </c:pt>
                <c:pt idx="4">
                  <c:v>2018</c:v>
                </c:pt>
                <c:pt idx="5">
                  <c:v>2019</c:v>
                </c:pt>
                <c:pt idx="6">
                  <c:v>2020</c:v>
                </c:pt>
                <c:pt idx="7">
                  <c:v>2021</c:v>
                </c:pt>
              </c:strCache>
            </c:strRef>
          </c:cat>
          <c:val>
            <c:numRef>
              <c:f>'Opportunity Pivot'!$D$29:$D$37</c:f>
              <c:numCache>
                <c:formatCode>\$\ #,##0.00,," M"</c:formatCode>
                <c:ptCount val="8"/>
                <c:pt idx="0">
                  <c:v>26262396.800000001</c:v>
                </c:pt>
                <c:pt idx="1">
                  <c:v>7543235.9500000002</c:v>
                </c:pt>
                <c:pt idx="2">
                  <c:v>120165762.60000002</c:v>
                </c:pt>
                <c:pt idx="3">
                  <c:v>41855417.830000006</c:v>
                </c:pt>
                <c:pt idx="4">
                  <c:v>53461249.07</c:v>
                </c:pt>
                <c:pt idx="5">
                  <c:v>220703622.03000009</c:v>
                </c:pt>
                <c:pt idx="6">
                  <c:v>302765482.76999992</c:v>
                </c:pt>
                <c:pt idx="7">
                  <c:v>249757911.30999982</c:v>
                </c:pt>
              </c:numCache>
            </c:numRef>
          </c:val>
          <c:smooth val="0"/>
          <c:extLst>
            <c:ext xmlns:c16="http://schemas.microsoft.com/office/drawing/2014/chart" uri="{C3380CC4-5D6E-409C-BE32-E72D297353CC}">
              <c16:uniqueId val="{00000000-B0C1-43B9-BDCD-F79ECF7B9D45}"/>
            </c:ext>
          </c:extLst>
        </c:ser>
        <c:ser>
          <c:idx val="1"/>
          <c:order val="1"/>
          <c:tx>
            <c:strRef>
              <c:f>'Opportunity Pivot'!$E$28</c:f>
              <c:strCache>
                <c:ptCount val="1"/>
                <c:pt idx="0">
                  <c:v>Expected Revenue</c:v>
                </c:pt>
              </c:strCache>
            </c:strRef>
          </c:tx>
          <c:spPr>
            <a:ln w="22225" cap="rnd" cmpd="sng" algn="ctr">
              <a:solidFill>
                <a:schemeClr val="dk1">
                  <a:tint val="55000"/>
                </a:schemeClr>
              </a:solidFill>
              <a:round/>
            </a:ln>
            <a:effectLst/>
          </c:spPr>
          <c:marker>
            <c:symbol val="circle"/>
            <c:size val="4"/>
            <c:spPr>
              <a:solidFill>
                <a:schemeClr val="dk1">
                  <a:tint val="55000"/>
                </a:schemeClr>
              </a:solidFill>
              <a:ln w="9525" cap="flat" cmpd="sng" algn="ctr">
                <a:solidFill>
                  <a:schemeClr val="dk1">
                    <a:tint val="55000"/>
                  </a:schemeClr>
                </a:solidFill>
                <a:round/>
              </a:ln>
              <a:effectLst/>
            </c:spPr>
          </c:marker>
          <c:cat>
            <c:strRef>
              <c:f>'Opportunity Pivot'!$C$29:$C$37</c:f>
              <c:strCache>
                <c:ptCount val="8"/>
                <c:pt idx="0">
                  <c:v>2013</c:v>
                </c:pt>
                <c:pt idx="1">
                  <c:v>2015</c:v>
                </c:pt>
                <c:pt idx="2">
                  <c:v>2016</c:v>
                </c:pt>
                <c:pt idx="3">
                  <c:v>2017</c:v>
                </c:pt>
                <c:pt idx="4">
                  <c:v>2018</c:v>
                </c:pt>
                <c:pt idx="5">
                  <c:v>2019</c:v>
                </c:pt>
                <c:pt idx="6">
                  <c:v>2020</c:v>
                </c:pt>
                <c:pt idx="7">
                  <c:v>2021</c:v>
                </c:pt>
              </c:strCache>
            </c:strRef>
          </c:cat>
          <c:val>
            <c:numRef>
              <c:f>'Opportunity Pivot'!$E$29:$E$37</c:f>
              <c:numCache>
                <c:formatCode>\$\ #,##0.00,," M"</c:formatCode>
                <c:ptCount val="8"/>
                <c:pt idx="0">
                  <c:v>25892396.800000001</c:v>
                </c:pt>
                <c:pt idx="1">
                  <c:v>1202439.95</c:v>
                </c:pt>
                <c:pt idx="2">
                  <c:v>23585659.52</c:v>
                </c:pt>
                <c:pt idx="3">
                  <c:v>5922157.6499999994</c:v>
                </c:pt>
                <c:pt idx="4">
                  <c:v>9636524.9400000013</c:v>
                </c:pt>
                <c:pt idx="5">
                  <c:v>25244728.810000006</c:v>
                </c:pt>
                <c:pt idx="6">
                  <c:v>33950191.06000001</c:v>
                </c:pt>
                <c:pt idx="7">
                  <c:v>10826512.999999996</c:v>
                </c:pt>
              </c:numCache>
            </c:numRef>
          </c:val>
          <c:smooth val="0"/>
          <c:extLst>
            <c:ext xmlns:c16="http://schemas.microsoft.com/office/drawing/2014/chart" uri="{C3380CC4-5D6E-409C-BE32-E72D297353CC}">
              <c16:uniqueId val="{00000001-B0C1-43B9-BDCD-F79ECF7B9D45}"/>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648210448"/>
        <c:axId val="1648210928"/>
      </c:lineChart>
      <c:catAx>
        <c:axId val="1648210448"/>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700" b="1" i="0" u="none" strike="noStrike" kern="1200" spc="2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1648210928"/>
        <c:crosses val="autoZero"/>
        <c:auto val="1"/>
        <c:lblAlgn val="ctr"/>
        <c:lblOffset val="100"/>
        <c:noMultiLvlLbl val="0"/>
      </c:catAx>
      <c:valAx>
        <c:axId val="1648210928"/>
        <c:scaling>
          <c:orientation val="minMax"/>
        </c:scaling>
        <c:delete val="0"/>
        <c:axPos val="l"/>
        <c:numFmt formatCode="\$\ #,##0.00,,&quot; M&quot;" sourceLinked="1"/>
        <c:majorTickMark val="none"/>
        <c:minorTickMark val="none"/>
        <c:tickLblPos val="nextTo"/>
        <c:spPr>
          <a:noFill/>
          <a:ln>
            <a:noFill/>
          </a:ln>
          <a:effectLst/>
        </c:spPr>
        <c:txPr>
          <a:bodyPr rot="-60000000" spcFirstLastPara="1" vertOverflow="ellipsis" vert="horz" wrap="square" anchor="ctr" anchorCtr="1"/>
          <a:lstStyle/>
          <a:p>
            <a:pPr>
              <a:defRPr sz="700" b="1" i="0" u="none" strike="noStrike" kern="1200" spc="2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1648210448"/>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[Excel Project.xlsx]Opportunity Pivot!PivotTable7</c:name>
    <c:fmtId val="5"/>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r>
              <a:rPr lang="en-IN" sz="1000" b="1" i="0" u="none" strike="noStrike" baseline="0">
                <a:solidFill>
                  <a:schemeClr val="tx1"/>
                </a:solidFill>
                <a:latin typeface="Segoe UI Semibold" panose="020B0702040204020203" pitchFamily="34" charset="0"/>
                <a:ea typeface="Calibri" panose="020F0502020204030204" pitchFamily="34" charset="0"/>
                <a:cs typeface="Segoe UI Semibold" panose="020B0702040204020203" pitchFamily="34" charset="0"/>
              </a:rPr>
              <a:t>Active vs Total Opportunities Trend</a:t>
            </a:r>
            <a:endParaRPr lang="en-IN" sz="1000" b="1">
              <a:solidFill>
                <a:schemeClr val="tx1"/>
              </a:solidFill>
              <a:latin typeface="Segoe UI Semibold" panose="020B0702040204020203" pitchFamily="34" charset="0"/>
              <a:ea typeface="Calibri" panose="020F0502020204030204"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IN"/>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'Opportunity Pivot'!$D$47</c:f>
              <c:strCache>
                <c:ptCount val="1"/>
                <c:pt idx="0">
                  <c:v>Count of Opportunity ID</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'Opportunity Pivot'!$C$48:$C$56</c:f>
              <c:strCache>
                <c:ptCount val="8"/>
                <c:pt idx="0">
                  <c:v>2013</c:v>
                </c:pt>
                <c:pt idx="1">
                  <c:v>2015</c:v>
                </c:pt>
                <c:pt idx="2">
                  <c:v>2016</c:v>
                </c:pt>
                <c:pt idx="3">
                  <c:v>2017</c:v>
                </c:pt>
                <c:pt idx="4">
                  <c:v>2018</c:v>
                </c:pt>
                <c:pt idx="5">
                  <c:v>2019</c:v>
                </c:pt>
                <c:pt idx="6">
                  <c:v>2020</c:v>
                </c:pt>
                <c:pt idx="7">
                  <c:v>2021</c:v>
                </c:pt>
              </c:strCache>
            </c:strRef>
          </c:cat>
          <c:val>
            <c:numRef>
              <c:f>'Opportunity Pivot'!$D$48:$D$56</c:f>
              <c:numCache>
                <c:formatCode>General</c:formatCode>
                <c:ptCount val="8"/>
                <c:pt idx="0">
                  <c:v>8</c:v>
                </c:pt>
                <c:pt idx="1">
                  <c:v>50</c:v>
                </c:pt>
                <c:pt idx="2">
                  <c:v>699</c:v>
                </c:pt>
                <c:pt idx="3">
                  <c:v>513</c:v>
                </c:pt>
                <c:pt idx="4">
                  <c:v>479</c:v>
                </c:pt>
                <c:pt idx="5">
                  <c:v>1051</c:v>
                </c:pt>
                <c:pt idx="6">
                  <c:v>1135</c:v>
                </c:pt>
                <c:pt idx="7">
                  <c:v>711</c:v>
                </c:pt>
              </c:numCache>
            </c:numRef>
          </c:val>
          <c:extLst>
            <c:ext xmlns:c16="http://schemas.microsoft.com/office/drawing/2014/chart" uri="{C3380CC4-5D6E-409C-BE32-E72D297353CC}">
              <c16:uniqueId val="{00000000-6B17-4DD0-B311-F656787E2B1F}"/>
            </c:ext>
          </c:extLst>
        </c:ser>
        <c:ser>
          <c:idx val="1"/>
          <c:order val="1"/>
          <c:tx>
            <c:strRef>
              <c:f>'Opportunity Pivot'!$E$47</c:f>
              <c:strCache>
                <c:ptCount val="1"/>
                <c:pt idx="0">
                  <c:v>Acitve Opportunity</c:v>
                </c:pt>
              </c:strCache>
            </c:strRef>
          </c:tx>
          <c:spPr>
            <a:solidFill>
              <a:schemeClr val="dk1">
                <a:tint val="5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'Opportunity Pivot'!$C$48:$C$56</c:f>
              <c:strCache>
                <c:ptCount val="8"/>
                <c:pt idx="0">
                  <c:v>2013</c:v>
                </c:pt>
                <c:pt idx="1">
                  <c:v>2015</c:v>
                </c:pt>
                <c:pt idx="2">
                  <c:v>2016</c:v>
                </c:pt>
                <c:pt idx="3">
                  <c:v>2017</c:v>
                </c:pt>
                <c:pt idx="4">
                  <c:v>2018</c:v>
                </c:pt>
                <c:pt idx="5">
                  <c:v>2019</c:v>
                </c:pt>
                <c:pt idx="6">
                  <c:v>2020</c:v>
                </c:pt>
                <c:pt idx="7">
                  <c:v>2021</c:v>
                </c:pt>
              </c:strCache>
            </c:strRef>
          </c:cat>
          <c:val>
            <c:numRef>
              <c:f>'Opportunity Pivot'!$E$48:$E$56</c:f>
              <c:numCache>
                <c:formatCode>General</c:formatCode>
                <c:ptCount val="8"/>
                <c:pt idx="2">
                  <c:v>207</c:v>
                </c:pt>
                <c:pt idx="3">
                  <c:v>47</c:v>
                </c:pt>
                <c:pt idx="4">
                  <c:v>47</c:v>
                </c:pt>
                <c:pt idx="5">
                  <c:v>217</c:v>
                </c:pt>
                <c:pt idx="6">
                  <c:v>359</c:v>
                </c:pt>
                <c:pt idx="7">
                  <c:v>395</c:v>
                </c:pt>
              </c:numCache>
            </c:numRef>
          </c:val>
          <c:extLst>
            <c:ext xmlns:c16="http://schemas.microsoft.com/office/drawing/2014/chart" uri="{C3380CC4-5D6E-409C-BE32-E72D297353CC}">
              <c16:uniqueId val="{00000001-6B17-4DD0-B311-F656787E2B1F}"/>
            </c:ext>
          </c:extLst>
        </c:ser>
        <c:dLbls>
          <c:dLblPos val="outEnd"/>
          <c:showLegendKey val="0"/>
          <c:showVal val="1"/>
          <c:showCatName val="0"/>
          <c:showSerName val="0"/>
          <c:showPercent val="0"/>
          <c:showBubbleSize val="0"/>
        </c:dLbls>
        <c:gapWidth val="219"/>
        <c:overlap val="-27"/>
        <c:axId val="1669448112"/>
        <c:axId val="1669448592"/>
      </c:barChart>
      <c:catAx>
        <c:axId val="1669448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solidFill>
                <a:latin typeface="Segoe UI Semibold" panose="020B0702040204020203" pitchFamily="34" charset="0"/>
                <a:ea typeface="Calibri" panose="020F0502020204030204" pitchFamily="34" charset="0"/>
                <a:cs typeface="Segoe UI Semibold" panose="020B0702040204020203" pitchFamily="34" charset="0"/>
              </a:defRPr>
            </a:pPr>
            <a:endParaRPr lang="en-US"/>
          </a:p>
        </c:txPr>
        <c:crossAx val="1669448592"/>
        <c:crosses val="autoZero"/>
        <c:auto val="1"/>
        <c:lblAlgn val="ctr"/>
        <c:lblOffset val="100"/>
        <c:noMultiLvlLbl val="0"/>
      </c:catAx>
      <c:valAx>
        <c:axId val="1669448592"/>
        <c:scaling>
          <c:orientation val="minMax"/>
        </c:scaling>
        <c:delete val="1"/>
        <c:axPos val="l"/>
        <c:numFmt formatCode="General" sourceLinked="1"/>
        <c:majorTickMark val="none"/>
        <c:minorTickMark val="none"/>
        <c:tickLblPos val="nextTo"/>
        <c:crossAx val="1669448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[Excel Project.xlsx]Opportunity Pivot!PivotTable8</c:name>
    <c:fmtId val="7"/>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r>
              <a:rPr lang="en-IN" sz="1000" b="1">
                <a:solidFill>
                  <a:schemeClr val="tx1"/>
                </a:solidFill>
                <a:latin typeface="Segoe UI Semibold" panose="020B0702040204020203" pitchFamily="34" charset="0"/>
                <a:ea typeface="Calibri" panose="020F0502020204030204" pitchFamily="34" charset="0"/>
                <a:cs typeface="Segoe UI Semibold" panose="020B0702040204020203" pitchFamily="34" charset="0"/>
              </a:rPr>
              <a:t>Closed Won vs Total Opportunities Trend</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'Opportunity Pivot'!$D$67</c:f>
              <c:strCache>
                <c:ptCount val="1"/>
                <c:pt idx="0">
                  <c:v>Count of Opportunity ID</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'Opportunity Pivot'!$C$68:$C$76</c:f>
              <c:strCache>
                <c:ptCount val="8"/>
                <c:pt idx="0">
                  <c:v>2013</c:v>
                </c:pt>
                <c:pt idx="1">
                  <c:v>2015</c:v>
                </c:pt>
                <c:pt idx="2">
                  <c:v>2016</c:v>
                </c:pt>
                <c:pt idx="3">
                  <c:v>2017</c:v>
                </c:pt>
                <c:pt idx="4">
                  <c:v>2018</c:v>
                </c:pt>
                <c:pt idx="5">
                  <c:v>2019</c:v>
                </c:pt>
                <c:pt idx="6">
                  <c:v>2020</c:v>
                </c:pt>
                <c:pt idx="7">
                  <c:v>2021</c:v>
                </c:pt>
              </c:strCache>
            </c:strRef>
          </c:cat>
          <c:val>
            <c:numRef>
              <c:f>'Opportunity Pivot'!$D$68:$D$76</c:f>
              <c:numCache>
                <c:formatCode>General</c:formatCode>
                <c:ptCount val="8"/>
                <c:pt idx="0">
                  <c:v>8</c:v>
                </c:pt>
                <c:pt idx="1">
                  <c:v>50</c:v>
                </c:pt>
                <c:pt idx="2">
                  <c:v>699</c:v>
                </c:pt>
                <c:pt idx="3">
                  <c:v>513</c:v>
                </c:pt>
                <c:pt idx="4">
                  <c:v>479</c:v>
                </c:pt>
                <c:pt idx="5">
                  <c:v>1051</c:v>
                </c:pt>
                <c:pt idx="6">
                  <c:v>1135</c:v>
                </c:pt>
                <c:pt idx="7">
                  <c:v>711</c:v>
                </c:pt>
              </c:numCache>
            </c:numRef>
          </c:val>
          <c:extLst>
            <c:ext xmlns:c16="http://schemas.microsoft.com/office/drawing/2014/chart" uri="{C3380CC4-5D6E-409C-BE32-E72D297353CC}">
              <c16:uniqueId val="{00000000-118F-4390-82D7-7098855D12FB}"/>
            </c:ext>
          </c:extLst>
        </c:ser>
        <c:ser>
          <c:idx val="1"/>
          <c:order val="1"/>
          <c:tx>
            <c:strRef>
              <c:f>'Opportunity Pivot'!$E$67</c:f>
              <c:strCache>
                <c:ptCount val="1"/>
                <c:pt idx="0">
                  <c:v>Converted Opportunities</c:v>
                </c:pt>
              </c:strCache>
            </c:strRef>
          </c:tx>
          <c:spPr>
            <a:solidFill>
              <a:schemeClr val="dk1">
                <a:tint val="5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'Opportunity Pivot'!$C$68:$C$76</c:f>
              <c:strCache>
                <c:ptCount val="8"/>
                <c:pt idx="0">
                  <c:v>2013</c:v>
                </c:pt>
                <c:pt idx="1">
                  <c:v>2015</c:v>
                </c:pt>
                <c:pt idx="2">
                  <c:v>2016</c:v>
                </c:pt>
                <c:pt idx="3">
                  <c:v>2017</c:v>
                </c:pt>
                <c:pt idx="4">
                  <c:v>2018</c:v>
                </c:pt>
                <c:pt idx="5">
                  <c:v>2019</c:v>
                </c:pt>
                <c:pt idx="6">
                  <c:v>2020</c:v>
                </c:pt>
                <c:pt idx="7">
                  <c:v>2021</c:v>
                </c:pt>
              </c:strCache>
            </c:strRef>
          </c:cat>
          <c:val>
            <c:numRef>
              <c:f>'Opportunity Pivot'!$E$68:$E$76</c:f>
              <c:numCache>
                <c:formatCode>General</c:formatCode>
                <c:ptCount val="8"/>
                <c:pt idx="0">
                  <c:v>3</c:v>
                </c:pt>
                <c:pt idx="1">
                  <c:v>11</c:v>
                </c:pt>
                <c:pt idx="2">
                  <c:v>116</c:v>
                </c:pt>
                <c:pt idx="3">
                  <c:v>146</c:v>
                </c:pt>
                <c:pt idx="4">
                  <c:v>175</c:v>
                </c:pt>
                <c:pt idx="5">
                  <c:v>352</c:v>
                </c:pt>
                <c:pt idx="6">
                  <c:v>399</c:v>
                </c:pt>
                <c:pt idx="7">
                  <c:v>241</c:v>
                </c:pt>
              </c:numCache>
            </c:numRef>
          </c:val>
          <c:extLst>
            <c:ext xmlns:c16="http://schemas.microsoft.com/office/drawing/2014/chart" uri="{C3380CC4-5D6E-409C-BE32-E72D297353CC}">
              <c16:uniqueId val="{00000001-118F-4390-82D7-7098855D12FB}"/>
            </c:ext>
          </c:extLst>
        </c:ser>
        <c:dLbls>
          <c:dLblPos val="outEnd"/>
          <c:showLegendKey val="0"/>
          <c:showVal val="1"/>
          <c:showCatName val="0"/>
          <c:showSerName val="0"/>
          <c:showPercent val="0"/>
          <c:showBubbleSize val="0"/>
        </c:dLbls>
        <c:gapWidth val="182"/>
        <c:axId val="347022112"/>
        <c:axId val="347020672"/>
      </c:barChart>
      <c:catAx>
        <c:axId val="347022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347020672"/>
        <c:crosses val="autoZero"/>
        <c:auto val="1"/>
        <c:lblAlgn val="ctr"/>
        <c:lblOffset val="100"/>
        <c:noMultiLvlLbl val="0"/>
      </c:catAx>
      <c:valAx>
        <c:axId val="347020672"/>
        <c:scaling>
          <c:orientation val="minMax"/>
        </c:scaling>
        <c:delete val="1"/>
        <c:axPos val="b"/>
        <c:numFmt formatCode="General" sourceLinked="1"/>
        <c:majorTickMark val="none"/>
        <c:minorTickMark val="none"/>
        <c:tickLblPos val="nextTo"/>
        <c:crossAx val="347022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[Excel Project.xlsx]Opportunity Pivot!PivotTable9</c:name>
    <c:fmtId val="5"/>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r>
              <a:rPr lang="en-IN" sz="1000" b="1">
                <a:solidFill>
                  <a:schemeClr val="tx1"/>
                </a:solidFill>
                <a:latin typeface="Segoe UI Semibold" panose="020B0702040204020203" pitchFamily="34" charset="0"/>
                <a:ea typeface="Calibri" panose="020F0502020204030204" pitchFamily="34" charset="0"/>
                <a:cs typeface="Segoe UI Semibold" panose="020B0702040204020203" pitchFamily="34" charset="0"/>
              </a:rPr>
              <a:t>Closed Won vs Total Closed Trend</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'Opportunity Pivot'!$D$87</c:f>
              <c:strCache>
                <c:ptCount val="1"/>
                <c:pt idx="0">
                  <c:v>Converted Opportunities</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'Opportunity Pivot'!$C$88:$C$96</c:f>
              <c:strCache>
                <c:ptCount val="8"/>
                <c:pt idx="0">
                  <c:v>2013</c:v>
                </c:pt>
                <c:pt idx="1">
                  <c:v>2015</c:v>
                </c:pt>
                <c:pt idx="2">
                  <c:v>2016</c:v>
                </c:pt>
                <c:pt idx="3">
                  <c:v>2017</c:v>
                </c:pt>
                <c:pt idx="4">
                  <c:v>2018</c:v>
                </c:pt>
                <c:pt idx="5">
                  <c:v>2019</c:v>
                </c:pt>
                <c:pt idx="6">
                  <c:v>2020</c:v>
                </c:pt>
                <c:pt idx="7">
                  <c:v>2021</c:v>
                </c:pt>
              </c:strCache>
            </c:strRef>
          </c:cat>
          <c:val>
            <c:numRef>
              <c:f>'Opportunity Pivot'!$D$88:$D$96</c:f>
              <c:numCache>
                <c:formatCode>General</c:formatCode>
                <c:ptCount val="8"/>
                <c:pt idx="0">
                  <c:v>3</c:v>
                </c:pt>
                <c:pt idx="1">
                  <c:v>11</c:v>
                </c:pt>
                <c:pt idx="2">
                  <c:v>116</c:v>
                </c:pt>
                <c:pt idx="3">
                  <c:v>146</c:v>
                </c:pt>
                <c:pt idx="4">
                  <c:v>175</c:v>
                </c:pt>
                <c:pt idx="5">
                  <c:v>352</c:v>
                </c:pt>
                <c:pt idx="6">
                  <c:v>399</c:v>
                </c:pt>
                <c:pt idx="7">
                  <c:v>241</c:v>
                </c:pt>
              </c:numCache>
            </c:numRef>
          </c:val>
          <c:extLst>
            <c:ext xmlns:c16="http://schemas.microsoft.com/office/drawing/2014/chart" uri="{C3380CC4-5D6E-409C-BE32-E72D297353CC}">
              <c16:uniqueId val="{00000000-F963-47FD-855C-F60EAF59861D}"/>
            </c:ext>
          </c:extLst>
        </c:ser>
        <c:ser>
          <c:idx val="1"/>
          <c:order val="1"/>
          <c:tx>
            <c:strRef>
              <c:f>'Opportunity Pivot'!$E$87</c:f>
              <c:strCache>
                <c:ptCount val="1"/>
                <c:pt idx="0">
                  <c:v>Total Closed Opportunity</c:v>
                </c:pt>
              </c:strCache>
            </c:strRef>
          </c:tx>
          <c:spPr>
            <a:solidFill>
              <a:schemeClr val="dk1">
                <a:tint val="5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'Opportunity Pivot'!$C$88:$C$96</c:f>
              <c:strCache>
                <c:ptCount val="8"/>
                <c:pt idx="0">
                  <c:v>2013</c:v>
                </c:pt>
                <c:pt idx="1">
                  <c:v>2015</c:v>
                </c:pt>
                <c:pt idx="2">
                  <c:v>2016</c:v>
                </c:pt>
                <c:pt idx="3">
                  <c:v>2017</c:v>
                </c:pt>
                <c:pt idx="4">
                  <c:v>2018</c:v>
                </c:pt>
                <c:pt idx="5">
                  <c:v>2019</c:v>
                </c:pt>
                <c:pt idx="6">
                  <c:v>2020</c:v>
                </c:pt>
                <c:pt idx="7">
                  <c:v>2021</c:v>
                </c:pt>
              </c:strCache>
            </c:strRef>
          </c:cat>
          <c:val>
            <c:numRef>
              <c:f>'Opportunity Pivot'!$E$88:$E$96</c:f>
              <c:numCache>
                <c:formatCode>General</c:formatCode>
                <c:ptCount val="8"/>
                <c:pt idx="0">
                  <c:v>8</c:v>
                </c:pt>
                <c:pt idx="1">
                  <c:v>50</c:v>
                </c:pt>
                <c:pt idx="2">
                  <c:v>492</c:v>
                </c:pt>
                <c:pt idx="3">
                  <c:v>466</c:v>
                </c:pt>
                <c:pt idx="4">
                  <c:v>432</c:v>
                </c:pt>
                <c:pt idx="5">
                  <c:v>834</c:v>
                </c:pt>
                <c:pt idx="6">
                  <c:v>776</c:v>
                </c:pt>
                <c:pt idx="7">
                  <c:v>316</c:v>
                </c:pt>
              </c:numCache>
            </c:numRef>
          </c:val>
          <c:extLst>
            <c:ext xmlns:c16="http://schemas.microsoft.com/office/drawing/2014/chart" uri="{C3380CC4-5D6E-409C-BE32-E72D297353CC}">
              <c16:uniqueId val="{00000001-F963-47FD-855C-F60EAF59861D}"/>
            </c:ext>
          </c:extLst>
        </c:ser>
        <c:dLbls>
          <c:dLblPos val="ctr"/>
          <c:showLegendKey val="0"/>
          <c:showVal val="1"/>
          <c:showCatName val="0"/>
          <c:showSerName val="0"/>
          <c:showPercent val="0"/>
          <c:showBubbleSize val="0"/>
        </c:dLbls>
        <c:gapWidth val="150"/>
        <c:overlap val="100"/>
        <c:axId val="1581714576"/>
        <c:axId val="1581709776"/>
      </c:barChart>
      <c:catAx>
        <c:axId val="1581714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1581709776"/>
        <c:crosses val="autoZero"/>
        <c:auto val="1"/>
        <c:lblAlgn val="ctr"/>
        <c:lblOffset val="100"/>
        <c:noMultiLvlLbl val="0"/>
      </c:catAx>
      <c:valAx>
        <c:axId val="158170977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7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1581714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[Excel Project.xlsx]Opportunity Pivot!PivotTable10</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spc="0" baseline="0">
                <a:solidFill>
                  <a:sysClr val="windowText" lastClr="000000">
                    <a:lumMod val="65000"/>
                    <a:lumOff val="35000"/>
                  </a:sysClr>
                </a:solidFill>
                <a:latin typeface="Segoe UI Semibold" panose="020B0702040204020203" pitchFamily="34" charset="0"/>
                <a:ea typeface="+mn-ea"/>
                <a:cs typeface="Segoe UI Semibold" panose="020B0702040204020203" pitchFamily="34" charset="0"/>
              </a:defRPr>
            </a:pPr>
            <a:r>
              <a:rPr lang="en-US" sz="1000" b="1">
                <a:solidFill>
                  <a:schemeClr val="tx1"/>
                </a:solidFill>
                <a:latin typeface="Segoe UI Semibold" panose="020B0702040204020203" pitchFamily="34" charset="0"/>
                <a:ea typeface="Calibri" panose="020F0502020204030204" pitchFamily="34" charset="0"/>
                <a:cs typeface="Segoe UI Semibold" panose="020B0702040204020203" pitchFamily="34" charset="0"/>
              </a:rPr>
              <a:t>Expected Revenue by Product Category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spc="0" baseline="0">
              <a:solidFill>
                <a:sysClr val="windowText" lastClr="000000">
                  <a:lumMod val="65000"/>
                  <a:lumOff val="35000"/>
                </a:sysClr>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dk1">
              <a:tint val="88500"/>
            </a:schemeClr>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dk1">
              <a:tint val="88500"/>
            </a:schemeClr>
          </a:solidFill>
          <a:ln w="19050">
            <a:solidFill>
              <a:schemeClr val="lt1"/>
            </a:solidFill>
          </a:ln>
          <a:effectLst/>
        </c:spPr>
        <c:dLbl>
          <c:idx val="0"/>
          <c:layout>
            <c:manualLayout>
              <c:x val="0.1"/>
              <c:y val="6.94444444444444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dk1">
              <a:tint val="88500"/>
            </a:schemeClr>
          </a:solidFill>
          <a:ln w="19050">
            <a:solidFill>
              <a:schemeClr val="lt1"/>
            </a:solidFill>
          </a:ln>
          <a:effectLst/>
        </c:spPr>
        <c:dLbl>
          <c:idx val="0"/>
          <c:layout>
            <c:manualLayout>
              <c:x val="-0.16388888888888889"/>
              <c:y val="9.2592592592592587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dk1">
              <a:tint val="88500"/>
            </a:schemeClr>
          </a:solidFill>
          <a:ln w="19050">
            <a:solidFill>
              <a:schemeClr val="lt1"/>
            </a:solidFill>
          </a:ln>
          <a:effectLst/>
        </c:spPr>
        <c:dLbl>
          <c:idx val="0"/>
          <c:layout>
            <c:manualLayout>
              <c:x val="0.23611111111111102"/>
              <c:y val="-4.6296296296296719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dk1">
              <a:tint val="88500"/>
            </a:schemeClr>
          </a:solidFill>
          <a:ln w="19050">
            <a:solidFill>
              <a:schemeClr val="lt1"/>
            </a:solidFill>
          </a:ln>
          <a:effectLst/>
        </c:spPr>
        <c:dLbl>
          <c:idx val="0"/>
          <c:layout>
            <c:manualLayout>
              <c:x val="0.11388888888888889"/>
              <c:y val="-8.796296296296297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dk1">
              <a:tint val="88500"/>
            </a:schemeClr>
          </a:solidFill>
          <a:ln w="19050">
            <a:solidFill>
              <a:schemeClr val="lt1"/>
            </a:solidFill>
          </a:ln>
          <a:effectLst/>
        </c:spPr>
        <c:dLbl>
          <c:idx val="0"/>
          <c:layout>
            <c:manualLayout>
              <c:x val="-8.0555555555555575E-2"/>
              <c:y val="-0.1203703703703703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dk1">
              <a:tint val="88500"/>
            </a:schemeClr>
          </a:solidFill>
          <a:ln w="19050">
            <a:solidFill>
              <a:schemeClr val="lt1"/>
            </a:solidFill>
          </a:ln>
          <a:effectLst/>
        </c:spPr>
        <c:dLbl>
          <c:idx val="0"/>
          <c:layout>
            <c:manualLayout>
              <c:x val="-0.21666666666666667"/>
              <c:y val="-4.16666666666667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dk1">
              <a:tint val="88500"/>
            </a:schemeClr>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dk1">
              <a:tint val="88500"/>
            </a:schemeClr>
          </a:solidFill>
          <a:ln w="19050">
            <a:solidFill>
              <a:schemeClr val="lt1"/>
            </a:solidFill>
          </a:ln>
          <a:effectLst/>
        </c:spPr>
        <c:dLbl>
          <c:idx val="0"/>
          <c:layout>
            <c:manualLayout>
              <c:x val="0.1"/>
              <c:y val="6.94444444444444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dk1">
              <a:tint val="88500"/>
            </a:schemeClr>
          </a:solidFill>
          <a:ln w="19050">
            <a:solidFill>
              <a:schemeClr val="lt1"/>
            </a:solidFill>
          </a:ln>
          <a:effectLst/>
        </c:spPr>
        <c:dLbl>
          <c:idx val="0"/>
          <c:layout>
            <c:manualLayout>
              <c:x val="-0.16388888888888889"/>
              <c:y val="9.2592592592592587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dk1">
              <a:tint val="88500"/>
            </a:schemeClr>
          </a:solidFill>
          <a:ln w="19050">
            <a:solidFill>
              <a:schemeClr val="lt1"/>
            </a:solidFill>
          </a:ln>
          <a:effectLst/>
        </c:spPr>
        <c:dLbl>
          <c:idx val="0"/>
          <c:layout>
            <c:manualLayout>
              <c:x val="-0.21666666666666667"/>
              <c:y val="-4.16666666666667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dk1">
              <a:tint val="88500"/>
            </a:schemeClr>
          </a:solidFill>
          <a:ln w="19050">
            <a:solidFill>
              <a:schemeClr val="lt1"/>
            </a:solidFill>
          </a:ln>
          <a:effectLst/>
        </c:spPr>
        <c:dLbl>
          <c:idx val="0"/>
          <c:layout>
            <c:manualLayout>
              <c:x val="-8.0555555555555575E-2"/>
              <c:y val="-0.1203703703703703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dk1">
              <a:tint val="88500"/>
            </a:schemeClr>
          </a:solidFill>
          <a:ln w="19050">
            <a:solidFill>
              <a:schemeClr val="lt1"/>
            </a:solidFill>
          </a:ln>
          <a:effectLst/>
        </c:spPr>
        <c:dLbl>
          <c:idx val="0"/>
          <c:layout>
            <c:manualLayout>
              <c:x val="0.11388888888888889"/>
              <c:y val="-8.796296296296297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dk1">
              <a:tint val="88500"/>
            </a:schemeClr>
          </a:solidFill>
          <a:ln w="19050">
            <a:solidFill>
              <a:schemeClr val="lt1"/>
            </a:solidFill>
          </a:ln>
          <a:effectLst/>
        </c:spPr>
        <c:dLbl>
          <c:idx val="0"/>
          <c:layout>
            <c:manualLayout>
              <c:x val="0.23611111111111102"/>
              <c:y val="-4.6296296296296719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dk1">
              <a:tint val="88500"/>
            </a:schemeClr>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6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dk1">
              <a:tint val="88500"/>
            </a:schemeClr>
          </a:solidFill>
          <a:ln w="19050">
            <a:solidFill>
              <a:schemeClr val="lt1"/>
            </a:solidFill>
          </a:ln>
          <a:effectLst/>
        </c:spPr>
        <c:dLbl>
          <c:idx val="0"/>
          <c:layout>
            <c:manualLayout>
              <c:x val="0.1"/>
              <c:y val="6.94444444444444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6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dk1">
              <a:tint val="88500"/>
            </a:schemeClr>
          </a:solidFill>
          <a:ln w="19050">
            <a:solidFill>
              <a:schemeClr val="lt1"/>
            </a:solidFill>
          </a:ln>
          <a:effectLst/>
        </c:spPr>
        <c:dLbl>
          <c:idx val="0"/>
          <c:layout>
            <c:manualLayout>
              <c:x val="-0.18505555555555556"/>
              <c:y val="0.1319643719806762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6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dk1">
              <a:tint val="88500"/>
            </a:schemeClr>
          </a:solidFill>
          <a:ln w="19050">
            <a:solidFill>
              <a:schemeClr val="lt1"/>
            </a:solidFill>
          </a:ln>
          <a:effectLst/>
        </c:spPr>
        <c:dLbl>
          <c:idx val="0"/>
          <c:layout>
            <c:manualLayout>
              <c:x val="-0.23783333333333334"/>
              <c:y val="-3.3212560386473781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6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dk1">
              <a:tint val="88500"/>
            </a:schemeClr>
          </a:solidFill>
          <a:ln w="19050">
            <a:solidFill>
              <a:schemeClr val="lt1"/>
            </a:solidFill>
          </a:ln>
          <a:effectLst/>
        </c:spPr>
        <c:dLbl>
          <c:idx val="0"/>
          <c:layout>
            <c:manualLayout>
              <c:x val="-8.0555555555555575E-2"/>
              <c:y val="-0.1203703703703703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6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dk1">
              <a:tint val="88500"/>
            </a:schemeClr>
          </a:solidFill>
          <a:ln w="19050">
            <a:solidFill>
              <a:schemeClr val="lt1"/>
            </a:solidFill>
          </a:ln>
          <a:effectLst/>
        </c:spPr>
        <c:dLbl>
          <c:idx val="0"/>
          <c:layout>
            <c:manualLayout>
              <c:x val="0.14563888888888882"/>
              <c:y val="-8.796316425120775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6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dk1">
              <a:tint val="88500"/>
            </a:schemeClr>
          </a:solidFill>
          <a:ln w="19050">
            <a:solidFill>
              <a:schemeClr val="lt1"/>
            </a:solidFill>
          </a:ln>
          <a:effectLst/>
        </c:spPr>
        <c:dLbl>
          <c:idx val="0"/>
          <c:layout>
            <c:manualLayout>
              <c:x val="0.24669444444444438"/>
              <c:y val="5.672282608695652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6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'Opportunity Pivot'!$D$106</c:f>
              <c:strCache>
                <c:ptCount val="1"/>
                <c:pt idx="0">
                  <c:v>Total</c:v>
                </c:pt>
              </c:strCache>
            </c:strRef>
          </c:tx>
          <c:dPt>
            <c:idx val="0"/>
            <c:bubble3D val="0"/>
            <c:spPr>
              <a:solidFill>
                <a:schemeClr val="dk1">
                  <a:tint val="88500"/>
                </a:schemeClr>
              </a:solidFill>
              <a:ln w="19050">
                <a:solidFill>
                  <a:schemeClr val="lt1"/>
                </a:solidFill>
              </a:ln>
              <a:effectLst/>
            </c:spPr>
            <c:extLst>
              <c:ext xmlns:c16="http://schemas.microsoft.com/office/drawing/2014/chart" uri="{C3380CC4-5D6E-409C-BE32-E72D297353CC}">
                <c16:uniqueId val="{00000001-48DF-4B85-8A2D-79E1DC41AE18}"/>
              </c:ext>
            </c:extLst>
          </c:dPt>
          <c:dPt>
            <c:idx val="1"/>
            <c:bubble3D val="0"/>
            <c:spPr>
              <a:solidFill>
                <a:schemeClr val="dk1">
                  <a:tint val="55000"/>
                </a:schemeClr>
              </a:solidFill>
              <a:ln w="19050">
                <a:solidFill>
                  <a:schemeClr val="lt1"/>
                </a:solidFill>
              </a:ln>
              <a:effectLst/>
            </c:spPr>
            <c:extLst>
              <c:ext xmlns:c16="http://schemas.microsoft.com/office/drawing/2014/chart" uri="{C3380CC4-5D6E-409C-BE32-E72D297353CC}">
                <c16:uniqueId val="{00000003-48DF-4B85-8A2D-79E1DC41AE18}"/>
              </c:ext>
            </c:extLst>
          </c:dPt>
          <c:dPt>
            <c:idx val="2"/>
            <c:bubble3D val="0"/>
            <c:spPr>
              <a:solidFill>
                <a:schemeClr val="dk1">
                  <a:tint val="75000"/>
                </a:schemeClr>
              </a:solidFill>
              <a:ln w="19050">
                <a:solidFill>
                  <a:schemeClr val="lt1"/>
                </a:solidFill>
              </a:ln>
              <a:effectLst/>
            </c:spPr>
            <c:extLst>
              <c:ext xmlns:c16="http://schemas.microsoft.com/office/drawing/2014/chart" uri="{C3380CC4-5D6E-409C-BE32-E72D297353CC}">
                <c16:uniqueId val="{00000005-48DF-4B85-8A2D-79E1DC41AE18}"/>
              </c:ext>
            </c:extLst>
          </c:dPt>
          <c:dPt>
            <c:idx val="3"/>
            <c:bubble3D val="0"/>
            <c:spPr>
              <a:solidFill>
                <a:schemeClr val="dk1">
                  <a:tint val="98500"/>
                </a:schemeClr>
              </a:solidFill>
              <a:ln w="19050">
                <a:solidFill>
                  <a:schemeClr val="lt1"/>
                </a:solidFill>
              </a:ln>
              <a:effectLst/>
            </c:spPr>
            <c:extLst>
              <c:ext xmlns:c16="http://schemas.microsoft.com/office/drawing/2014/chart" uri="{C3380CC4-5D6E-409C-BE32-E72D297353CC}">
                <c16:uniqueId val="{00000007-48DF-4B85-8A2D-79E1DC41AE18}"/>
              </c:ext>
            </c:extLst>
          </c:dPt>
          <c:dPt>
            <c:idx val="4"/>
            <c:bubble3D val="0"/>
            <c:spPr>
              <a:solidFill>
                <a:schemeClr val="dk1">
                  <a:tint val="30000"/>
                </a:schemeClr>
              </a:solidFill>
              <a:ln w="19050">
                <a:solidFill>
                  <a:schemeClr val="lt1"/>
                </a:solidFill>
              </a:ln>
              <a:effectLst/>
            </c:spPr>
            <c:extLst>
              <c:ext xmlns:c16="http://schemas.microsoft.com/office/drawing/2014/chart" uri="{C3380CC4-5D6E-409C-BE32-E72D297353CC}">
                <c16:uniqueId val="{00000009-48DF-4B85-8A2D-79E1DC41AE18}"/>
              </c:ext>
            </c:extLst>
          </c:dPt>
          <c:dPt>
            <c:idx val="5"/>
            <c:bubble3D val="0"/>
            <c:spPr>
              <a:solidFill>
                <a:schemeClr val="dk1">
                  <a:tint val="60000"/>
                </a:schemeClr>
              </a:solidFill>
              <a:ln w="19050">
                <a:solidFill>
                  <a:schemeClr val="lt1"/>
                </a:solidFill>
              </a:ln>
              <a:effectLst/>
            </c:spPr>
            <c:extLst>
              <c:ext xmlns:c16="http://schemas.microsoft.com/office/drawing/2014/chart" uri="{C3380CC4-5D6E-409C-BE32-E72D297353CC}">
                <c16:uniqueId val="{0000000B-48DF-4B85-8A2D-79E1DC41AE18}"/>
              </c:ext>
            </c:extLst>
          </c:dPt>
          <c:dLbls>
            <c:dLbl>
              <c:idx val="0"/>
              <c:layout>
                <c:manualLayout>
                  <c:x val="0.1"/>
                  <c:y val="6.94444444444444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6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48DF-4B85-8A2D-79E1DC41AE18}"/>
                </c:ext>
              </c:extLst>
            </c:dLbl>
            <c:dLbl>
              <c:idx val="1"/>
              <c:layout>
                <c:manualLayout>
                  <c:x val="-0.18505555555555556"/>
                  <c:y val="0.1319643719806762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6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48DF-4B85-8A2D-79E1DC41AE18}"/>
                </c:ext>
              </c:extLst>
            </c:dLbl>
            <c:dLbl>
              <c:idx val="2"/>
              <c:layout>
                <c:manualLayout>
                  <c:x val="-0.23783333333333334"/>
                  <c:y val="-3.3212560386473781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6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48DF-4B85-8A2D-79E1DC41AE18}"/>
                </c:ext>
              </c:extLst>
            </c:dLbl>
            <c:dLbl>
              <c:idx val="3"/>
              <c:layout>
                <c:manualLayout>
                  <c:x val="-8.0555555555555575E-2"/>
                  <c:y val="-0.1203703703703703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6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7-48DF-4B85-8A2D-79E1DC41AE18}"/>
                </c:ext>
              </c:extLst>
            </c:dLbl>
            <c:dLbl>
              <c:idx val="4"/>
              <c:layout>
                <c:manualLayout>
                  <c:x val="0.14563888888888882"/>
                  <c:y val="-8.796316425120775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6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9-48DF-4B85-8A2D-79E1DC41AE18}"/>
                </c:ext>
              </c:extLst>
            </c:dLbl>
            <c:dLbl>
              <c:idx val="5"/>
              <c:layout>
                <c:manualLayout>
                  <c:x val="0.24669444444444438"/>
                  <c:y val="5.672282608695652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6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B-48DF-4B85-8A2D-79E1DC41AE18}"/>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6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'Opportunity Pivot'!$C$107:$C$113</c:f>
              <c:strCache>
                <c:ptCount val="6"/>
                <c:pt idx="0">
                  <c:v>Uncategorized</c:v>
                </c:pt>
                <c:pt idx="1">
                  <c:v>System</c:v>
                </c:pt>
                <c:pt idx="2">
                  <c:v>Consumables</c:v>
                </c:pt>
                <c:pt idx="3">
                  <c:v>Service</c:v>
                </c:pt>
                <c:pt idx="4">
                  <c:v>Training</c:v>
                </c:pt>
                <c:pt idx="5">
                  <c:v>Accessories</c:v>
                </c:pt>
              </c:strCache>
            </c:strRef>
          </c:cat>
          <c:val>
            <c:numRef>
              <c:f>'Opportunity Pivot'!$D$107:$D$113</c:f>
              <c:numCache>
                <c:formatCode>\$\ #,##0.00," K"</c:formatCode>
                <c:ptCount val="6"/>
                <c:pt idx="0">
                  <c:v>148546500.43700004</c:v>
                </c:pt>
                <c:pt idx="1">
                  <c:v>33142282.016999997</c:v>
                </c:pt>
                <c:pt idx="2">
                  <c:v>3145350.7790000001</c:v>
                </c:pt>
                <c:pt idx="3">
                  <c:v>1293303.716</c:v>
                </c:pt>
                <c:pt idx="4">
                  <c:v>20080</c:v>
                </c:pt>
                <c:pt idx="5">
                  <c:v>1492</c:v>
                </c:pt>
              </c:numCache>
            </c:numRef>
          </c:val>
          <c:extLst>
            <c:ext xmlns:c16="http://schemas.microsoft.com/office/drawing/2014/chart" uri="{C3380CC4-5D6E-409C-BE32-E72D297353CC}">
              <c16:uniqueId val="{0000000C-48DF-4B85-8A2D-79E1DC41AE18}"/>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6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[Excel Project.xlsx]Opportunity Pivot!PivotTable11</c:name>
    <c:fmtId val="5"/>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US" sz="1000" b="1" i="0" u="none" strike="noStrike" baseline="0">
                <a:solidFill>
                  <a:schemeClr val="tx1"/>
                </a:solidFill>
                <a:latin typeface="Segoe UI Semibold" panose="020B0702040204020203" pitchFamily="34" charset="0"/>
                <a:ea typeface="Calibri" panose="020F0502020204030204" pitchFamily="34" charset="0"/>
                <a:cs typeface="Segoe UI Semibold" panose="020B0702040204020203" pitchFamily="34" charset="0"/>
              </a:rPr>
              <a:t>Industry-wise Opportunity Distribution</a:t>
            </a:r>
          </a:p>
        </c:rich>
      </c:tx>
      <c:layout>
        <c:manualLayout>
          <c:xMode val="edge"/>
          <c:yMode val="edge"/>
          <c:x val="0.19586138888888893"/>
          <c:y val="3.0676328502415459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dLbl>
          <c:idx val="0"/>
          <c:layout>
            <c:manualLayout>
              <c:x val="1.1111111111111112E-2"/>
              <c:y val="-0.25462962962962965"/>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pivotFmt>
      <c:pivotFmt>
        <c:idx val="3"/>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dk1">
              <a:tint val="88500"/>
            </a:schemeClr>
          </a:solidFill>
          <a:ln>
            <a:noFill/>
          </a:ln>
          <a:effectLst/>
        </c:spPr>
        <c:dLbl>
          <c:idx val="0"/>
          <c:layout>
            <c:manualLayout>
              <c:x val="1.1111111111111112E-2"/>
              <c:y val="-0.25462962962962965"/>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dk1">
              <a:tint val="88500"/>
            </a:schemeClr>
          </a:solidFill>
          <a:ln>
            <a:noFill/>
          </a:ln>
          <a:effectLst/>
        </c:spPr>
        <c:dLbl>
          <c:idx val="0"/>
          <c:layout>
            <c:manualLayout>
              <c:x val="1.1111111111111112E-2"/>
              <c:y val="-0.22395350241545894"/>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998031496063"/>
          <c:y val="0.13467592592592595"/>
          <c:w val="0.81075874890638666"/>
          <c:h val="0.56671697287839018"/>
        </c:manualLayout>
      </c:layout>
      <c:areaChart>
        <c:grouping val="standard"/>
        <c:varyColors val="0"/>
        <c:ser>
          <c:idx val="0"/>
          <c:order val="0"/>
          <c:tx>
            <c:strRef>
              <c:f>'Opportunity Pivot'!$D$125</c:f>
              <c:strCache>
                <c:ptCount val="1"/>
                <c:pt idx="0">
                  <c:v>Total</c:v>
                </c:pt>
              </c:strCache>
            </c:strRef>
          </c:tx>
          <c:spPr>
            <a:solidFill>
              <a:schemeClr val="dk1">
                <a:tint val="88500"/>
              </a:schemeClr>
            </a:solidFill>
            <a:ln>
              <a:noFill/>
            </a:ln>
            <a:effectLst/>
          </c:spPr>
          <c:dPt>
            <c:idx val="0"/>
            <c:bubble3D val="0"/>
            <c:extLst>
              <c:ext xmlns:c16="http://schemas.microsoft.com/office/drawing/2014/chart" uri="{C3380CC4-5D6E-409C-BE32-E72D297353CC}">
                <c16:uniqueId val="{00000000-F0F7-42D1-925E-3A3518D701BB}"/>
              </c:ext>
            </c:extLst>
          </c:dPt>
          <c:dLbls>
            <c:dLbl>
              <c:idx val="0"/>
              <c:layout>
                <c:manualLayout>
                  <c:x val="1.1111111111111112E-2"/>
                  <c:y val="-0.22395350241545894"/>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0F7-42D1-925E-3A3518D701BB}"/>
                </c:ext>
              </c:extLst>
            </c:dLbl>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'Opportunity Pivot'!$C$126:$C$143</c:f>
              <c:strCache>
                <c:ptCount val="17"/>
                <c:pt idx="0">
                  <c:v>Safety and Security</c:v>
                </c:pt>
                <c:pt idx="1">
                  <c:v>Life Sciences</c:v>
                </c:pt>
                <c:pt idx="2">
                  <c:v>Communications</c:v>
                </c:pt>
                <c:pt idx="3">
                  <c:v>Biotechnology</c:v>
                </c:pt>
                <c:pt idx="4">
                  <c:v>Agriculture</c:v>
                </c:pt>
                <c:pt idx="5">
                  <c:v>Telecommunications</c:v>
                </c:pt>
                <c:pt idx="6">
                  <c:v>Energy</c:v>
                </c:pt>
                <c:pt idx="7">
                  <c:v>Banking</c:v>
                </c:pt>
                <c:pt idx="8">
                  <c:v>Construction</c:v>
                </c:pt>
                <c:pt idx="9">
                  <c:v>Education</c:v>
                </c:pt>
                <c:pt idx="10">
                  <c:v>Apparel</c:v>
                </c:pt>
                <c:pt idx="11">
                  <c:v>Consulting</c:v>
                </c:pt>
                <c:pt idx="12">
                  <c:v>Hospitality</c:v>
                </c:pt>
                <c:pt idx="13">
                  <c:v>(blank)</c:v>
                </c:pt>
                <c:pt idx="14">
                  <c:v>Chemicals</c:v>
                </c:pt>
                <c:pt idx="15">
                  <c:v>Electronics</c:v>
                </c:pt>
                <c:pt idx="16">
                  <c:v>Transportation</c:v>
                </c:pt>
              </c:strCache>
            </c:strRef>
          </c:cat>
          <c:val>
            <c:numRef>
              <c:f>'Opportunity Pivot'!$D$126:$D$143</c:f>
              <c:numCache>
                <c:formatCode>General</c:formatCode>
                <c:ptCount val="17"/>
                <c:pt idx="0">
                  <c:v>1248</c:v>
                </c:pt>
                <c:pt idx="1">
                  <c:v>425</c:v>
                </c:pt>
                <c:pt idx="2">
                  <c:v>385</c:v>
                </c:pt>
                <c:pt idx="3">
                  <c:v>375</c:v>
                </c:pt>
                <c:pt idx="4">
                  <c:v>278</c:v>
                </c:pt>
                <c:pt idx="5">
                  <c:v>269</c:v>
                </c:pt>
                <c:pt idx="6">
                  <c:v>266</c:v>
                </c:pt>
                <c:pt idx="7">
                  <c:v>247</c:v>
                </c:pt>
                <c:pt idx="8">
                  <c:v>202</c:v>
                </c:pt>
                <c:pt idx="9">
                  <c:v>183</c:v>
                </c:pt>
                <c:pt idx="10">
                  <c:v>145</c:v>
                </c:pt>
                <c:pt idx="11">
                  <c:v>132</c:v>
                </c:pt>
                <c:pt idx="12">
                  <c:v>123</c:v>
                </c:pt>
                <c:pt idx="13">
                  <c:v>123</c:v>
                </c:pt>
                <c:pt idx="14">
                  <c:v>95</c:v>
                </c:pt>
                <c:pt idx="15">
                  <c:v>80</c:v>
                </c:pt>
                <c:pt idx="16">
                  <c:v>70</c:v>
                </c:pt>
              </c:numCache>
            </c:numRef>
          </c:val>
          <c:extLst>
            <c:ext xmlns:c16="http://schemas.microsoft.com/office/drawing/2014/chart" uri="{C3380CC4-5D6E-409C-BE32-E72D297353CC}">
              <c16:uniqueId val="{00000001-F0F7-42D1-925E-3A3518D701BB}"/>
            </c:ext>
          </c:extLst>
        </c:ser>
        <c:dLbls>
          <c:showLegendKey val="0"/>
          <c:showVal val="1"/>
          <c:showCatName val="0"/>
          <c:showSerName val="0"/>
          <c:showPercent val="0"/>
          <c:showBubbleSize val="0"/>
        </c:dLbls>
        <c:axId val="1667281248"/>
        <c:axId val="1667278848"/>
      </c:areaChart>
      <c:catAx>
        <c:axId val="16672812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1667278848"/>
        <c:crosses val="autoZero"/>
        <c:auto val="1"/>
        <c:lblAlgn val="ctr"/>
        <c:lblOffset val="100"/>
        <c:noMultiLvlLbl val="0"/>
      </c:catAx>
      <c:valAx>
        <c:axId val="1667278848"/>
        <c:scaling>
          <c:orientation val="minMax"/>
        </c:scaling>
        <c:delete val="1"/>
        <c:axPos val="l"/>
        <c:numFmt formatCode="General" sourceLinked="1"/>
        <c:majorTickMark val="none"/>
        <c:minorTickMark val="none"/>
        <c:tickLblPos val="nextTo"/>
        <c:crossAx val="166728124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8.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9.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0.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7.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8.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hyperlink" Target="../Data%20Sets.xlsx" TargetMode="Externa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6.xml"/><Relationship Id="rId4"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5" Type="http://schemas.openxmlformats.org/officeDocument/2006/relationships/chart" Target="../charts/chart17.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5</xdr:col>
      <xdr:colOff>7620</xdr:colOff>
      <xdr:row>87</xdr:row>
      <xdr:rowOff>7620</xdr:rowOff>
    </xdr:from>
    <xdr:to>
      <xdr:col>13</xdr:col>
      <xdr:colOff>0</xdr:colOff>
      <xdr:row>102</xdr:row>
      <xdr:rowOff>7620</xdr:rowOff>
    </xdr:to>
    <xdr:graphicFrame macro="">
      <xdr:nvGraphicFramePr>
        <xdr:cNvPr id="4" name="Chart 3">
          <a:extLst>
            <a:ext uri="{FF2B5EF4-FFF2-40B4-BE49-F238E27FC236}">
              <a16:creationId xmlns:a16="http://schemas.microsoft.com/office/drawing/2014/main" id="{79CCCB95-88D3-A908-323C-2E18A0696A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15240</xdr:colOff>
      <xdr:row>27</xdr:row>
      <xdr:rowOff>0</xdr:rowOff>
    </xdr:from>
    <xdr:to>
      <xdr:col>16</xdr:col>
      <xdr:colOff>228600</xdr:colOff>
      <xdr:row>55</xdr:row>
      <xdr:rowOff>160020</xdr:rowOff>
    </xdr:to>
    <xdr:graphicFrame macro="">
      <xdr:nvGraphicFramePr>
        <xdr:cNvPr id="5" name="Chart 4">
          <a:extLst>
            <a:ext uri="{FF2B5EF4-FFF2-40B4-BE49-F238E27FC236}">
              <a16:creationId xmlns:a16="http://schemas.microsoft.com/office/drawing/2014/main" id="{F8E4C029-28A6-05CC-62AA-6D62153607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7620</xdr:colOff>
      <xdr:row>60</xdr:row>
      <xdr:rowOff>0</xdr:rowOff>
    </xdr:from>
    <xdr:to>
      <xdr:col>12</xdr:col>
      <xdr:colOff>601980</xdr:colOff>
      <xdr:row>81</xdr:row>
      <xdr:rowOff>175260</xdr:rowOff>
    </xdr:to>
    <xdr:graphicFrame macro="">
      <xdr:nvGraphicFramePr>
        <xdr:cNvPr id="6" name="Chart 5">
          <a:extLst>
            <a:ext uri="{FF2B5EF4-FFF2-40B4-BE49-F238E27FC236}">
              <a16:creationId xmlns:a16="http://schemas.microsoft.com/office/drawing/2014/main" id="{77E480A3-3467-E58C-1334-EA33508DF9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60960</xdr:colOff>
      <xdr:row>0</xdr:row>
      <xdr:rowOff>68580</xdr:rowOff>
    </xdr:from>
    <xdr:to>
      <xdr:col>23</xdr:col>
      <xdr:colOff>342900</xdr:colOff>
      <xdr:row>28</xdr:row>
      <xdr:rowOff>30480</xdr:rowOff>
    </xdr:to>
    <xdr:sp macro="" textlink="">
      <xdr:nvSpPr>
        <xdr:cNvPr id="2" name="Rectangle 1">
          <a:extLst>
            <a:ext uri="{FF2B5EF4-FFF2-40B4-BE49-F238E27FC236}">
              <a16:creationId xmlns:a16="http://schemas.microsoft.com/office/drawing/2014/main" id="{C51057EB-80E3-4532-B059-E1DEA340A0E1}"/>
            </a:ext>
          </a:extLst>
        </xdr:cNvPr>
        <xdr:cNvSpPr/>
      </xdr:nvSpPr>
      <xdr:spPr>
        <a:xfrm>
          <a:off x="60960" y="68580"/>
          <a:ext cx="14302740" cy="5082540"/>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t>
          </a:r>
        </a:p>
      </xdr:txBody>
    </xdr:sp>
    <xdr:clientData/>
  </xdr:twoCellAnchor>
  <xdr:twoCellAnchor>
    <xdr:from>
      <xdr:col>3</xdr:col>
      <xdr:colOff>518160</xdr:colOff>
      <xdr:row>0</xdr:row>
      <xdr:rowOff>129540</xdr:rowOff>
    </xdr:from>
    <xdr:to>
      <xdr:col>17</xdr:col>
      <xdr:colOff>358140</xdr:colOff>
      <xdr:row>8</xdr:row>
      <xdr:rowOff>106500</xdr:rowOff>
    </xdr:to>
    <xdr:grpSp>
      <xdr:nvGrpSpPr>
        <xdr:cNvPr id="22" name="Group 21">
          <a:extLst>
            <a:ext uri="{FF2B5EF4-FFF2-40B4-BE49-F238E27FC236}">
              <a16:creationId xmlns:a16="http://schemas.microsoft.com/office/drawing/2014/main" id="{70F35559-3B75-6637-9C8B-582683641E8D}"/>
            </a:ext>
          </a:extLst>
        </xdr:cNvPr>
        <xdr:cNvGrpSpPr/>
      </xdr:nvGrpSpPr>
      <xdr:grpSpPr>
        <a:xfrm>
          <a:off x="2346960" y="129540"/>
          <a:ext cx="8374380" cy="1440000"/>
          <a:chOff x="2346960" y="129540"/>
          <a:chExt cx="8374380" cy="1440000"/>
        </a:xfrm>
      </xdr:grpSpPr>
      <xdr:sp macro="" textlink="">
        <xdr:nvSpPr>
          <xdr:cNvPr id="5" name="Flowchart: Connector 4">
            <a:extLst>
              <a:ext uri="{FF2B5EF4-FFF2-40B4-BE49-F238E27FC236}">
                <a16:creationId xmlns:a16="http://schemas.microsoft.com/office/drawing/2014/main" id="{A1470BD4-A76E-F9FB-A857-BFD9E6BC4516}"/>
              </a:ext>
            </a:extLst>
          </xdr:cNvPr>
          <xdr:cNvSpPr/>
        </xdr:nvSpPr>
        <xdr:spPr>
          <a:xfrm>
            <a:off x="2346960" y="129540"/>
            <a:ext cx="1512000" cy="1440000"/>
          </a:xfrm>
          <a:prstGeom prst="flowChartConnector">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Calibri" panose="020F0502020204030204" pitchFamily="34" charset="0"/>
              <a:ea typeface="Calibri" panose="020F0502020204030204" pitchFamily="34" charset="0"/>
              <a:cs typeface="Calibri" panose="020F0502020204030204" pitchFamily="34" charset="0"/>
            </a:endParaRPr>
          </a:p>
        </xdr:txBody>
      </xdr:sp>
      <xdr:sp macro="" textlink="'Lead Pivot'!E4">
        <xdr:nvSpPr>
          <xdr:cNvPr id="6" name="TextBox 5">
            <a:extLst>
              <a:ext uri="{FF2B5EF4-FFF2-40B4-BE49-F238E27FC236}">
                <a16:creationId xmlns:a16="http://schemas.microsoft.com/office/drawing/2014/main" id="{5AD652CC-65FC-6F13-18FE-33A194372462}"/>
              </a:ext>
            </a:extLst>
          </xdr:cNvPr>
          <xdr:cNvSpPr txBox="1"/>
        </xdr:nvSpPr>
        <xdr:spPr>
          <a:xfrm>
            <a:off x="2562960" y="403860"/>
            <a:ext cx="1080000" cy="54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D3B7ED6-E7A6-406A-864D-DB44622EB47D}" type="TxLink">
              <a:rPr lang="en-US" sz="24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algn="ctr"/>
              <a:t>10000</a:t>
            </a:fld>
            <a:endParaRPr lang="en-IN" sz="24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7" name="TextBox 6">
            <a:extLst>
              <a:ext uri="{FF2B5EF4-FFF2-40B4-BE49-F238E27FC236}">
                <a16:creationId xmlns:a16="http://schemas.microsoft.com/office/drawing/2014/main" id="{3B197C6E-85FE-FBE6-7855-C90B58307644}"/>
              </a:ext>
            </a:extLst>
          </xdr:cNvPr>
          <xdr:cNvSpPr txBox="1"/>
        </xdr:nvSpPr>
        <xdr:spPr>
          <a:xfrm>
            <a:off x="2565750" y="895350"/>
            <a:ext cx="107442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a:solidFill>
                  <a:schemeClr val="bg1"/>
                </a:solidFill>
                <a:latin typeface="Calibri" panose="020F0502020204030204" pitchFamily="34" charset="0"/>
                <a:ea typeface="Calibri" panose="020F0502020204030204" pitchFamily="34" charset="0"/>
                <a:cs typeface="Calibri" panose="020F0502020204030204" pitchFamily="34" charset="0"/>
              </a:rPr>
              <a:t>Total Leeds</a:t>
            </a:r>
          </a:p>
        </xdr:txBody>
      </xdr:sp>
      <xdr:sp macro="" textlink="">
        <xdr:nvSpPr>
          <xdr:cNvPr id="8" name="Flowchart: Connector 7">
            <a:extLst>
              <a:ext uri="{FF2B5EF4-FFF2-40B4-BE49-F238E27FC236}">
                <a16:creationId xmlns:a16="http://schemas.microsoft.com/office/drawing/2014/main" id="{8B7ECCAC-C6E0-45C9-8354-3BC19833D6F7}"/>
              </a:ext>
            </a:extLst>
          </xdr:cNvPr>
          <xdr:cNvSpPr/>
        </xdr:nvSpPr>
        <xdr:spPr>
          <a:xfrm>
            <a:off x="4044600" y="129540"/>
            <a:ext cx="1512000" cy="1440000"/>
          </a:xfrm>
          <a:prstGeom prst="flowChartConnector">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Calibri" panose="020F0502020204030204" pitchFamily="34" charset="0"/>
              <a:ea typeface="Calibri" panose="020F0502020204030204" pitchFamily="34" charset="0"/>
              <a:cs typeface="Calibri" panose="020F0502020204030204" pitchFamily="34" charset="0"/>
            </a:endParaRPr>
          </a:p>
        </xdr:txBody>
      </xdr:sp>
      <xdr:sp macro="" textlink="'Lead Pivot'!E9">
        <xdr:nvSpPr>
          <xdr:cNvPr id="9" name="TextBox 8">
            <a:extLst>
              <a:ext uri="{FF2B5EF4-FFF2-40B4-BE49-F238E27FC236}">
                <a16:creationId xmlns:a16="http://schemas.microsoft.com/office/drawing/2014/main" id="{C914C4CD-0EA2-4428-8E7D-D737EE79D891}"/>
              </a:ext>
            </a:extLst>
          </xdr:cNvPr>
          <xdr:cNvSpPr txBox="1"/>
        </xdr:nvSpPr>
        <xdr:spPr>
          <a:xfrm>
            <a:off x="3962400" y="392430"/>
            <a:ext cx="1676400" cy="54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33A0C6E-C2AF-4980-B32A-C17ADC9F3519}" type="TxLink">
              <a:rPr lang="en-US" sz="24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marL="0" indent="0" algn="ctr"/>
              <a:t>$ 136.26 M</a:t>
            </a:fld>
            <a:endParaRPr lang="en-IN" sz="24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10" name="TextBox 9">
            <a:extLst>
              <a:ext uri="{FF2B5EF4-FFF2-40B4-BE49-F238E27FC236}">
                <a16:creationId xmlns:a16="http://schemas.microsoft.com/office/drawing/2014/main" id="{35734D98-E37A-4983-8FB7-7FDB58C1F952}"/>
              </a:ext>
            </a:extLst>
          </xdr:cNvPr>
          <xdr:cNvSpPr txBox="1"/>
        </xdr:nvSpPr>
        <xdr:spPr>
          <a:xfrm>
            <a:off x="4188143" y="895350"/>
            <a:ext cx="117919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a:solidFill>
                  <a:schemeClr val="bg1"/>
                </a:solidFill>
                <a:latin typeface="Calibri" panose="020F0502020204030204" pitchFamily="34" charset="0"/>
                <a:ea typeface="Calibri" panose="020F0502020204030204" pitchFamily="34" charset="0"/>
                <a:cs typeface="Calibri" panose="020F0502020204030204" pitchFamily="34" charset="0"/>
              </a:rPr>
              <a:t>Expected Amount</a:t>
            </a:r>
          </a:p>
        </xdr:txBody>
      </xdr:sp>
      <xdr:sp macro="" textlink="">
        <xdr:nvSpPr>
          <xdr:cNvPr id="11" name="Flowchart: Connector 10">
            <a:extLst>
              <a:ext uri="{FF2B5EF4-FFF2-40B4-BE49-F238E27FC236}">
                <a16:creationId xmlns:a16="http://schemas.microsoft.com/office/drawing/2014/main" id="{F91BB0FF-0889-4485-B209-B82B6EDD93DC}"/>
              </a:ext>
            </a:extLst>
          </xdr:cNvPr>
          <xdr:cNvSpPr/>
        </xdr:nvSpPr>
        <xdr:spPr>
          <a:xfrm>
            <a:off x="5733240" y="129540"/>
            <a:ext cx="1512000" cy="1440000"/>
          </a:xfrm>
          <a:prstGeom prst="flowChartConnector">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Calibri" panose="020F0502020204030204" pitchFamily="34" charset="0"/>
              <a:ea typeface="Calibri" panose="020F0502020204030204" pitchFamily="34" charset="0"/>
              <a:cs typeface="Calibri" panose="020F0502020204030204" pitchFamily="34" charset="0"/>
            </a:endParaRPr>
          </a:p>
        </xdr:txBody>
      </xdr:sp>
      <xdr:sp macro="" textlink="'Lead Pivot'!E14">
        <xdr:nvSpPr>
          <xdr:cNvPr id="12" name="TextBox 11">
            <a:extLst>
              <a:ext uri="{FF2B5EF4-FFF2-40B4-BE49-F238E27FC236}">
                <a16:creationId xmlns:a16="http://schemas.microsoft.com/office/drawing/2014/main" id="{AC7F87E9-DE97-4EC0-8902-8A4C14306795}"/>
              </a:ext>
            </a:extLst>
          </xdr:cNvPr>
          <xdr:cNvSpPr txBox="1"/>
        </xdr:nvSpPr>
        <xdr:spPr>
          <a:xfrm>
            <a:off x="5872020" y="407670"/>
            <a:ext cx="1234440" cy="54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393ED67-AEEE-48CE-8585-68CBD9446CCB}" type="TxLink">
              <a:rPr lang="en-US" sz="24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marL="0" indent="0" algn="ctr"/>
              <a:t>10.33%</a:t>
            </a:fld>
            <a:endParaRPr lang="en-IN" sz="24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13" name="TextBox 12">
            <a:extLst>
              <a:ext uri="{FF2B5EF4-FFF2-40B4-BE49-F238E27FC236}">
                <a16:creationId xmlns:a16="http://schemas.microsoft.com/office/drawing/2014/main" id="{516A5D1F-C03D-4956-BC7F-1509E80D7013}"/>
              </a:ext>
            </a:extLst>
          </xdr:cNvPr>
          <xdr:cNvSpPr txBox="1"/>
        </xdr:nvSpPr>
        <xdr:spPr>
          <a:xfrm>
            <a:off x="5952030" y="895350"/>
            <a:ext cx="107442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a:solidFill>
                  <a:schemeClr val="bg1"/>
                </a:solidFill>
                <a:latin typeface="Calibri" panose="020F0502020204030204" pitchFamily="34" charset="0"/>
                <a:ea typeface="Calibri" panose="020F0502020204030204" pitchFamily="34" charset="0"/>
                <a:cs typeface="Calibri" panose="020F0502020204030204" pitchFamily="34" charset="0"/>
              </a:rPr>
              <a:t>Conversion Rate</a:t>
            </a:r>
          </a:p>
        </xdr:txBody>
      </xdr:sp>
      <xdr:sp macro="" textlink="">
        <xdr:nvSpPr>
          <xdr:cNvPr id="14" name="Flowchart: Connector 13">
            <a:extLst>
              <a:ext uri="{FF2B5EF4-FFF2-40B4-BE49-F238E27FC236}">
                <a16:creationId xmlns:a16="http://schemas.microsoft.com/office/drawing/2014/main" id="{AC4BDEB2-E3F6-4884-B261-215FAB3EAD96}"/>
              </a:ext>
            </a:extLst>
          </xdr:cNvPr>
          <xdr:cNvSpPr/>
        </xdr:nvSpPr>
        <xdr:spPr>
          <a:xfrm>
            <a:off x="7426380" y="129540"/>
            <a:ext cx="1512000" cy="1440000"/>
          </a:xfrm>
          <a:prstGeom prst="flowChartConnector">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Calibri" panose="020F0502020204030204" pitchFamily="34" charset="0"/>
              <a:ea typeface="Calibri" panose="020F0502020204030204" pitchFamily="34" charset="0"/>
              <a:cs typeface="Calibri" panose="020F0502020204030204" pitchFamily="34" charset="0"/>
            </a:endParaRPr>
          </a:p>
        </xdr:txBody>
      </xdr:sp>
      <xdr:sp macro="" textlink="'Lead Pivot'!E19">
        <xdr:nvSpPr>
          <xdr:cNvPr id="15" name="TextBox 14">
            <a:extLst>
              <a:ext uri="{FF2B5EF4-FFF2-40B4-BE49-F238E27FC236}">
                <a16:creationId xmlns:a16="http://schemas.microsoft.com/office/drawing/2014/main" id="{BF11DEAF-2010-40B0-86AC-4659D71EADD7}"/>
              </a:ext>
            </a:extLst>
          </xdr:cNvPr>
          <xdr:cNvSpPr txBox="1"/>
        </xdr:nvSpPr>
        <xdr:spPr>
          <a:xfrm>
            <a:off x="7642380" y="384810"/>
            <a:ext cx="1080000" cy="54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FBAAF4A-06DB-4F1E-BA8A-6F6AA2F9B86E}" type="TxLink">
              <a:rPr lang="en-US" sz="24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marL="0" indent="0" algn="ctr"/>
              <a:t>492</a:t>
            </a:fld>
            <a:endParaRPr lang="en-IN" sz="24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16" name="TextBox 15">
            <a:extLst>
              <a:ext uri="{FF2B5EF4-FFF2-40B4-BE49-F238E27FC236}">
                <a16:creationId xmlns:a16="http://schemas.microsoft.com/office/drawing/2014/main" id="{630808F7-2BBB-4CE4-B657-FE5FD07108DE}"/>
              </a:ext>
            </a:extLst>
          </xdr:cNvPr>
          <xdr:cNvSpPr txBox="1"/>
        </xdr:nvSpPr>
        <xdr:spPr>
          <a:xfrm>
            <a:off x="7515630" y="895350"/>
            <a:ext cx="13335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a:solidFill>
                  <a:schemeClr val="bg1"/>
                </a:solidFill>
                <a:latin typeface="Calibri" panose="020F0502020204030204" pitchFamily="34" charset="0"/>
                <a:ea typeface="Calibri" panose="020F0502020204030204" pitchFamily="34" charset="0"/>
                <a:cs typeface="Calibri" panose="020F0502020204030204" pitchFamily="34" charset="0"/>
              </a:rPr>
              <a:t>Converted Accounts</a:t>
            </a:r>
          </a:p>
        </xdr:txBody>
      </xdr:sp>
      <xdr:sp macro="" textlink="">
        <xdr:nvSpPr>
          <xdr:cNvPr id="17" name="Flowchart: Connector 16">
            <a:extLst>
              <a:ext uri="{FF2B5EF4-FFF2-40B4-BE49-F238E27FC236}">
                <a16:creationId xmlns:a16="http://schemas.microsoft.com/office/drawing/2014/main" id="{4CACCB6C-18EE-4812-8D08-CC89FF2EC45D}"/>
              </a:ext>
            </a:extLst>
          </xdr:cNvPr>
          <xdr:cNvSpPr/>
        </xdr:nvSpPr>
        <xdr:spPr>
          <a:xfrm>
            <a:off x="9119520" y="129540"/>
            <a:ext cx="1512000" cy="1440000"/>
          </a:xfrm>
          <a:prstGeom prst="flowChartConnector">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Calibri" panose="020F0502020204030204" pitchFamily="34" charset="0"/>
              <a:ea typeface="Calibri" panose="020F0502020204030204" pitchFamily="34" charset="0"/>
              <a:cs typeface="Calibri" panose="020F0502020204030204" pitchFamily="34" charset="0"/>
            </a:endParaRPr>
          </a:p>
        </xdr:txBody>
      </xdr:sp>
      <xdr:sp macro="" textlink="'Lead Pivot'!E24">
        <xdr:nvSpPr>
          <xdr:cNvPr id="18" name="TextBox 17">
            <a:extLst>
              <a:ext uri="{FF2B5EF4-FFF2-40B4-BE49-F238E27FC236}">
                <a16:creationId xmlns:a16="http://schemas.microsoft.com/office/drawing/2014/main" id="{77B3EFB9-561C-47A1-B49B-DA67AB43B288}"/>
              </a:ext>
            </a:extLst>
          </xdr:cNvPr>
          <xdr:cNvSpPr txBox="1"/>
        </xdr:nvSpPr>
        <xdr:spPr>
          <a:xfrm>
            <a:off x="9335520" y="392430"/>
            <a:ext cx="1080000" cy="54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C835C27-B0C9-4DA7-B99A-8D4042065C7A}" type="TxLink">
              <a:rPr lang="en-US" sz="24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marL="0" indent="0" algn="ctr"/>
              <a:t>1443</a:t>
            </a:fld>
            <a:endParaRPr lang="en-IN" sz="24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19" name="TextBox 18">
            <a:extLst>
              <a:ext uri="{FF2B5EF4-FFF2-40B4-BE49-F238E27FC236}">
                <a16:creationId xmlns:a16="http://schemas.microsoft.com/office/drawing/2014/main" id="{179834DA-AE94-4516-A2E8-70D548978C86}"/>
              </a:ext>
            </a:extLst>
          </xdr:cNvPr>
          <xdr:cNvSpPr txBox="1"/>
        </xdr:nvSpPr>
        <xdr:spPr>
          <a:xfrm>
            <a:off x="9029700" y="895350"/>
            <a:ext cx="169164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a:solidFill>
                  <a:schemeClr val="bg1"/>
                </a:solidFill>
                <a:latin typeface="Calibri" panose="020F0502020204030204" pitchFamily="34" charset="0"/>
                <a:ea typeface="Calibri" panose="020F0502020204030204" pitchFamily="34" charset="0"/>
                <a:cs typeface="Calibri" panose="020F0502020204030204" pitchFamily="34" charset="0"/>
              </a:rPr>
              <a:t>Converted Opportunities</a:t>
            </a:r>
          </a:p>
        </xdr:txBody>
      </xdr:sp>
    </xdr:grpSp>
    <xdr:clientData/>
  </xdr:twoCellAnchor>
  <xdr:twoCellAnchor>
    <xdr:from>
      <xdr:col>3</xdr:col>
      <xdr:colOff>304800</xdr:colOff>
      <xdr:row>8</xdr:row>
      <xdr:rowOff>167640</xdr:rowOff>
    </xdr:from>
    <xdr:to>
      <xdr:col>10</xdr:col>
      <xdr:colOff>426720</xdr:colOff>
      <xdr:row>27</xdr:row>
      <xdr:rowOff>112920</xdr:rowOff>
    </xdr:to>
    <xdr:graphicFrame macro="">
      <xdr:nvGraphicFramePr>
        <xdr:cNvPr id="4" name="Chart 3">
          <a:extLst>
            <a:ext uri="{FF2B5EF4-FFF2-40B4-BE49-F238E27FC236}">
              <a16:creationId xmlns:a16="http://schemas.microsoft.com/office/drawing/2014/main" id="{0A44E250-2DA6-4528-819E-9EE0B41832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472710</xdr:colOff>
      <xdr:row>8</xdr:row>
      <xdr:rowOff>167640</xdr:rowOff>
    </xdr:from>
    <xdr:to>
      <xdr:col>17</xdr:col>
      <xdr:colOff>525510</xdr:colOff>
      <xdr:row>27</xdr:row>
      <xdr:rowOff>112920</xdr:rowOff>
    </xdr:to>
    <xdr:graphicFrame macro="">
      <xdr:nvGraphicFramePr>
        <xdr:cNvPr id="20" name="Chart 19">
          <a:extLst>
            <a:ext uri="{FF2B5EF4-FFF2-40B4-BE49-F238E27FC236}">
              <a16:creationId xmlns:a16="http://schemas.microsoft.com/office/drawing/2014/main" id="{B69D2C15-BEAD-46C4-9718-DEE8799C51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281940</xdr:colOff>
      <xdr:row>2</xdr:row>
      <xdr:rowOff>30480</xdr:rowOff>
    </xdr:from>
    <xdr:to>
      <xdr:col>23</xdr:col>
      <xdr:colOff>327660</xdr:colOff>
      <xdr:row>6</xdr:row>
      <xdr:rowOff>68580</xdr:rowOff>
    </xdr:to>
    <xdr:sp macro="" textlink="">
      <xdr:nvSpPr>
        <xdr:cNvPr id="27" name="TextBox 26">
          <a:extLst>
            <a:ext uri="{FF2B5EF4-FFF2-40B4-BE49-F238E27FC236}">
              <a16:creationId xmlns:a16="http://schemas.microsoft.com/office/drawing/2014/main" id="{167D9643-AAF8-B0E3-31E1-166E267D898D}"/>
            </a:ext>
          </a:extLst>
        </xdr:cNvPr>
        <xdr:cNvSpPr txBox="1"/>
      </xdr:nvSpPr>
      <xdr:spPr>
        <a:xfrm>
          <a:off x="10645140" y="396240"/>
          <a:ext cx="3703320" cy="769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500" b="1">
              <a:latin typeface="Calibri" panose="020F0502020204030204" pitchFamily="34" charset="0"/>
              <a:ea typeface="Calibri" panose="020F0502020204030204" pitchFamily="34" charset="0"/>
              <a:cs typeface="Calibri" panose="020F0502020204030204" pitchFamily="34" charset="0"/>
            </a:rPr>
            <a:t>LEAD DASHBOARD</a:t>
          </a:r>
        </a:p>
      </xdr:txBody>
    </xdr:sp>
    <xdr:clientData/>
  </xdr:twoCellAnchor>
  <xdr:twoCellAnchor>
    <xdr:from>
      <xdr:col>0</xdr:col>
      <xdr:colOff>121920</xdr:colOff>
      <xdr:row>0</xdr:row>
      <xdr:rowOff>137160</xdr:rowOff>
    </xdr:from>
    <xdr:to>
      <xdr:col>3</xdr:col>
      <xdr:colOff>236220</xdr:colOff>
      <xdr:row>27</xdr:row>
      <xdr:rowOff>121920</xdr:rowOff>
    </xdr:to>
    <xdr:grpSp>
      <xdr:nvGrpSpPr>
        <xdr:cNvPr id="23" name="Group 22">
          <a:extLst>
            <a:ext uri="{FF2B5EF4-FFF2-40B4-BE49-F238E27FC236}">
              <a16:creationId xmlns:a16="http://schemas.microsoft.com/office/drawing/2014/main" id="{EF667EA8-3477-B4BB-D0F9-C86E2D041195}"/>
            </a:ext>
          </a:extLst>
        </xdr:cNvPr>
        <xdr:cNvGrpSpPr/>
      </xdr:nvGrpSpPr>
      <xdr:grpSpPr>
        <a:xfrm>
          <a:off x="121920" y="137160"/>
          <a:ext cx="1943100" cy="4922520"/>
          <a:chOff x="121920" y="137160"/>
          <a:chExt cx="1943100" cy="4922520"/>
        </a:xfrm>
      </xdr:grpSpPr>
      <xdr:sp macro="" textlink="">
        <xdr:nvSpPr>
          <xdr:cNvPr id="3" name="Rectangle: Rounded Corners 2">
            <a:extLst>
              <a:ext uri="{FF2B5EF4-FFF2-40B4-BE49-F238E27FC236}">
                <a16:creationId xmlns:a16="http://schemas.microsoft.com/office/drawing/2014/main" id="{C9E73C59-0A8A-68A5-8FCE-4F2A6A06454C}"/>
              </a:ext>
            </a:extLst>
          </xdr:cNvPr>
          <xdr:cNvSpPr/>
        </xdr:nvSpPr>
        <xdr:spPr>
          <a:xfrm>
            <a:off x="121920" y="137160"/>
            <a:ext cx="1943100" cy="4922520"/>
          </a:xfrm>
          <a:prstGeom prst="roundRect">
            <a:avLst>
              <a:gd name="adj" fmla="val 3334"/>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xmlns:a14="http://schemas.microsoft.com/office/drawing/2010/main">
        <mc:Choice Requires="a14">
          <xdr:graphicFrame macro="">
            <xdr:nvGraphicFramePr>
              <xdr:cNvPr id="41" name="Industry">
                <a:extLst>
                  <a:ext uri="{FF2B5EF4-FFF2-40B4-BE49-F238E27FC236}">
                    <a16:creationId xmlns:a16="http://schemas.microsoft.com/office/drawing/2014/main" id="{17F7AFAC-8C60-4174-BDC0-8F8AA48DD726}"/>
                  </a:ext>
                </a:extLst>
              </xdr:cNvPr>
              <xdr:cNvGraphicFramePr/>
            </xdr:nvGraphicFramePr>
            <xdr:xfrm>
              <a:off x="157470" y="1272541"/>
              <a:ext cx="1872000" cy="1211579"/>
            </xdr:xfrm>
            <a:graphic>
              <a:graphicData uri="http://schemas.microsoft.com/office/drawing/2010/slicer">
                <sle:slicer xmlns:sle="http://schemas.microsoft.com/office/drawing/2010/slicer" name="Industry"/>
              </a:graphicData>
            </a:graphic>
          </xdr:graphicFrame>
        </mc:Choice>
        <mc:Fallback xmlns="">
          <xdr:sp macro="" textlink="">
            <xdr:nvSpPr>
              <xdr:cNvPr id="0" name=""/>
              <xdr:cNvSpPr>
                <a:spLocks noTextEdit="1"/>
              </xdr:cNvSpPr>
            </xdr:nvSpPr>
            <xdr:spPr>
              <a:xfrm>
                <a:off x="157470" y="1272541"/>
                <a:ext cx="1872000" cy="12115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2" name="Lead Source">
                <a:extLst>
                  <a:ext uri="{FF2B5EF4-FFF2-40B4-BE49-F238E27FC236}">
                    <a16:creationId xmlns:a16="http://schemas.microsoft.com/office/drawing/2014/main" id="{A79F65D8-FA30-42B5-BFD1-7BD16E443B67}"/>
                  </a:ext>
                </a:extLst>
              </xdr:cNvPr>
              <xdr:cNvGraphicFramePr/>
            </xdr:nvGraphicFramePr>
            <xdr:xfrm>
              <a:off x="157470" y="2529840"/>
              <a:ext cx="1872000" cy="1211580"/>
            </xdr:xfrm>
            <a:graphic>
              <a:graphicData uri="http://schemas.microsoft.com/office/drawing/2010/slicer">
                <sle:slicer xmlns:sle="http://schemas.microsoft.com/office/drawing/2010/slicer" name="Lead Source"/>
              </a:graphicData>
            </a:graphic>
          </xdr:graphicFrame>
        </mc:Choice>
        <mc:Fallback xmlns="">
          <xdr:sp macro="" textlink="">
            <xdr:nvSpPr>
              <xdr:cNvPr id="0" name=""/>
              <xdr:cNvSpPr>
                <a:spLocks noTextEdit="1"/>
              </xdr:cNvSpPr>
            </xdr:nvSpPr>
            <xdr:spPr>
              <a:xfrm>
                <a:off x="157470" y="2529840"/>
                <a:ext cx="1872000" cy="1211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3" name="Status">
                <a:extLst>
                  <a:ext uri="{FF2B5EF4-FFF2-40B4-BE49-F238E27FC236}">
                    <a16:creationId xmlns:a16="http://schemas.microsoft.com/office/drawing/2014/main" id="{151C3816-5EB6-40AB-83D1-203E23EF9CF4}"/>
                  </a:ext>
                </a:extLst>
              </xdr:cNvPr>
              <xdr:cNvGraphicFramePr/>
            </xdr:nvGraphicFramePr>
            <xdr:xfrm>
              <a:off x="157470" y="3787140"/>
              <a:ext cx="1872000" cy="1194435"/>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57470" y="3787140"/>
                <a:ext cx="1872000" cy="11944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pic>
        <xdr:nvPicPr>
          <xdr:cNvPr id="25" name="Picture 24">
            <a:hlinkClick xmlns:r="http://schemas.openxmlformats.org/officeDocument/2006/relationships" r:id="rId3"/>
            <a:extLst>
              <a:ext uri="{FF2B5EF4-FFF2-40B4-BE49-F238E27FC236}">
                <a16:creationId xmlns:a16="http://schemas.microsoft.com/office/drawing/2014/main" id="{163F77FB-9D4B-EA65-EDDD-F1C294E42EB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70510" y="357175"/>
            <a:ext cx="1645920" cy="709625"/>
          </a:xfrm>
          <a:prstGeom prst="rect">
            <a:avLst/>
          </a:prstGeom>
        </xdr:spPr>
      </xdr:pic>
    </xdr:grpSp>
    <xdr:clientData/>
  </xdr:twoCellAnchor>
  <xdr:twoCellAnchor>
    <xdr:from>
      <xdr:col>17</xdr:col>
      <xdr:colOff>571500</xdr:colOff>
      <xdr:row>8</xdr:row>
      <xdr:rowOff>167640</xdr:rowOff>
    </xdr:from>
    <xdr:to>
      <xdr:col>23</xdr:col>
      <xdr:colOff>297900</xdr:colOff>
      <xdr:row>27</xdr:row>
      <xdr:rowOff>112920</xdr:rowOff>
    </xdr:to>
    <xdr:grpSp>
      <xdr:nvGrpSpPr>
        <xdr:cNvPr id="24" name="Group 23">
          <a:extLst>
            <a:ext uri="{FF2B5EF4-FFF2-40B4-BE49-F238E27FC236}">
              <a16:creationId xmlns:a16="http://schemas.microsoft.com/office/drawing/2014/main" id="{0661CA33-A31A-4937-6907-6517A950CCF9}"/>
            </a:ext>
          </a:extLst>
        </xdr:cNvPr>
        <xdr:cNvGrpSpPr/>
      </xdr:nvGrpSpPr>
      <xdr:grpSpPr>
        <a:xfrm>
          <a:off x="10934700" y="1630680"/>
          <a:ext cx="3384000" cy="3420000"/>
          <a:chOff x="10934700" y="1630680"/>
          <a:chExt cx="3384000" cy="3420000"/>
        </a:xfrm>
      </xdr:grpSpPr>
      <xdr:graphicFrame macro="">
        <xdr:nvGraphicFramePr>
          <xdr:cNvPr id="33" name="Chart 32">
            <a:extLst>
              <a:ext uri="{FF2B5EF4-FFF2-40B4-BE49-F238E27FC236}">
                <a16:creationId xmlns:a16="http://schemas.microsoft.com/office/drawing/2014/main" id="{1CFF4E82-01BB-442E-95C1-9CBE3B7C255A}"/>
              </a:ext>
            </a:extLst>
          </xdr:cNvPr>
          <xdr:cNvGraphicFramePr>
            <a:graphicFrameLocks/>
          </xdr:cNvGraphicFramePr>
        </xdr:nvGraphicFramePr>
        <xdr:xfrm>
          <a:off x="10934700" y="1630680"/>
          <a:ext cx="3384000" cy="3420000"/>
        </xdr:xfrm>
        <a:graphic>
          <a:graphicData uri="http://schemas.openxmlformats.org/drawingml/2006/chart">
            <c:chart xmlns:c="http://schemas.openxmlformats.org/drawingml/2006/chart" xmlns:r="http://schemas.openxmlformats.org/officeDocument/2006/relationships" r:id="rId5"/>
          </a:graphicData>
        </a:graphic>
      </xdr:graphicFrame>
      <xdr:sp macro="" textlink="'Lead Pivot'!D100">
        <xdr:nvSpPr>
          <xdr:cNvPr id="34" name="TextBox 33">
            <a:extLst>
              <a:ext uri="{FF2B5EF4-FFF2-40B4-BE49-F238E27FC236}">
                <a16:creationId xmlns:a16="http://schemas.microsoft.com/office/drawing/2014/main" id="{0DD7FC1F-E04B-695E-1356-F800DB69EAD6}"/>
              </a:ext>
            </a:extLst>
          </xdr:cNvPr>
          <xdr:cNvSpPr txBox="1"/>
        </xdr:nvSpPr>
        <xdr:spPr>
          <a:xfrm>
            <a:off x="11582400" y="3406140"/>
            <a:ext cx="1409700" cy="632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D2AD34-7512-4B3F-9625-EF2EBACCACD3}" type="TxLink">
              <a:rPr lang="en-US" sz="2800" b="1"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pPr algn="ctr"/>
              <a:t>10000</a:t>
            </a:fld>
            <a:endParaRPr lang="en-IN" sz="2800" b="1">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21" name="TextBox 20">
            <a:extLst>
              <a:ext uri="{FF2B5EF4-FFF2-40B4-BE49-F238E27FC236}">
                <a16:creationId xmlns:a16="http://schemas.microsoft.com/office/drawing/2014/main" id="{16F56D3A-502A-C290-8CF0-A6F719F89211}"/>
              </a:ext>
            </a:extLst>
          </xdr:cNvPr>
          <xdr:cNvSpPr txBox="1"/>
        </xdr:nvSpPr>
        <xdr:spPr>
          <a:xfrm>
            <a:off x="11529060" y="3192780"/>
            <a:ext cx="150114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latin typeface="Calibri" panose="020F0502020204030204" pitchFamily="34" charset="0"/>
                <a:ea typeface="Calibri" panose="020F0502020204030204" pitchFamily="34" charset="0"/>
                <a:cs typeface="Calibri" panose="020F0502020204030204" pitchFamily="34" charset="0"/>
              </a:rPr>
              <a:t>Total Leads</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15240</xdr:colOff>
      <xdr:row>27</xdr:row>
      <xdr:rowOff>0</xdr:rowOff>
    </xdr:from>
    <xdr:to>
      <xdr:col>13</xdr:col>
      <xdr:colOff>320040</xdr:colOff>
      <xdr:row>42</xdr:row>
      <xdr:rowOff>0</xdr:rowOff>
    </xdr:to>
    <xdr:graphicFrame macro="">
      <xdr:nvGraphicFramePr>
        <xdr:cNvPr id="2" name="Chart 1">
          <a:extLst>
            <a:ext uri="{FF2B5EF4-FFF2-40B4-BE49-F238E27FC236}">
              <a16:creationId xmlns:a16="http://schemas.microsoft.com/office/drawing/2014/main" id="{59E3C063-ED65-1C06-F014-5D5EA1CD01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601980</xdr:colOff>
      <xdr:row>45</xdr:row>
      <xdr:rowOff>175260</xdr:rowOff>
    </xdr:from>
    <xdr:to>
      <xdr:col>13</xdr:col>
      <xdr:colOff>297180</xdr:colOff>
      <xdr:row>60</xdr:row>
      <xdr:rowOff>175260</xdr:rowOff>
    </xdr:to>
    <xdr:graphicFrame macro="">
      <xdr:nvGraphicFramePr>
        <xdr:cNvPr id="3" name="Chart 2">
          <a:extLst>
            <a:ext uri="{FF2B5EF4-FFF2-40B4-BE49-F238E27FC236}">
              <a16:creationId xmlns:a16="http://schemas.microsoft.com/office/drawing/2014/main" id="{D14512E4-3C42-BFD2-761D-CAAD7EC370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66</xdr:row>
      <xdr:rowOff>7620</xdr:rowOff>
    </xdr:from>
    <xdr:to>
      <xdr:col>13</xdr:col>
      <xdr:colOff>304800</xdr:colOff>
      <xdr:row>81</xdr:row>
      <xdr:rowOff>7620</xdr:rowOff>
    </xdr:to>
    <xdr:graphicFrame macro="">
      <xdr:nvGraphicFramePr>
        <xdr:cNvPr id="4" name="Chart 3">
          <a:extLst>
            <a:ext uri="{FF2B5EF4-FFF2-40B4-BE49-F238E27FC236}">
              <a16:creationId xmlns:a16="http://schemas.microsoft.com/office/drawing/2014/main" id="{64365E44-084F-2570-8187-E24BB9CC1B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7620</xdr:colOff>
      <xdr:row>86</xdr:row>
      <xdr:rowOff>0</xdr:rowOff>
    </xdr:from>
    <xdr:to>
      <xdr:col>13</xdr:col>
      <xdr:colOff>312420</xdr:colOff>
      <xdr:row>101</xdr:row>
      <xdr:rowOff>0</xdr:rowOff>
    </xdr:to>
    <xdr:graphicFrame macro="">
      <xdr:nvGraphicFramePr>
        <xdr:cNvPr id="5" name="Chart 4">
          <a:extLst>
            <a:ext uri="{FF2B5EF4-FFF2-40B4-BE49-F238E27FC236}">
              <a16:creationId xmlns:a16="http://schemas.microsoft.com/office/drawing/2014/main" id="{1BC8BEF3-C44F-C66D-54B3-CAC077BA0A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0</xdr:colOff>
      <xdr:row>104</xdr:row>
      <xdr:rowOff>160020</xdr:rowOff>
    </xdr:from>
    <xdr:to>
      <xdr:col>12</xdr:col>
      <xdr:colOff>304800</xdr:colOff>
      <xdr:row>119</xdr:row>
      <xdr:rowOff>160020</xdr:rowOff>
    </xdr:to>
    <xdr:graphicFrame macro="">
      <xdr:nvGraphicFramePr>
        <xdr:cNvPr id="6" name="Chart 5">
          <a:extLst>
            <a:ext uri="{FF2B5EF4-FFF2-40B4-BE49-F238E27FC236}">
              <a16:creationId xmlns:a16="http://schemas.microsoft.com/office/drawing/2014/main" id="{455C2340-CD18-1B66-1929-350A48D1ED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563880</xdr:colOff>
      <xdr:row>125</xdr:row>
      <xdr:rowOff>7620</xdr:rowOff>
    </xdr:from>
    <xdr:to>
      <xdr:col>10</xdr:col>
      <xdr:colOff>586740</xdr:colOff>
      <xdr:row>140</xdr:row>
      <xdr:rowOff>7620</xdr:rowOff>
    </xdr:to>
    <xdr:graphicFrame macro="">
      <xdr:nvGraphicFramePr>
        <xdr:cNvPr id="7" name="Chart 6">
          <a:extLst>
            <a:ext uri="{FF2B5EF4-FFF2-40B4-BE49-F238E27FC236}">
              <a16:creationId xmlns:a16="http://schemas.microsoft.com/office/drawing/2014/main" id="{1DA0881C-D6BE-4995-6A12-06B65E0185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68580</xdr:colOff>
      <xdr:row>0</xdr:row>
      <xdr:rowOff>76200</xdr:rowOff>
    </xdr:from>
    <xdr:to>
      <xdr:col>23</xdr:col>
      <xdr:colOff>365760</xdr:colOff>
      <xdr:row>28</xdr:row>
      <xdr:rowOff>15240</xdr:rowOff>
    </xdr:to>
    <xdr:sp macro="" textlink="">
      <xdr:nvSpPr>
        <xdr:cNvPr id="2" name="Rectangle 1">
          <a:extLst>
            <a:ext uri="{FF2B5EF4-FFF2-40B4-BE49-F238E27FC236}">
              <a16:creationId xmlns:a16="http://schemas.microsoft.com/office/drawing/2014/main" id="{7564A500-2991-5E58-974C-336A0B31A170}"/>
            </a:ext>
          </a:extLst>
        </xdr:cNvPr>
        <xdr:cNvSpPr/>
      </xdr:nvSpPr>
      <xdr:spPr>
        <a:xfrm>
          <a:off x="68580" y="76200"/>
          <a:ext cx="14317980" cy="5059680"/>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220980</xdr:colOff>
      <xdr:row>0</xdr:row>
      <xdr:rowOff>121920</xdr:rowOff>
    </xdr:from>
    <xdr:to>
      <xdr:col>23</xdr:col>
      <xdr:colOff>300180</xdr:colOff>
      <xdr:row>27</xdr:row>
      <xdr:rowOff>152160</xdr:rowOff>
    </xdr:to>
    <xdr:sp macro="" textlink="">
      <xdr:nvSpPr>
        <xdr:cNvPr id="3" name="Rectangle: Rounded Corners 2">
          <a:extLst>
            <a:ext uri="{FF2B5EF4-FFF2-40B4-BE49-F238E27FC236}">
              <a16:creationId xmlns:a16="http://schemas.microsoft.com/office/drawing/2014/main" id="{AB89E7F0-CC70-BE3C-3581-E44E569CAC98}"/>
            </a:ext>
          </a:extLst>
        </xdr:cNvPr>
        <xdr:cNvSpPr/>
      </xdr:nvSpPr>
      <xdr:spPr>
        <a:xfrm>
          <a:off x="12412980" y="121920"/>
          <a:ext cx="1908000" cy="4968000"/>
        </a:xfrm>
        <a:prstGeom prst="roundRect">
          <a:avLst>
            <a:gd name="adj" fmla="val 3967"/>
          </a:avLst>
        </a:prstGeom>
        <a:solidFill>
          <a:schemeClr val="bg1">
            <a:lumMod val="6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99060</xdr:colOff>
      <xdr:row>0</xdr:row>
      <xdr:rowOff>114300</xdr:rowOff>
    </xdr:from>
    <xdr:to>
      <xdr:col>13</xdr:col>
      <xdr:colOff>38100</xdr:colOff>
      <xdr:row>8</xdr:row>
      <xdr:rowOff>91260</xdr:rowOff>
    </xdr:to>
    <xdr:grpSp>
      <xdr:nvGrpSpPr>
        <xdr:cNvPr id="51" name="Group 50">
          <a:extLst>
            <a:ext uri="{FF2B5EF4-FFF2-40B4-BE49-F238E27FC236}">
              <a16:creationId xmlns:a16="http://schemas.microsoft.com/office/drawing/2014/main" id="{C2B31EC6-54D2-241D-035C-CC77BAB4ACFD}"/>
            </a:ext>
          </a:extLst>
        </xdr:cNvPr>
        <xdr:cNvGrpSpPr/>
      </xdr:nvGrpSpPr>
      <xdr:grpSpPr>
        <a:xfrm>
          <a:off x="99060" y="114300"/>
          <a:ext cx="7863840" cy="1440000"/>
          <a:chOff x="99060" y="114300"/>
          <a:chExt cx="7863840" cy="1440000"/>
        </a:xfrm>
      </xdr:grpSpPr>
      <xdr:sp macro="" textlink="">
        <xdr:nvSpPr>
          <xdr:cNvPr id="5" name="Flowchart: Connector 4">
            <a:extLst>
              <a:ext uri="{FF2B5EF4-FFF2-40B4-BE49-F238E27FC236}">
                <a16:creationId xmlns:a16="http://schemas.microsoft.com/office/drawing/2014/main" id="{E62BF6EA-679B-D080-9E32-E52BAAE1AA64}"/>
              </a:ext>
            </a:extLst>
          </xdr:cNvPr>
          <xdr:cNvSpPr/>
        </xdr:nvSpPr>
        <xdr:spPr>
          <a:xfrm>
            <a:off x="99060" y="114300"/>
            <a:ext cx="1512000" cy="1440000"/>
          </a:xfrm>
          <a:prstGeom prst="flowChartConnector">
            <a:avLst/>
          </a:prstGeom>
          <a:solidFill>
            <a:schemeClr val="bg1">
              <a:lumMod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Calibri" panose="020F0502020204030204" pitchFamily="34" charset="0"/>
              <a:ea typeface="Calibri" panose="020F0502020204030204" pitchFamily="34" charset="0"/>
              <a:cs typeface="Calibri" panose="020F0502020204030204" pitchFamily="34" charset="0"/>
            </a:endParaRPr>
          </a:p>
        </xdr:txBody>
      </xdr:sp>
      <xdr:sp macro="" textlink="'Opportunity Pivot'!E4">
        <xdr:nvSpPr>
          <xdr:cNvPr id="6" name="TextBox 5">
            <a:extLst>
              <a:ext uri="{FF2B5EF4-FFF2-40B4-BE49-F238E27FC236}">
                <a16:creationId xmlns:a16="http://schemas.microsoft.com/office/drawing/2014/main" id="{5B1498A6-D1ED-95AD-18C8-B5D2963F85D8}"/>
              </a:ext>
            </a:extLst>
          </xdr:cNvPr>
          <xdr:cNvSpPr txBox="1"/>
        </xdr:nvSpPr>
        <xdr:spPr>
          <a:xfrm>
            <a:off x="115920" y="388620"/>
            <a:ext cx="1478280" cy="54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311C25A-6D7D-43C5-A7A6-9B9377037095}" type="TxLink">
              <a:rPr lang="en-US" sz="2200" b="1"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pPr algn="ctr"/>
              <a:t>$ 186.15 M</a:t>
            </a:fld>
            <a:endParaRPr lang="en-IN" sz="2200" b="1">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7" name="TextBox 6">
            <a:extLst>
              <a:ext uri="{FF2B5EF4-FFF2-40B4-BE49-F238E27FC236}">
                <a16:creationId xmlns:a16="http://schemas.microsoft.com/office/drawing/2014/main" id="{30969777-53C9-D78D-DD09-C5A0EC91BD29}"/>
              </a:ext>
            </a:extLst>
          </xdr:cNvPr>
          <xdr:cNvSpPr txBox="1"/>
        </xdr:nvSpPr>
        <xdr:spPr>
          <a:xfrm>
            <a:off x="277035" y="880110"/>
            <a:ext cx="11560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a:solidFill>
                  <a:schemeClr val="tx1"/>
                </a:solidFill>
                <a:latin typeface="Calibri" panose="020F0502020204030204" pitchFamily="34" charset="0"/>
                <a:ea typeface="Calibri" panose="020F0502020204030204" pitchFamily="34" charset="0"/>
                <a:cs typeface="Calibri" panose="020F0502020204030204" pitchFamily="34" charset="0"/>
              </a:rPr>
              <a:t>Expected Amount</a:t>
            </a:r>
          </a:p>
        </xdr:txBody>
      </xdr:sp>
      <xdr:sp macro="" textlink="">
        <xdr:nvSpPr>
          <xdr:cNvPr id="9" name="Flowchart: Connector 8">
            <a:extLst>
              <a:ext uri="{FF2B5EF4-FFF2-40B4-BE49-F238E27FC236}">
                <a16:creationId xmlns:a16="http://schemas.microsoft.com/office/drawing/2014/main" id="{EC7735E3-B715-F7E8-5A3F-B83C0652831E}"/>
              </a:ext>
            </a:extLst>
          </xdr:cNvPr>
          <xdr:cNvSpPr/>
        </xdr:nvSpPr>
        <xdr:spPr>
          <a:xfrm>
            <a:off x="1664565" y="114300"/>
            <a:ext cx="1512000" cy="1440000"/>
          </a:xfrm>
          <a:prstGeom prst="flowChartConnector">
            <a:avLst/>
          </a:prstGeom>
          <a:solidFill>
            <a:schemeClr val="bg1">
              <a:lumMod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Calibri" panose="020F0502020204030204" pitchFamily="34" charset="0"/>
              <a:ea typeface="Calibri" panose="020F0502020204030204" pitchFamily="34" charset="0"/>
              <a:cs typeface="Calibri" panose="020F0502020204030204" pitchFamily="34" charset="0"/>
            </a:endParaRPr>
          </a:p>
        </xdr:txBody>
      </xdr:sp>
      <xdr:sp macro="" textlink="'Opportunity Pivot'!E9">
        <xdr:nvSpPr>
          <xdr:cNvPr id="10" name="TextBox 9">
            <a:extLst>
              <a:ext uri="{FF2B5EF4-FFF2-40B4-BE49-F238E27FC236}">
                <a16:creationId xmlns:a16="http://schemas.microsoft.com/office/drawing/2014/main" id="{FE482348-DFA7-143F-0EA8-91DB9F990C77}"/>
              </a:ext>
            </a:extLst>
          </xdr:cNvPr>
          <xdr:cNvSpPr txBox="1"/>
        </xdr:nvSpPr>
        <xdr:spPr>
          <a:xfrm>
            <a:off x="1875735" y="377190"/>
            <a:ext cx="1089660" cy="54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97FD784-77B3-4232-B0E7-B9B8C121CA0A}" type="TxLink">
              <a:rPr lang="en-US" sz="2200" b="1"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pPr marL="0" indent="0" algn="ctr"/>
              <a:t>1272</a:t>
            </a:fld>
            <a:endParaRPr lang="en-IN" sz="2200" b="1" i="0" u="none" strike="noStrike">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11" name="TextBox 10">
            <a:extLst>
              <a:ext uri="{FF2B5EF4-FFF2-40B4-BE49-F238E27FC236}">
                <a16:creationId xmlns:a16="http://schemas.microsoft.com/office/drawing/2014/main" id="{DC536971-DF51-4AFF-00AA-81BA8BE4CD36}"/>
              </a:ext>
            </a:extLst>
          </xdr:cNvPr>
          <xdr:cNvSpPr txBox="1"/>
        </xdr:nvSpPr>
        <xdr:spPr>
          <a:xfrm>
            <a:off x="1784295" y="880110"/>
            <a:ext cx="127254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a:solidFill>
                  <a:schemeClr val="tx1"/>
                </a:solidFill>
                <a:latin typeface="Calibri" panose="020F0502020204030204" pitchFamily="34" charset="0"/>
                <a:ea typeface="Calibri" panose="020F0502020204030204" pitchFamily="34" charset="0"/>
                <a:cs typeface="Calibri" panose="020F0502020204030204" pitchFamily="34" charset="0"/>
              </a:rPr>
              <a:t>Acitve Opportunity</a:t>
            </a:r>
          </a:p>
        </xdr:txBody>
      </xdr:sp>
      <xdr:sp macro="" textlink="">
        <xdr:nvSpPr>
          <xdr:cNvPr id="13" name="Flowchart: Connector 12">
            <a:extLst>
              <a:ext uri="{FF2B5EF4-FFF2-40B4-BE49-F238E27FC236}">
                <a16:creationId xmlns:a16="http://schemas.microsoft.com/office/drawing/2014/main" id="{FCD3128C-9483-5668-76A6-01E13EB30895}"/>
              </a:ext>
            </a:extLst>
          </xdr:cNvPr>
          <xdr:cNvSpPr/>
        </xdr:nvSpPr>
        <xdr:spPr>
          <a:xfrm>
            <a:off x="3230070" y="114300"/>
            <a:ext cx="1512000" cy="1440000"/>
          </a:xfrm>
          <a:prstGeom prst="flowChartConnector">
            <a:avLst/>
          </a:prstGeom>
          <a:solidFill>
            <a:schemeClr val="bg1">
              <a:lumMod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Calibri" panose="020F0502020204030204" pitchFamily="34" charset="0"/>
              <a:ea typeface="Calibri" panose="020F0502020204030204" pitchFamily="34" charset="0"/>
              <a:cs typeface="Calibri" panose="020F0502020204030204" pitchFamily="34" charset="0"/>
            </a:endParaRPr>
          </a:p>
        </xdr:txBody>
      </xdr:sp>
      <xdr:sp macro="" textlink="'Opportunity Pivot'!E14">
        <xdr:nvSpPr>
          <xdr:cNvPr id="14" name="TextBox 13">
            <a:extLst>
              <a:ext uri="{FF2B5EF4-FFF2-40B4-BE49-F238E27FC236}">
                <a16:creationId xmlns:a16="http://schemas.microsoft.com/office/drawing/2014/main" id="{8AE531F2-43C9-FB72-AC6B-73FC2535055F}"/>
              </a:ext>
            </a:extLst>
          </xdr:cNvPr>
          <xdr:cNvSpPr txBox="1"/>
        </xdr:nvSpPr>
        <xdr:spPr>
          <a:xfrm>
            <a:off x="3368850" y="392430"/>
            <a:ext cx="1234440" cy="54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13DD252-21E0-451B-B664-7295E1C557DA}" type="TxLink">
              <a:rPr lang="en-US" sz="2200" b="1"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pPr marL="0" indent="0" algn="ctr"/>
              <a:t>31.06%</a:t>
            </a:fld>
            <a:endParaRPr lang="en-IN" sz="2200" b="1" i="0" u="none" strike="noStrike">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15" name="TextBox 14">
            <a:extLst>
              <a:ext uri="{FF2B5EF4-FFF2-40B4-BE49-F238E27FC236}">
                <a16:creationId xmlns:a16="http://schemas.microsoft.com/office/drawing/2014/main" id="{46D56B61-99CD-AAEF-DAA4-FBD6308B54B1}"/>
              </a:ext>
            </a:extLst>
          </xdr:cNvPr>
          <xdr:cNvSpPr txBox="1"/>
        </xdr:nvSpPr>
        <xdr:spPr>
          <a:xfrm>
            <a:off x="3448860" y="880110"/>
            <a:ext cx="107442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a:solidFill>
                  <a:schemeClr val="tx1"/>
                </a:solidFill>
                <a:latin typeface="Calibri" panose="020F0502020204030204" pitchFamily="34" charset="0"/>
                <a:ea typeface="Calibri" panose="020F0502020204030204" pitchFamily="34" charset="0"/>
                <a:cs typeface="Calibri" panose="020F0502020204030204" pitchFamily="34" charset="0"/>
              </a:rPr>
              <a:t>Conversion Rate</a:t>
            </a:r>
          </a:p>
        </xdr:txBody>
      </xdr:sp>
      <xdr:sp macro="" textlink="">
        <xdr:nvSpPr>
          <xdr:cNvPr id="17" name="Flowchart: Connector 16">
            <a:extLst>
              <a:ext uri="{FF2B5EF4-FFF2-40B4-BE49-F238E27FC236}">
                <a16:creationId xmlns:a16="http://schemas.microsoft.com/office/drawing/2014/main" id="{5BD67BBF-F5D0-2455-AE65-AACF238783F5}"/>
              </a:ext>
            </a:extLst>
          </xdr:cNvPr>
          <xdr:cNvSpPr/>
        </xdr:nvSpPr>
        <xdr:spPr>
          <a:xfrm>
            <a:off x="4795575" y="114300"/>
            <a:ext cx="1512000" cy="1440000"/>
          </a:xfrm>
          <a:prstGeom prst="flowChartConnector">
            <a:avLst/>
          </a:prstGeom>
          <a:solidFill>
            <a:schemeClr val="bg1">
              <a:lumMod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Calibri" panose="020F0502020204030204" pitchFamily="34" charset="0"/>
              <a:ea typeface="Calibri" panose="020F0502020204030204" pitchFamily="34" charset="0"/>
              <a:cs typeface="Calibri" panose="020F0502020204030204" pitchFamily="34" charset="0"/>
            </a:endParaRPr>
          </a:p>
        </xdr:txBody>
      </xdr:sp>
      <xdr:sp macro="" textlink="'Opportunity Pivot'!E19">
        <xdr:nvSpPr>
          <xdr:cNvPr id="18" name="TextBox 17">
            <a:extLst>
              <a:ext uri="{FF2B5EF4-FFF2-40B4-BE49-F238E27FC236}">
                <a16:creationId xmlns:a16="http://schemas.microsoft.com/office/drawing/2014/main" id="{745BB8E9-5865-9463-D112-FAF5BA8F7E9D}"/>
              </a:ext>
            </a:extLst>
          </xdr:cNvPr>
          <xdr:cNvSpPr txBox="1"/>
        </xdr:nvSpPr>
        <xdr:spPr>
          <a:xfrm>
            <a:off x="5011575" y="369570"/>
            <a:ext cx="1080000" cy="54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C9725B7-54E8-4511-84CF-6EE6709BEC92}" type="TxLink">
              <a:rPr lang="en-US" sz="2200" b="1"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pPr marL="0" indent="0" algn="ctr"/>
              <a:t>42.77%</a:t>
            </a:fld>
            <a:endParaRPr lang="en-IN" sz="2200" b="1" i="0" u="none" strike="noStrike">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19" name="TextBox 18">
            <a:extLst>
              <a:ext uri="{FF2B5EF4-FFF2-40B4-BE49-F238E27FC236}">
                <a16:creationId xmlns:a16="http://schemas.microsoft.com/office/drawing/2014/main" id="{3CEAB7E1-4786-C4C7-3732-E7386A17C9C5}"/>
              </a:ext>
            </a:extLst>
          </xdr:cNvPr>
          <xdr:cNvSpPr txBox="1"/>
        </xdr:nvSpPr>
        <xdr:spPr>
          <a:xfrm>
            <a:off x="4884825" y="880110"/>
            <a:ext cx="13335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a:solidFill>
                  <a:schemeClr val="tx1"/>
                </a:solidFill>
                <a:latin typeface="Calibri" panose="020F0502020204030204" pitchFamily="34" charset="0"/>
                <a:ea typeface="Calibri" panose="020F0502020204030204" pitchFamily="34" charset="0"/>
                <a:cs typeface="Calibri" panose="020F0502020204030204" pitchFamily="34" charset="0"/>
              </a:rPr>
              <a:t>Win Rate</a:t>
            </a:r>
          </a:p>
        </xdr:txBody>
      </xdr:sp>
      <xdr:sp macro="" textlink="">
        <xdr:nvSpPr>
          <xdr:cNvPr id="21" name="Flowchart: Connector 20">
            <a:extLst>
              <a:ext uri="{FF2B5EF4-FFF2-40B4-BE49-F238E27FC236}">
                <a16:creationId xmlns:a16="http://schemas.microsoft.com/office/drawing/2014/main" id="{195E2523-B702-767F-3AE6-8362E7D240AC}"/>
              </a:ext>
            </a:extLst>
          </xdr:cNvPr>
          <xdr:cNvSpPr/>
        </xdr:nvSpPr>
        <xdr:spPr>
          <a:xfrm>
            <a:off x="6361080" y="114300"/>
            <a:ext cx="1512000" cy="1440000"/>
          </a:xfrm>
          <a:prstGeom prst="flowChartConnector">
            <a:avLst/>
          </a:prstGeom>
          <a:solidFill>
            <a:schemeClr val="bg1">
              <a:lumMod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Calibri" panose="020F0502020204030204" pitchFamily="34" charset="0"/>
              <a:ea typeface="Calibri" panose="020F0502020204030204" pitchFamily="34" charset="0"/>
              <a:cs typeface="Calibri" panose="020F0502020204030204" pitchFamily="34" charset="0"/>
            </a:endParaRPr>
          </a:p>
        </xdr:txBody>
      </xdr:sp>
      <xdr:sp macro="" textlink="'Opportunity Pivot'!E24">
        <xdr:nvSpPr>
          <xdr:cNvPr id="22" name="TextBox 21">
            <a:extLst>
              <a:ext uri="{FF2B5EF4-FFF2-40B4-BE49-F238E27FC236}">
                <a16:creationId xmlns:a16="http://schemas.microsoft.com/office/drawing/2014/main" id="{B3291133-4434-C049-DF17-04226E5496A0}"/>
              </a:ext>
            </a:extLst>
          </xdr:cNvPr>
          <xdr:cNvSpPr txBox="1"/>
        </xdr:nvSpPr>
        <xdr:spPr>
          <a:xfrm>
            <a:off x="6577080" y="377190"/>
            <a:ext cx="1080000" cy="54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5AB8EC9-A471-4CF5-9EE2-406E0AE59E10}" type="TxLink">
              <a:rPr lang="en-US" sz="2200" b="1"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pPr marL="0" indent="0" algn="ctr"/>
              <a:t>41.56%</a:t>
            </a:fld>
            <a:endParaRPr lang="en-IN" sz="2200" b="1" i="0" u="none" strike="noStrike">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23" name="TextBox 22">
            <a:extLst>
              <a:ext uri="{FF2B5EF4-FFF2-40B4-BE49-F238E27FC236}">
                <a16:creationId xmlns:a16="http://schemas.microsoft.com/office/drawing/2014/main" id="{EADD76B5-1730-ACE0-E9F7-D1DC96086295}"/>
              </a:ext>
            </a:extLst>
          </xdr:cNvPr>
          <xdr:cNvSpPr txBox="1"/>
        </xdr:nvSpPr>
        <xdr:spPr>
          <a:xfrm>
            <a:off x="6271260" y="880110"/>
            <a:ext cx="169164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a:solidFill>
                  <a:schemeClr val="tx1"/>
                </a:solidFill>
                <a:latin typeface="Calibri" panose="020F0502020204030204" pitchFamily="34" charset="0"/>
                <a:ea typeface="Calibri" panose="020F0502020204030204" pitchFamily="34" charset="0"/>
                <a:cs typeface="Calibri" panose="020F0502020204030204" pitchFamily="34" charset="0"/>
              </a:rPr>
              <a:t>Lost Rate</a:t>
            </a:r>
          </a:p>
        </xdr:txBody>
      </xdr:sp>
    </xdr:grpSp>
    <xdr:clientData/>
  </xdr:twoCellAnchor>
  <xdr:twoCellAnchor>
    <xdr:from>
      <xdr:col>0</xdr:col>
      <xdr:colOff>91440</xdr:colOff>
      <xdr:row>8</xdr:row>
      <xdr:rowOff>118110</xdr:rowOff>
    </xdr:from>
    <xdr:to>
      <xdr:col>6</xdr:col>
      <xdr:colOff>501840</xdr:colOff>
      <xdr:row>18</xdr:row>
      <xdr:rowOff>89310</xdr:rowOff>
    </xdr:to>
    <xdr:graphicFrame macro="">
      <xdr:nvGraphicFramePr>
        <xdr:cNvPr id="29" name="Chart 28">
          <a:extLst>
            <a:ext uri="{FF2B5EF4-FFF2-40B4-BE49-F238E27FC236}">
              <a16:creationId xmlns:a16="http://schemas.microsoft.com/office/drawing/2014/main" id="{1B4E247F-1A5C-4FE4-89C2-FD24AC24BA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533400</xdr:colOff>
      <xdr:row>8</xdr:row>
      <xdr:rowOff>118110</xdr:rowOff>
    </xdr:from>
    <xdr:to>
      <xdr:col>13</xdr:col>
      <xdr:colOff>334200</xdr:colOff>
      <xdr:row>18</xdr:row>
      <xdr:rowOff>89310</xdr:rowOff>
    </xdr:to>
    <xdr:graphicFrame macro="">
      <xdr:nvGraphicFramePr>
        <xdr:cNvPr id="30" name="Chart 29">
          <a:extLst>
            <a:ext uri="{FF2B5EF4-FFF2-40B4-BE49-F238E27FC236}">
              <a16:creationId xmlns:a16="http://schemas.microsoft.com/office/drawing/2014/main" id="{66D8C47E-D254-4D1A-9207-E4257B8D58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365760</xdr:colOff>
      <xdr:row>8</xdr:row>
      <xdr:rowOff>118110</xdr:rowOff>
    </xdr:from>
    <xdr:to>
      <xdr:col>20</xdr:col>
      <xdr:colOff>166560</xdr:colOff>
      <xdr:row>18</xdr:row>
      <xdr:rowOff>89310</xdr:rowOff>
    </xdr:to>
    <xdr:graphicFrame macro="">
      <xdr:nvGraphicFramePr>
        <xdr:cNvPr id="31" name="Chart 30">
          <a:extLst>
            <a:ext uri="{FF2B5EF4-FFF2-40B4-BE49-F238E27FC236}">
              <a16:creationId xmlns:a16="http://schemas.microsoft.com/office/drawing/2014/main" id="{955263AF-859D-4D52-867D-49C4932AEB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91440</xdr:colOff>
      <xdr:row>18</xdr:row>
      <xdr:rowOff>129540</xdr:rowOff>
    </xdr:from>
    <xdr:to>
      <xdr:col>6</xdr:col>
      <xdr:colOff>501840</xdr:colOff>
      <xdr:row>27</xdr:row>
      <xdr:rowOff>139620</xdr:rowOff>
    </xdr:to>
    <xdr:graphicFrame macro="">
      <xdr:nvGraphicFramePr>
        <xdr:cNvPr id="32" name="Chart 31">
          <a:extLst>
            <a:ext uri="{FF2B5EF4-FFF2-40B4-BE49-F238E27FC236}">
              <a16:creationId xmlns:a16="http://schemas.microsoft.com/office/drawing/2014/main" id="{41205BA8-4642-4FA8-BF46-7D86BF3C01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533400</xdr:colOff>
      <xdr:row>18</xdr:row>
      <xdr:rowOff>129540</xdr:rowOff>
    </xdr:from>
    <xdr:to>
      <xdr:col>13</xdr:col>
      <xdr:colOff>334200</xdr:colOff>
      <xdr:row>27</xdr:row>
      <xdr:rowOff>139620</xdr:rowOff>
    </xdr:to>
    <xdr:graphicFrame macro="">
      <xdr:nvGraphicFramePr>
        <xdr:cNvPr id="33" name="Chart 32">
          <a:extLst>
            <a:ext uri="{FF2B5EF4-FFF2-40B4-BE49-F238E27FC236}">
              <a16:creationId xmlns:a16="http://schemas.microsoft.com/office/drawing/2014/main" id="{2ED62263-C1E8-4F50-83EF-B03117B972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365760</xdr:colOff>
      <xdr:row>18</xdr:row>
      <xdr:rowOff>129540</xdr:rowOff>
    </xdr:from>
    <xdr:to>
      <xdr:col>20</xdr:col>
      <xdr:colOff>166560</xdr:colOff>
      <xdr:row>27</xdr:row>
      <xdr:rowOff>139620</xdr:rowOff>
    </xdr:to>
    <xdr:graphicFrame macro="">
      <xdr:nvGraphicFramePr>
        <xdr:cNvPr id="34" name="Chart 33">
          <a:extLst>
            <a:ext uri="{FF2B5EF4-FFF2-40B4-BE49-F238E27FC236}">
              <a16:creationId xmlns:a16="http://schemas.microsoft.com/office/drawing/2014/main" id="{0C4D38D0-EF82-4844-8D97-C858C864BC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556260</xdr:colOff>
      <xdr:row>2</xdr:row>
      <xdr:rowOff>45720</xdr:rowOff>
    </xdr:from>
    <xdr:to>
      <xdr:col>19</xdr:col>
      <xdr:colOff>510540</xdr:colOff>
      <xdr:row>6</xdr:row>
      <xdr:rowOff>129540</xdr:rowOff>
    </xdr:to>
    <xdr:sp macro="" textlink="">
      <xdr:nvSpPr>
        <xdr:cNvPr id="36" name="TextBox 35">
          <a:extLst>
            <a:ext uri="{FF2B5EF4-FFF2-40B4-BE49-F238E27FC236}">
              <a16:creationId xmlns:a16="http://schemas.microsoft.com/office/drawing/2014/main" id="{B11AA6A4-C825-2DC1-017F-13750C67B081}"/>
            </a:ext>
          </a:extLst>
        </xdr:cNvPr>
        <xdr:cNvSpPr txBox="1"/>
      </xdr:nvSpPr>
      <xdr:spPr>
        <a:xfrm>
          <a:off x="7871460" y="411480"/>
          <a:ext cx="4221480" cy="815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700" b="1">
              <a:latin typeface="Calibri" panose="020F0502020204030204" pitchFamily="34" charset="0"/>
              <a:ea typeface="Calibri" panose="020F0502020204030204" pitchFamily="34" charset="0"/>
              <a:cs typeface="Calibri" panose="020F0502020204030204" pitchFamily="34" charset="0"/>
            </a:rPr>
            <a:t>OPPORTUNITY DASHBOARD</a:t>
          </a:r>
        </a:p>
      </xdr:txBody>
    </xdr:sp>
    <xdr:clientData/>
  </xdr:twoCellAnchor>
  <xdr:twoCellAnchor editAs="oneCell">
    <xdr:from>
      <xdr:col>20</xdr:col>
      <xdr:colOff>274980</xdr:colOff>
      <xdr:row>1</xdr:row>
      <xdr:rowOff>7621</xdr:rowOff>
    </xdr:from>
    <xdr:to>
      <xdr:col>23</xdr:col>
      <xdr:colOff>246180</xdr:colOff>
      <xdr:row>7</xdr:row>
      <xdr:rowOff>98341</xdr:rowOff>
    </xdr:to>
    <mc:AlternateContent xmlns:mc="http://schemas.openxmlformats.org/markup-compatibility/2006" xmlns:a14="http://schemas.microsoft.com/office/drawing/2010/main">
      <mc:Choice Requires="a14">
        <xdr:graphicFrame macro="">
          <xdr:nvGraphicFramePr>
            <xdr:cNvPr id="37" name="Created Date (Year)">
              <a:extLst>
                <a:ext uri="{FF2B5EF4-FFF2-40B4-BE49-F238E27FC236}">
                  <a16:creationId xmlns:a16="http://schemas.microsoft.com/office/drawing/2014/main" id="{D073E78B-10BC-469E-9174-14936B01A646}"/>
                </a:ext>
              </a:extLst>
            </xdr:cNvPr>
            <xdr:cNvGraphicFramePr/>
          </xdr:nvGraphicFramePr>
          <xdr:xfrm>
            <a:off x="0" y="0"/>
            <a:ext cx="0" cy="0"/>
          </xdr:xfrm>
          <a:graphic>
            <a:graphicData uri="http://schemas.microsoft.com/office/drawing/2010/slicer">
              <sle:slicer xmlns:sle="http://schemas.microsoft.com/office/drawing/2010/slicer" name="Created Date (Year)"/>
            </a:graphicData>
          </a:graphic>
        </xdr:graphicFrame>
      </mc:Choice>
      <mc:Fallback xmlns="">
        <xdr:sp macro="" textlink="">
          <xdr:nvSpPr>
            <xdr:cNvPr id="0" name=""/>
            <xdr:cNvSpPr>
              <a:spLocks noTextEdit="1"/>
            </xdr:cNvSpPr>
          </xdr:nvSpPr>
          <xdr:spPr>
            <a:xfrm>
              <a:off x="12466980" y="190501"/>
              <a:ext cx="1800000" cy="118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274980</xdr:colOff>
      <xdr:row>7</xdr:row>
      <xdr:rowOff>157921</xdr:rowOff>
    </xdr:from>
    <xdr:to>
      <xdr:col>23</xdr:col>
      <xdr:colOff>246180</xdr:colOff>
      <xdr:row>13</xdr:row>
      <xdr:rowOff>140641</xdr:rowOff>
    </xdr:to>
    <mc:AlternateContent xmlns:mc="http://schemas.openxmlformats.org/markup-compatibility/2006" xmlns:a14="http://schemas.microsoft.com/office/drawing/2010/main">
      <mc:Choice Requires="a14">
        <xdr:graphicFrame macro="">
          <xdr:nvGraphicFramePr>
            <xdr:cNvPr id="38" name="Stage">
              <a:extLst>
                <a:ext uri="{FF2B5EF4-FFF2-40B4-BE49-F238E27FC236}">
                  <a16:creationId xmlns:a16="http://schemas.microsoft.com/office/drawing/2014/main" id="{6F07FBA6-9D38-4734-9951-0DFAA4C3293D}"/>
                </a:ext>
              </a:extLst>
            </xdr:cNvPr>
            <xdr:cNvGraphicFramePr/>
          </xdr:nvGraphicFramePr>
          <xdr:xfrm>
            <a:off x="0" y="0"/>
            <a:ext cx="0" cy="0"/>
          </xdr:xfrm>
          <a:graphic>
            <a:graphicData uri="http://schemas.microsoft.com/office/drawing/2010/slicer">
              <sle:slicer xmlns:sle="http://schemas.microsoft.com/office/drawing/2010/slicer" name="Stage"/>
            </a:graphicData>
          </a:graphic>
        </xdr:graphicFrame>
      </mc:Choice>
      <mc:Fallback xmlns="">
        <xdr:sp macro="" textlink="">
          <xdr:nvSpPr>
            <xdr:cNvPr id="0" name=""/>
            <xdr:cNvSpPr>
              <a:spLocks noTextEdit="1"/>
            </xdr:cNvSpPr>
          </xdr:nvSpPr>
          <xdr:spPr>
            <a:xfrm>
              <a:off x="12466980" y="1438081"/>
              <a:ext cx="1800000" cy="108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274980</xdr:colOff>
      <xdr:row>14</xdr:row>
      <xdr:rowOff>17341</xdr:rowOff>
    </xdr:from>
    <xdr:to>
      <xdr:col>23</xdr:col>
      <xdr:colOff>246180</xdr:colOff>
      <xdr:row>20</xdr:row>
      <xdr:rowOff>108061</xdr:rowOff>
    </xdr:to>
    <mc:AlternateContent xmlns:mc="http://schemas.openxmlformats.org/markup-compatibility/2006" xmlns:a14="http://schemas.microsoft.com/office/drawing/2010/main">
      <mc:Choice Requires="a14">
        <xdr:graphicFrame macro="">
          <xdr:nvGraphicFramePr>
            <xdr:cNvPr id="39" name="Industry 1">
              <a:extLst>
                <a:ext uri="{FF2B5EF4-FFF2-40B4-BE49-F238E27FC236}">
                  <a16:creationId xmlns:a16="http://schemas.microsoft.com/office/drawing/2014/main" id="{33B5A0F9-0564-4786-A778-CF94A9B43417}"/>
                </a:ext>
              </a:extLst>
            </xdr:cNvPr>
            <xdr:cNvGraphicFramePr/>
          </xdr:nvGraphicFramePr>
          <xdr:xfrm>
            <a:off x="0" y="0"/>
            <a:ext cx="0" cy="0"/>
          </xdr:xfrm>
          <a:graphic>
            <a:graphicData uri="http://schemas.microsoft.com/office/drawing/2010/slicer">
              <sle:slicer xmlns:sle="http://schemas.microsoft.com/office/drawing/2010/slicer" name="Industry 1"/>
            </a:graphicData>
          </a:graphic>
        </xdr:graphicFrame>
      </mc:Choice>
      <mc:Fallback xmlns="">
        <xdr:sp macro="" textlink="">
          <xdr:nvSpPr>
            <xdr:cNvPr id="0" name=""/>
            <xdr:cNvSpPr>
              <a:spLocks noTextEdit="1"/>
            </xdr:cNvSpPr>
          </xdr:nvSpPr>
          <xdr:spPr>
            <a:xfrm>
              <a:off x="12466980" y="2577661"/>
              <a:ext cx="1800000" cy="118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274980</xdr:colOff>
      <xdr:row>20</xdr:row>
      <xdr:rowOff>167641</xdr:rowOff>
    </xdr:from>
    <xdr:to>
      <xdr:col>23</xdr:col>
      <xdr:colOff>246180</xdr:colOff>
      <xdr:row>27</xdr:row>
      <xdr:rowOff>75481</xdr:rowOff>
    </xdr:to>
    <mc:AlternateContent xmlns:mc="http://schemas.openxmlformats.org/markup-compatibility/2006" xmlns:a14="http://schemas.microsoft.com/office/drawing/2010/main">
      <mc:Choice Requires="a14">
        <xdr:graphicFrame macro="">
          <xdr:nvGraphicFramePr>
            <xdr:cNvPr id="40" name="Product Category">
              <a:extLst>
                <a:ext uri="{FF2B5EF4-FFF2-40B4-BE49-F238E27FC236}">
                  <a16:creationId xmlns:a16="http://schemas.microsoft.com/office/drawing/2014/main" id="{EE2F8FC5-A407-4865-9D6B-BB1D45FBC106}"/>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2466980" y="3825241"/>
              <a:ext cx="1800000" cy="118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ASHEELA S" refreshedDate="46092.778177430555" createdVersion="5" refreshedVersion="8" minRefreshableVersion="3" recordCount="0" supportSubquery="1" supportAdvancedDrill="1" xr:uid="{AD5FBC58-40BA-4BC1-8731-CAD4CB417041}">
  <cacheSource type="external" connectionId="6"/>
  <cacheFields count="5">
    <cacheField name="[Measures].[Expected Amount (Opportunity)]" caption="Expected Amount (Opportunity)" numFmtId="0" hierarchy="121" level="32767"/>
    <cacheField name="[OPPORTUNITY].[Created Date (Year)].[Created Date (Year)]" caption="Created Date (Year)" numFmtId="0" hierarchy="76" level="1">
      <sharedItems containsSemiMixedTypes="0" containsNonDate="0" containsString="0"/>
    </cacheField>
    <cacheField name="[OPPORTUNITY].[Stage].[Stage]" caption="Stage" numFmtId="0" hierarchy="73" level="1">
      <sharedItems containsSemiMixedTypes="0" containsNonDate="0" containsString="0"/>
    </cacheField>
    <cacheField name="[OPPORTUNITY].[Industry].[Industry]" caption="Industry" numFmtId="0" hierarchy="60" level="1">
      <sharedItems containsSemiMixedTypes="0" containsNonDate="0" containsString="0"/>
    </cacheField>
    <cacheField name="[OPPORTUNITY].[Product Category].[Product Category]" caption="Product Category" numFmtId="0" hierarchy="71" level="1">
      <sharedItems containsSemiMixedTypes="0" containsNonDate="0" containsString="0"/>
    </cacheField>
  </cacheFields>
  <cacheHierarchies count="133">
    <cacheHierarchy uniqueName="[ACCOUNT].[Account ID]" caption="Account ID" attribute="1" defaultMemberUniqueName="[ACCOUNT].[Account ID].[All]" allUniqueName="[ACCOUNT].[Account ID].[All]" dimensionUniqueName="[ACCOUNT]" displayFolder="" count="0" memberValueDatatype="130" unbalanced="0"/>
    <cacheHierarchy uniqueName="[ACCOUNT].[Account Name]" caption="Account Name" attribute="1" defaultMemberUniqueName="[ACCOUNT].[Account Name].[All]" allUniqueName="[ACCOUNT].[Account Name].[All]" dimensionUniqueName="[ACCOUNT]" displayFolder="" count="0" memberValueDatatype="130" unbalanced="0"/>
    <cacheHierarchy uniqueName="[ACCOUNT].[Account Rating]" caption="Account Rating" attribute="1" defaultMemberUniqueName="[ACCOUNT].[Account Rating].[All]" allUniqueName="[ACCOUNT].[Account Rating].[All]" dimensionUniqueName="[ACCOUNT]" displayFolder="" count="0" memberValueDatatype="130" unbalanced="0"/>
    <cacheHierarchy uniqueName="[ACCOUNT].[Account Type]" caption="Account Type" attribute="1" defaultMemberUniqueName="[ACCOUNT].[Account Type].[All]" allUniqueName="[ACCOUNT].[Account Type].[All]" dimensionUniqueName="[ACCOUNT]" displayFolder="" count="0" memberValueDatatype="130" unbalanced="0"/>
    <cacheHierarchy uniqueName="[ACCOUNT].[Application]" caption="Application" attribute="1" defaultMemberUniqueName="[ACCOUNT].[Application].[All]" allUniqueName="[ACCOUNT].[Application].[All]" dimensionUniqueName="[ACCOUNT]" displayFolder="" count="0" memberValueDatatype="130" unbalanced="0"/>
    <cacheHierarchy uniqueName="[ACCOUNT].[Billing City]" caption="Billing City" attribute="1" defaultMemberUniqueName="[ACCOUNT].[Billing City].[All]" allUniqueName="[ACCOUNT].[Billing City].[All]" dimensionUniqueName="[ACCOUNT]" displayFolder="" count="0" memberValueDatatype="130" unbalanced="0"/>
    <cacheHierarchy uniqueName="[ACCOUNT].[Billing Country]" caption="Billing Country" attribute="1" defaultMemberUniqueName="[ACCOUNT].[Billing Country].[All]" allUniqueName="[ACCOUNT].[Billing Country].[All]" dimensionUniqueName="[ACCOUNT]" displayFolder="" count="0" memberValueDatatype="130" unbalanced="0"/>
    <cacheHierarchy uniqueName="[ACCOUNT].[Billing State/Province]" caption="Billing State/Province" attribute="1" defaultMemberUniqueName="[ACCOUNT].[Billing State/Province].[All]" allUniqueName="[ACCOUNT].[Billing State/Province].[All]" dimensionUniqueName="[ACCOUNT]" displayFolder="" count="0" memberValueDatatype="130" unbalanced="0"/>
    <cacheHierarchy uniqueName="[ACCOUNT].[Created By ID]" caption="Created By ID" attribute="1" defaultMemberUniqueName="[ACCOUNT].[Created By ID].[All]" allUniqueName="[ACCOUNT].[Created By ID].[All]" dimensionUniqueName="[ACCOUNT]" displayFolder="" count="0" memberValueDatatype="130" unbalanced="0"/>
    <cacheHierarchy uniqueName="[ACCOUNT].[Created Date]" caption="Created Date" attribute="1" time="1" defaultMemberUniqueName="[ACCOUNT].[Created Date].[All]" allUniqueName="[ACCOUNT].[Created Date].[All]" dimensionUniqueName="[ACCOUNT]" displayFolder="" count="0" memberValueDatatype="7" unbalanced="0"/>
    <cacheHierarchy uniqueName="[ACCOUNT].[Industry]" caption="Industry" attribute="1" defaultMemberUniqueName="[ACCOUNT].[Industry].[All]" allUniqueName="[ACCOUNT].[Industry].[All]" dimensionUniqueName="[ACCOUNT]" displayFolder="" count="0" memberValueDatatype="130" unbalanced="0"/>
    <cacheHierarchy uniqueName="[ACCOUNT].[Last Activity]" caption="Last Activity" attribute="1" defaultMemberUniqueName="[ACCOUNT].[Last Activity].[All]" allUniqueName="[ACCOUNT].[Last Activity].[All]" dimensionUniqueName="[ACCOUNT]" displayFolder="" count="0" memberValueDatatype="130" unbalanced="0"/>
    <cacheHierarchy uniqueName="[ACCOUNT].[Last Modified By ID]" caption="Last Modified By ID" attribute="1" defaultMemberUniqueName="[ACCOUNT].[Last Modified By ID].[All]" allUniqueName="[ACCOUNT].[Last Modified By ID].[All]" dimensionUniqueName="[ACCOUNT]" displayFolder="" count="0" memberValueDatatype="130" unbalanced="0"/>
    <cacheHierarchy uniqueName="[ACCOUNT].[Last Modified Date]" caption="Last Modified Date" attribute="1" time="1" defaultMemberUniqueName="[ACCOUNT].[Last Modified Date].[All]" allUniqueName="[ACCOUNT].[Last Modified Date].[All]" dimensionUniqueName="[ACCOUNT]" displayFolder="" count="0" memberValueDatatype="7" unbalanced="0"/>
    <cacheHierarchy uniqueName="[ACCOUNT].[Lead Type]" caption="Lead Type" attribute="1" defaultMemberUniqueName="[ACCOUNT].[Lead Type].[All]" allUniqueName="[ACCOUNT].[Lead Type].[All]" dimensionUniqueName="[ACCOUNT]" displayFolder="" count="0" memberValueDatatype="130" unbalanced="0"/>
    <cacheHierarchy uniqueName="[ACCOUNT].[Owner ID]" caption="Owner ID" attribute="1" defaultMemberUniqueName="[ACCOUNT].[Owner ID].[All]" allUniqueName="[ACCOUNT].[Owner ID].[All]" dimensionUniqueName="[ACCOUNT]" displayFolder="" count="0" memberValueDatatype="130" unbalanced="0"/>
    <cacheHierarchy uniqueName="[ACCOUNT].[Parent Account ID]" caption="Parent Account ID" attribute="1" defaultMemberUniqueName="[ACCOUNT].[Parent Account ID].[All]" allUniqueName="[ACCOUNT].[Parent Account ID].[All]" dimensionUniqueName="[ACCOUNT]" displayFolder="" count="0" memberValueDatatype="130" unbalanced="0"/>
    <cacheHierarchy uniqueName="[ACCOUNT].[Record Type ID]" caption="Record Type ID" attribute="1" defaultMemberUniqueName="[ACCOUNT].[Record Type ID].[All]" allUniqueName="[ACCOUNT].[Record Type ID].[All]" dimensionUniqueName="[ACCOUNT]" displayFolder="" count="0" memberValueDatatype="130" unbalanced="0"/>
    <cacheHierarchy uniqueName="[ACCOUNT].[Shipping City]" caption="Shipping City" attribute="1" defaultMemberUniqueName="[ACCOUNT].[Shipping City].[All]" allUniqueName="[ACCOUNT].[Shipping City].[All]" dimensionUniqueName="[ACCOUNT]" displayFolder="" count="0" memberValueDatatype="130" unbalanced="0"/>
    <cacheHierarchy uniqueName="[ACCOUNT].[Shipping Country]" caption="Shipping Country" attribute="1" defaultMemberUniqueName="[ACCOUNT].[Shipping Country].[All]" allUniqueName="[ACCOUNT].[Shipping Country].[All]" dimensionUniqueName="[ACCOUNT]" displayFolder="" count="0" memberValueDatatype="130" unbalanced="0"/>
    <cacheHierarchy uniqueName="[ACCOUNT].[Shipping State/Province]" caption="Shipping State/Province" attribute="1" defaultMemberUniqueName="[ACCOUNT].[Shipping State/Province].[All]" allUniqueName="[ACCOUNT].[Shipping State/Province].[All]" dimensionUniqueName="[ACCOUNT]" displayFolder="" count="0" memberValueDatatype="130" unbalanced="0"/>
    <cacheHierarchy uniqueName="[ACCOUNT].[Shipping Zip/Postal Code]" caption="Shipping Zip/Postal Code" attribute="1" defaultMemberUniqueName="[ACCOUNT].[Shipping Zip/Postal Code].[All]" allUniqueName="[ACCOUNT].[Shipping Zip/Postal Code].[All]" dimensionUniqueName="[ACCOUNT]" displayFolder="" count="0" memberValueDatatype="130" unbalanced="0"/>
    <cacheHierarchy uniqueName="[ACCOUNT].[System Modstamp]" caption="System Modstamp" attribute="1" time="1" defaultMemberUniqueName="[ACCOUNT].[System Modstamp].[All]" allUniqueName="[ACCOUNT].[System Modstamp].[All]" dimensionUniqueName="[ACCOUNT]" displayFolder="" count="0" memberValueDatatype="7" unbalanced="0"/>
    <cacheHierarchy uniqueName="[LEAD].[City]" caption="City" attribute="1" defaultMemberUniqueName="[LEAD].[City].[All]" allUniqueName="[LEAD].[City].[All]" dimensionUniqueName="[LEAD]" displayFolder="" count="0" memberValueDatatype="130" unbalanced="0"/>
    <cacheHierarchy uniqueName="[LEAD].[Converted]" caption="Converted" attribute="1" defaultMemberUniqueName="[LEAD].[Converted].[All]" allUniqueName="[LEAD].[Converted].[All]" dimensionUniqueName="[LEAD]" displayFolder="" count="0" memberValueDatatype="11" unbalanced="0"/>
    <cacheHierarchy uniqueName="[LEAD].[Country]" caption="Country" attribute="1" defaultMemberUniqueName="[LEAD].[Country].[All]" allUniqueName="[LEAD].[Country].[All]" dimensionUniqueName="[LEAD]" displayFolder="" count="0" memberValueDatatype="130" unbalanced="0"/>
    <cacheHierarchy uniqueName="[LEAD].[Created Date]" caption="Created Date" attribute="1" time="1" defaultMemberUniqueName="[LEAD].[Created Date].[All]" allUniqueName="[LEAD].[Created Date].[All]" dimensionUniqueName="[LEAD]" displayFolder="" count="0" memberValueDatatype="7" unbalanced="0"/>
    <cacheHierarchy uniqueName="[LEAD].[Dead Reason]" caption="Dead Reason" attribute="1" defaultMemberUniqueName="[LEAD].[Dead Reason].[All]" allUniqueName="[LEAD].[Dead Reason].[All]" dimensionUniqueName="[LEAD]" displayFolder="" count="0" memberValueDatatype="130" unbalanced="0"/>
    <cacheHierarchy uniqueName="[LEAD].[Email Opt Out]" caption="Email Opt Out" attribute="1" defaultMemberUniqueName="[LEAD].[Email Opt Out].[All]" allUniqueName="[LEAD].[Email Opt Out].[All]" dimensionUniqueName="[LEAD]" displayFolder="" count="0" memberValueDatatype="11" unbalanced="0"/>
    <cacheHierarchy uniqueName="[LEAD].[Industry]" caption="Industry" attribute="1" defaultMemberUniqueName="[LEAD].[Industry].[All]" allUniqueName="[LEAD].[Industry].[All]" dimensionUniqueName="[LEAD]" displayFolder="" count="0" memberValueDatatype="130" unbalanced="0"/>
    <cacheHierarchy uniqueName="[LEAD].[Key Account]" caption="Key Account" attribute="1" defaultMemberUniqueName="[LEAD].[Key Account].[All]" allUniqueName="[LEAD].[Key Account].[All]" dimensionUniqueName="[LEAD]" displayFolder="" count="0" memberValueDatatype="11" unbalanced="0"/>
    <cacheHierarchy uniqueName="[LEAD].[Last Status Change]" caption="Last Status Change" attribute="1" defaultMemberUniqueName="[LEAD].[Last Status Change].[All]" allUniqueName="[LEAD].[Last Status Change].[All]" dimensionUniqueName="[LEAD]" displayFolder="" count="0" memberValueDatatype="130" unbalanced="0"/>
    <cacheHierarchy uniqueName="[LEAD].[Lead ID]" caption="Lead ID" attribute="1" defaultMemberUniqueName="[LEAD].[Lead ID].[All]" allUniqueName="[LEAD].[Lead ID].[All]" dimensionUniqueName="[LEAD]" displayFolder="" count="0" memberValueDatatype="130" unbalanced="0"/>
    <cacheHierarchy uniqueName="[LEAD].[Lead Source]" caption="Lead Source" attribute="1" defaultMemberUniqueName="[LEAD].[Lead Source].[All]" allUniqueName="[LEAD].[Lead Source].[All]" dimensionUniqueName="[LEAD]" displayFolder="" count="0" memberValueDatatype="130" unbalanced="0"/>
    <cacheHierarchy uniqueName="[LEAD].[Lead Status at Conversion]" caption="Lead Status at Conversion" attribute="1" defaultMemberUniqueName="[LEAD].[Lead Status at Conversion].[All]" allUniqueName="[LEAD].[Lead Status at Conversion].[All]" dimensionUniqueName="[LEAD]" displayFolder="" count="0" memberValueDatatype="130" unbalanced="0"/>
    <cacheHierarchy uniqueName="[LEAD].[LeadRecordType]" caption="LeadRecordType" attribute="1" defaultMemberUniqueName="[LEAD].[LeadRecordType].[All]" allUniqueName="[LEAD].[LeadRecordType].[All]" dimensionUniqueName="[LEAD]" displayFolder="" count="0" memberValueDatatype="130" unbalanced="0"/>
    <cacheHierarchy uniqueName="[LEAD].[LS Team Notified]" caption="LS Team Notified" attribute="1" defaultMemberUniqueName="[LEAD].[LS Team Notified].[All]" allUniqueName="[LEAD].[LS Team Notified].[All]" dimensionUniqueName="[LEAD]" displayFolder="" count="0" memberValueDatatype="11" unbalanced="0"/>
    <cacheHierarchy uniqueName="[LEAD].[Next_Step__c (Leads)]" caption="Next_Step__c (Leads)" attribute="1" defaultMemberUniqueName="[LEAD].[Next_Step__c (Leads)].[All]" allUniqueName="[LEAD].[Next_Step__c (Leads)].[All]" dimensionUniqueName="[LEAD]" displayFolder="" count="0" memberValueDatatype="130" unbalanced="0"/>
    <cacheHierarchy uniqueName="[LEAD].[Pardot Conversion Date]" caption="Pardot Conversion Date" attribute="1" time="1" defaultMemberUniqueName="[LEAD].[Pardot Conversion Date].[All]" allUniqueName="[LEAD].[Pardot Conversion Date].[All]" dimensionUniqueName="[LEAD]" displayFolder="" count="0" memberValueDatatype="7" unbalanced="0"/>
    <cacheHierarchy uniqueName="[LEAD].[Pardot Created Date]" caption="Pardot Created Date" attribute="1" time="1" defaultMemberUniqueName="[LEAD].[Pardot Created Date].[All]" allUniqueName="[LEAD].[Pardot Created Date].[All]" dimensionUniqueName="[LEAD]" displayFolder="" count="0" memberValueDatatype="7" unbalanced="0"/>
    <cacheHierarchy uniqueName="[LEAD].[Pardot First Activity]" caption="Pardot First Activity" attribute="1" time="1" defaultMemberUniqueName="[LEAD].[Pardot First Activity].[All]" allUniqueName="[LEAD].[Pardot First Activity].[All]" dimensionUniqueName="[LEAD]" displayFolder="" count="0" memberValueDatatype="7" unbalanced="0"/>
    <cacheHierarchy uniqueName="[LEAD].[Pardot Last Activity]" caption="Pardot Last Activity" attribute="1" time="1" defaultMemberUniqueName="[LEAD].[Pardot Last Activity].[All]" allUniqueName="[LEAD].[Pardot Last Activity].[All]" dimensionUniqueName="[LEAD]" displayFolder="" count="0" memberValueDatatype="7" unbalanced="0"/>
    <cacheHierarchy uniqueName="[LEAD].[Primary Research Application]" caption="Primary Research Application" attribute="1" defaultMemberUniqueName="[LEAD].[Primary Research Application].[All]" allUniqueName="[LEAD].[Primary Research Application].[All]" dimensionUniqueName="[LEAD]" displayFolder="" count="0" memberValueDatatype="130" unbalanced="0"/>
    <cacheHierarchy uniqueName="[LEAD].[Product Category]" caption="Product Category" attribute="1" defaultMemberUniqueName="[LEAD].[Product Category].[All]" allUniqueName="[LEAD].[Product Category].[All]" dimensionUniqueName="[LEAD]" displayFolder="" count="0" memberValueDatatype="130" unbalanced="0"/>
    <cacheHierarchy uniqueName="[LEAD].[Record Type ID]" caption="Record Type ID" attribute="1" defaultMemberUniqueName="[LEAD].[Record Type ID].[All]" allUniqueName="[LEAD].[Record Type ID].[All]" dimensionUniqueName="[LEAD]" displayFolder="" count="0" memberValueDatatype="130" unbalanced="0"/>
    <cacheHierarchy uniqueName="[LEAD].[SS Team Notified]" caption="SS Team Notified" attribute="1" defaultMemberUniqueName="[LEAD].[SS Team Notified].[All]" allUniqueName="[LEAD].[SS Team Notified].[All]" dimensionUniqueName="[LEAD]" displayFolder="" count="0" memberValueDatatype="11" unbalanced="0"/>
    <cacheHierarchy uniqueName="[LEAD].[State/Province]" caption="State/Province" attribute="1" defaultMemberUniqueName="[LEAD].[State/Province].[All]" allUniqueName="[LEAD].[State/Province].[All]" dimensionUniqueName="[LEAD]" displayFolder="" count="0" memberValueDatatype="130" unbalanced="0"/>
    <cacheHierarchy uniqueName="[LEAD].[Status]" caption="Status" attribute="1" defaultMemberUniqueName="[LEAD].[Status].[All]" allUniqueName="[LEAD].[Status].[All]" dimensionUniqueName="[LEAD]" displayFolder="" count="0" memberValueDatatype="130" unbalanced="0"/>
    <cacheHierarchy uniqueName="[LEAD].[Campaign Membership Count]" caption="Campaign Membership Count" attribute="1" defaultMemberUniqueName="[LEAD].[Campaign Membership Count].[All]" allUniqueName="[LEAD].[Campaign Membership Count].[All]" dimensionUniqueName="[LEAD]" displayFolder="" count="0" memberValueDatatype="20" unbalanced="0"/>
    <cacheHierarchy uniqueName="[LEAD].[Pardot Score]" caption="Pardot Score" attribute="1" defaultMemberUniqueName="[LEAD].[Pardot Score].[All]" allUniqueName="[LEAD].[Pardot Score].[All]" dimensionUniqueName="[LEAD]" displayFolder="" count="0" memberValueDatatype="20" unbalanced="0"/>
    <cacheHierarchy uniqueName="[OPPORTUNITY].[Account ID]" caption="Account ID" attribute="1" defaultMemberUniqueName="[OPPORTUNITY].[Account ID].[All]" allUniqueName="[OPPORTUNITY].[Account ID].[All]" dimensionUniqueName="[OPPORTUNITY]" displayFolder="" count="0" memberValueDatatype="130" unbalanced="0"/>
    <cacheHierarchy uniqueName="[OPPORTUNITY].[Campaign ID]" caption="Campaign ID" attribute="1" defaultMemberUniqueName="[OPPORTUNITY].[Campaign ID].[All]" allUniqueName="[OPPORTUNITY].[Campaign ID].[All]" dimensionUniqueName="[OPPORTUNITY]" displayFolder="" count="0" memberValueDatatype="130" unbalanced="0"/>
    <cacheHierarchy uniqueName="[OPPORTUNITY].[Close Date]" caption="Close Date" attribute="1" time="1" defaultMemberUniqueName="[OPPORTUNITY].[Close Date].[All]" allUniqueName="[OPPORTUNITY].[Close Date].[All]" dimensionUniqueName="[OPPORTUNITY]" displayFolder="" count="0" memberValueDatatype="7" unbalanced="0"/>
    <cacheHierarchy uniqueName="[OPPORTUNITY].[Closed Lost Reason]" caption="Closed Lost Reason" attribute="1" defaultMemberUniqueName="[OPPORTUNITY].[Closed Lost Reason].[All]" allUniqueName="[OPPORTUNITY].[Closed Lost Reason].[All]" dimensionUniqueName="[OPPORTUNITY]" displayFolder="" count="0" memberValueDatatype="130" unbalanced="0"/>
    <cacheHierarchy uniqueName="[OPPORTUNITY].[Contact ID]" caption="Contact ID" attribute="1" defaultMemberUniqueName="[OPPORTUNITY].[Contact ID].[All]" allUniqueName="[OPPORTUNITY].[Contact ID].[All]" dimensionUniqueName="[OPPORTUNITY]" displayFolder="" count="0" memberValueDatatype="130" unbalanced="0"/>
    <cacheHierarchy uniqueName="[OPPORTUNITY].[Created By ID]" caption="Created By ID" attribute="1" defaultMemberUniqueName="[OPPORTUNITY].[Created By ID].[All]" allUniqueName="[OPPORTUNITY].[Created By ID].[All]" dimensionUniqueName="[OPPORTUNITY]" displayFolder="" count="0" memberValueDatatype="130" unbalanced="0"/>
    <cacheHierarchy uniqueName="[OPPORTUNITY].[Created Date]" caption="Created Date" attribute="1" time="1" defaultMemberUniqueName="[OPPORTUNITY].[Created Date].[All]" allUniqueName="[OPPORTUNITY].[Created Date].[All]" dimensionUniqueName="[OPPORTUNITY]" displayFolder="" count="0" memberValueDatatype="7" unbalanced="0"/>
    <cacheHierarchy uniqueName="[OPPORTUNITY].[Fiscal Quarter]" caption="Fiscal Quarter" attribute="1" defaultMemberUniqueName="[OPPORTUNITY].[Fiscal Quarter].[All]" allUniqueName="[OPPORTUNITY].[Fiscal Quarter].[All]" dimensionUniqueName="[OPPORTUNITY]" displayFolder="" count="0" memberValueDatatype="20" unbalanced="0"/>
    <cacheHierarchy uniqueName="[OPPORTUNITY].[Fiscal Year]" caption="Fiscal Year" attribute="1" defaultMemberUniqueName="[OPPORTUNITY].[Fiscal Year].[All]" allUniqueName="[OPPORTUNITY].[Fiscal Year].[All]" dimensionUniqueName="[OPPORTUNITY]" displayFolder="" count="0" memberValueDatatype="20" unbalanced="0"/>
    <cacheHierarchy uniqueName="[OPPORTUNITY].[Forecast Category]" caption="Forecast Category" attribute="1" defaultMemberUniqueName="[OPPORTUNITY].[Forecast Category].[All]" allUniqueName="[OPPORTUNITY].[Forecast Category].[All]" dimensionUniqueName="[OPPORTUNITY]" displayFolder="" count="0" memberValueDatatype="130" unbalanced="0"/>
    <cacheHierarchy uniqueName="[OPPORTUNITY].[Industry]" caption="Industry" attribute="1" defaultMemberUniqueName="[OPPORTUNITY].[Industry].[All]" allUniqueName="[OPPORTUNITY].[Industry].[All]" dimensionUniqueName="[OPPORTUNITY]" displayFolder="" count="2" memberValueDatatype="130" unbalanced="0">
      <fieldsUsage count="2">
        <fieldUsage x="-1"/>
        <fieldUsage x="3"/>
      </fieldsUsage>
    </cacheHierarchy>
    <cacheHierarchy uniqueName="[OPPORTUNITY].[Interface Type]" caption="Interface Type" attribute="1" defaultMemberUniqueName="[OPPORTUNITY].[Interface Type].[All]" allUniqueName="[OPPORTUNITY].[Interface Type].[All]" dimensionUniqueName="[OPPORTUNITY]" displayFolder="" count="0" memberValueDatatype="130" unbalanced="0"/>
    <cacheHierarchy uniqueName="[OPPORTUNITY].[Last Activity]" caption="Last Activity" attribute="1" defaultMemberUniqueName="[OPPORTUNITY].[Last Activity].[All]" allUniqueName="[OPPORTUNITY].[Last Activity].[All]" dimensionUniqueName="[OPPORTUNITY]" displayFolder="" count="0" memberValueDatatype="130" unbalanced="0"/>
    <cacheHierarchy uniqueName="[OPPORTUNITY].[Last Stage Change Date]" caption="Last Stage Change Date" attribute="1" time="1" defaultMemberUniqueName="[OPPORTUNITY].[Last Stage Change Date].[All]" allUniqueName="[OPPORTUNITY].[Last Stage Change Date].[All]" dimensionUniqueName="[OPPORTUNITY]" displayFolder="" count="0" memberValueDatatype="7" unbalanced="0"/>
    <cacheHierarchy uniqueName="[OPPORTUNITY].[LDO]" caption="LDO" attribute="1" defaultMemberUniqueName="[OPPORTUNITY].[LDO].[All]" allUniqueName="[OPPORTUNITY].[LDO].[All]" dimensionUniqueName="[OPPORTUNITY]" displayFolder="" count="0" memberValueDatatype="11" unbalanced="0"/>
    <cacheHierarchy uniqueName="[OPPORTUNITY].[Lead Application]" caption="Lead Application" attribute="1" defaultMemberUniqueName="[OPPORTUNITY].[Lead Application].[All]" allUniqueName="[OPPORTUNITY].[Lead Application].[All]" dimensionUniqueName="[OPPORTUNITY]" displayFolder="" count="0" memberValueDatatype="130" unbalanced="0"/>
    <cacheHierarchy uniqueName="[OPPORTUNITY].[Lead Source]" caption="Lead Source" attribute="1" defaultMemberUniqueName="[OPPORTUNITY].[Lead Source].[All]" allUniqueName="[OPPORTUNITY].[Lead Source].[All]" dimensionUniqueName="[OPPORTUNITY]" displayFolder="" count="0" memberValueDatatype="130" unbalanced="0"/>
    <cacheHierarchy uniqueName="[OPPORTUNITY].[Opportunity ID]" caption="Opportunity ID" attribute="1" defaultMemberUniqueName="[OPPORTUNITY].[Opportunity ID].[All]" allUniqueName="[OPPORTUNITY].[Opportunity ID].[All]" dimensionUniqueName="[OPPORTUNITY]" displayFolder="" count="0" memberValueDatatype="130" unbalanced="0"/>
    <cacheHierarchy uniqueName="[OPPORTUNITY].[Owner ID]" caption="Owner ID" attribute="1" defaultMemberUniqueName="[OPPORTUNITY].[Owner ID].[All]" allUniqueName="[OPPORTUNITY].[Owner ID].[All]" dimensionUniqueName="[OPPORTUNITY]" displayFolder="" count="0" memberValueDatatype="130" unbalanced="0"/>
    <cacheHierarchy uniqueName="[OPPORTUNITY].[Primary Application]" caption="Primary Application" attribute="1" defaultMemberUniqueName="[OPPORTUNITY].[Primary Application].[All]" allUniqueName="[OPPORTUNITY].[Primary Application].[All]" dimensionUniqueName="[OPPORTUNITY]" displayFolder="" count="0" memberValueDatatype="130" unbalanced="0"/>
    <cacheHierarchy uniqueName="[OPPORTUNITY].[Primary Contact]" caption="Primary Contact" attribute="1" defaultMemberUniqueName="[OPPORTUNITY].[Primary Contact].[All]" allUniqueName="[OPPORTUNITY].[Primary Contact].[All]" dimensionUniqueName="[OPPORTUNITY]" displayFolder="" count="0" memberValueDatatype="130" unbalanced="0"/>
    <cacheHierarchy uniqueName="[OPPORTUNITY].[Product Category]" caption="Product Category" attribute="1" defaultMemberUniqueName="[OPPORTUNITY].[Product Category].[All]" allUniqueName="[OPPORTUNITY].[Product Category].[All]" dimensionUniqueName="[OPPORTUNITY]" displayFolder="" count="2" memberValueDatatype="130" unbalanced="0">
      <fieldsUsage count="2">
        <fieldUsage x="-1"/>
        <fieldUsage x="4"/>
      </fieldsUsage>
    </cacheHierarchy>
    <cacheHierarchy uniqueName="[OPPORTUNITY].[Product of Interest]" caption="Product of Interest" attribute="1" defaultMemberUniqueName="[OPPORTUNITY].[Product of Interest].[All]" allUniqueName="[OPPORTUNITY].[Product of Interest].[All]" dimensionUniqueName="[OPPORTUNITY]" displayFolder="" count="0" memberValueDatatype="130" unbalanced="0"/>
    <cacheHierarchy uniqueName="[OPPORTUNITY].[Stage]" caption="Stage" attribute="1" defaultMemberUniqueName="[OPPORTUNITY].[Stage].[All]" allUniqueName="[OPPORTUNITY].[Stage].[All]" dimensionUniqueName="[OPPORTUNITY]" displayFolder="" count="2" memberValueDatatype="130" unbalanced="0">
      <fieldsUsage count="2">
        <fieldUsage x="-1"/>
        <fieldUsage x="2"/>
      </fieldsUsage>
    </cacheHierarchy>
    <cacheHierarchy uniqueName="[OPPORTUNITY].[Amount]" caption="Amount" attribute="1" defaultMemberUniqueName="[OPPORTUNITY].[Amount].[All]" allUniqueName="[OPPORTUNITY].[Amount].[All]" dimensionUniqueName="[OPPORTUNITY]" displayFolder="" count="0" memberValueDatatype="5" unbalanced="0"/>
    <cacheHierarchy uniqueName="[OPPORTUNITY].[Probability (%)]" caption="Probability (%)" attribute="1" defaultMemberUniqueName="[OPPORTUNITY].[Probability (%)].[All]" allUniqueName="[OPPORTUNITY].[Probability (%)].[All]" dimensionUniqueName="[OPPORTUNITY]" displayFolder="" count="0" memberValueDatatype="20" unbalanced="0"/>
    <cacheHierarchy uniqueName="[OPPORTUNITY].[Created Date (Year)]" caption="Created Date (Year)" attribute="1" defaultMemberUniqueName="[OPPORTUNITY].[Created Date (Year)].[All]" allUniqueName="[OPPORTUNITY].[Created Date (Year)].[All]" dimensionUniqueName="[OPPORTUNITY]" displayFolder="" count="2" memberValueDatatype="130" unbalanced="0">
      <fieldsUsage count="2">
        <fieldUsage x="-1"/>
        <fieldUsage x="1"/>
      </fieldsUsage>
    </cacheHierarchy>
    <cacheHierarchy uniqueName="[OPPORTUNITY].[Created Date (Quarter)]" caption="Created Date (Quarter)" attribute="1" defaultMemberUniqueName="[OPPORTUNITY].[Created Date (Quarter)].[All]" allUniqueName="[OPPORTUNITY].[Created Date (Quarter)].[All]" dimensionUniqueName="[OPPORTUNITY]" displayFolder="" count="0" memberValueDatatype="130" unbalanced="0"/>
    <cacheHierarchy uniqueName="[OPPORTUNITY].[Created Date (Month)]" caption="Created Date (Month)" attribute="1" defaultMemberUniqueName="[OPPORTUNITY].[Created Date (Month)].[All]" allUniqueName="[OPPORTUNITY].[Created Date (Month)].[All]" dimensionUniqueName="[OPPORTUNITY]" displayFolder="" count="0" memberValueDatatype="130" unbalanced="0"/>
    <cacheHierarchy uniqueName="[OPPORTUNITY PRODUCT].[Created By ID]" caption="Created By ID" attribute="1" defaultMemberUniqueName="[OPPORTUNITY PRODUCT].[Created By ID].[All]" allUniqueName="[OPPORTUNITY PRODUCT].[Created By ID].[All]" dimensionUniqueName="[OPPORTUNITY PRODUCT]" displayFolder="" count="0" memberValueDatatype="130" unbalanced="0"/>
    <cacheHierarchy uniqueName="[OPPORTUNITY PRODUCT].[Created Date]" caption="Created Date" attribute="1" time="1" defaultMemberUniqueName="[OPPORTUNITY PRODUCT].[Created Date].[All]" allUniqueName="[OPPORTUNITY PRODUCT].[Created Date].[All]" dimensionUniqueName="[OPPORTUNITY PRODUCT]" displayFolder="" count="0" memberValueDatatype="7" unbalanced="0"/>
    <cacheHierarchy uniqueName="[OPPORTUNITY PRODUCT].[Last Modified By ID]" caption="Last Modified By ID" attribute="1" defaultMemberUniqueName="[OPPORTUNITY PRODUCT].[Last Modified By ID].[All]" allUniqueName="[OPPORTUNITY PRODUCT].[Last Modified By ID].[All]" dimensionUniqueName="[OPPORTUNITY PRODUCT]" displayFolder="" count="0" memberValueDatatype="130" unbalanced="0"/>
    <cacheHierarchy uniqueName="[OPPORTUNITY PRODUCT].[Last Modified Date]" caption="Last Modified Date" attribute="1" time="1" defaultMemberUniqueName="[OPPORTUNITY PRODUCT].[Last Modified Date].[All]" allUniqueName="[OPPORTUNITY PRODUCT].[Last Modified Date].[All]" dimensionUniqueName="[OPPORTUNITY PRODUCT]" displayFolder="" count="0" memberValueDatatype="7" unbalanced="0"/>
    <cacheHierarchy uniqueName="[OPPORTUNITY PRODUCT].[Line Item ID]" caption="Line Item ID" attribute="1" defaultMemberUniqueName="[OPPORTUNITY PRODUCT].[Line Item ID].[All]" allUniqueName="[OPPORTUNITY PRODUCT].[Line Item ID].[All]" dimensionUniqueName="[OPPORTUNITY PRODUCT]" displayFolder="" count="0" memberValueDatatype="130" unbalanced="0"/>
    <cacheHierarchy uniqueName="[OPPORTUNITY PRODUCT].[Opportunity ID]" caption="Opportunity ID" attribute="1" defaultMemberUniqueName="[OPPORTUNITY PRODUCT].[Opportunity ID].[All]" allUniqueName="[OPPORTUNITY PRODUCT].[Opportunity ID].[All]" dimensionUniqueName="[OPPORTUNITY PRODUCT]" displayFolder="" count="0" memberValueDatatype="130" unbalanced="0"/>
    <cacheHierarchy uniqueName="[OPPORTUNITY PRODUCT].[Product Name]" caption="Product Name" attribute="1" defaultMemberUniqueName="[OPPORTUNITY PRODUCT].[Product Name].[All]" allUniqueName="[OPPORTUNITY PRODUCT].[Product Name].[All]" dimensionUniqueName="[OPPORTUNITY PRODUCT]" displayFolder="" count="0" memberValueDatatype="130" unbalanced="0"/>
    <cacheHierarchy uniqueName="[OPPORTUNITY PRODUCT].[Price Book Entry ID]" caption="Price Book Entry ID" attribute="1" defaultMemberUniqueName="[OPPORTUNITY PRODUCT].[Price Book Entry ID].[All]" allUniqueName="[OPPORTUNITY PRODUCT].[Price Book Entry ID].[All]" dimensionUniqueName="[OPPORTUNITY PRODUCT]" displayFolder="" count="0" memberValueDatatype="130" unbalanced="0"/>
    <cacheHierarchy uniqueName="[OPPORTUNITY PRODUCT].[Product Code]" caption="Product Code" attribute="1" defaultMemberUniqueName="[OPPORTUNITY PRODUCT].[Product Code].[All]" allUniqueName="[OPPORTUNITY PRODUCT].[Product Code].[All]" dimensionUniqueName="[OPPORTUNITY PRODUCT]" displayFolder="" count="0" memberValueDatatype="130" unbalanced="0"/>
    <cacheHierarchy uniqueName="[OPPORTUNITY PRODUCT].[Product ID]" caption="Product ID" attribute="1" defaultMemberUniqueName="[OPPORTUNITY PRODUCT].[Product ID].[All]" allUniqueName="[OPPORTUNITY PRODUCT].[Product ID].[All]" dimensionUniqueName="[OPPORTUNITY PRODUCT]" displayFolder="" count="0" memberValueDatatype="130" unbalanced="0"/>
    <cacheHierarchy uniqueName="[OPPORTUNITY PRODUCT].[Discount]" caption="Discount" attribute="1" defaultMemberUniqueName="[OPPORTUNITY PRODUCT].[Discount].[All]" allUniqueName="[OPPORTUNITY PRODUCT].[Discount].[All]" dimensionUniqueName="[OPPORTUNITY PRODUCT]" displayFolder="" count="0" memberValueDatatype="5" unbalanced="0"/>
    <cacheHierarchy uniqueName="[OPPORTUNITY PRODUCT].[List Price]" caption="List Price" attribute="1" defaultMemberUniqueName="[OPPORTUNITY PRODUCT].[List Price].[All]" allUniqueName="[OPPORTUNITY PRODUCT].[List Price].[All]" dimensionUniqueName="[OPPORTUNITY PRODUCT]" displayFolder="" count="0" memberValueDatatype="5" unbalanced="0"/>
    <cacheHierarchy uniqueName="[OPPORTUNITY PRODUCT].[Quantity]" caption="Quantity" attribute="1" defaultMemberUniqueName="[OPPORTUNITY PRODUCT].[Quantity].[All]" allUniqueName="[OPPORTUNITY PRODUCT].[Quantity].[All]" dimensionUniqueName="[OPPORTUNITY PRODUCT]" displayFolder="" count="0" memberValueDatatype="20" unbalanced="0"/>
    <cacheHierarchy uniqueName="[OPPORTUNITY PRODUCT].[Sales Price]" caption="Sales Price" attribute="1" defaultMemberUniqueName="[OPPORTUNITY PRODUCT].[Sales Price].[All]" allUniqueName="[OPPORTUNITY PRODUCT].[Sales Price].[All]" dimensionUniqueName="[OPPORTUNITY PRODUCT]" displayFolder="" count="0" memberValueDatatype="5" unbalanced="0"/>
    <cacheHierarchy uniqueName="[OPPORTUNITY PRODUCT].[Subtotal]" caption="Subtotal" attribute="1" defaultMemberUniqueName="[OPPORTUNITY PRODUCT].[Subtotal].[All]" allUniqueName="[OPPORTUNITY PRODUCT].[Subtotal].[All]" dimensionUniqueName="[OPPORTUNITY PRODUCT]" displayFolder="" count="0" memberValueDatatype="5" unbalanced="0"/>
    <cacheHierarchy uniqueName="[OPPORTUNITY PRODUCT].[Total Price]" caption="Total Price" attribute="1" defaultMemberUniqueName="[OPPORTUNITY PRODUCT].[Total Price].[All]" allUniqueName="[OPPORTUNITY PRODUCT].[Total Price].[All]" dimensionUniqueName="[OPPORTUNITY PRODUCT]" displayFolder="" count="0" memberValueDatatype="5" unbalanced="0"/>
    <cacheHierarchy uniqueName="[USER].[Active]" caption="Active" attribute="1" defaultMemberUniqueName="[USER].[Active].[All]" allUniqueName="[USER].[Active].[All]" dimensionUniqueName="[USER]" displayFolder="" count="0" memberValueDatatype="11" unbalanced="0"/>
    <cacheHierarchy uniqueName="[USER].[Unknown]" caption="Unknown" attribute="1" defaultMemberUniqueName="[USER].[Unknown].[All]" allUniqueName="[USER].[Unknown].[All]" dimensionUniqueName="[USER]" displayFolder="" count="0" memberValueDatatype="130" unbalanced="0"/>
    <cacheHierarchy uniqueName="[USER].[Country]" caption="Country" attribute="1" defaultMemberUniqueName="[USER].[Country].[All]" allUniqueName="[USER].[Country].[All]" dimensionUniqueName="[USER]" displayFolder="" count="0" memberValueDatatype="130" unbalanced="0"/>
    <cacheHierarchy uniqueName="[USER].[Created By ID]" caption="Created By ID" attribute="1" defaultMemberUniqueName="[USER].[Created By ID].[All]" allUniqueName="[USER].[Created By ID].[All]" dimensionUniqueName="[USER]" displayFolder="" count="0" memberValueDatatype="130" unbalanced="0"/>
    <cacheHierarchy uniqueName="[USER].[Created Date]" caption="Created Date" attribute="1" time="1" defaultMemberUniqueName="[USER].[Created Date].[All]" allUniqueName="[USER].[Created Date].[All]" dimensionUniqueName="[USER]" displayFolder="" count="0" memberValueDatatype="7" unbalanced="0"/>
    <cacheHierarchy uniqueName="[USER].[Department]" caption="Department" attribute="1" defaultMemberUniqueName="[USER].[Department].[All]" allUniqueName="[USER].[Department].[All]" dimensionUniqueName="[USER]" displayFolder="" count="0" memberValueDatatype="130" unbalanced="0"/>
    <cacheHierarchy uniqueName="[USER].[Full Name]" caption="Full Name" attribute="1" defaultMemberUniqueName="[USER].[Full Name].[All]" allUniqueName="[USER].[Full Name].[All]" dimensionUniqueName="[USER]" displayFolder="" count="0" memberValueDatatype="130" unbalanced="0"/>
    <cacheHierarchy uniqueName="[USER].[Last Login]" caption="Last Login" attribute="1" defaultMemberUniqueName="[USER].[Last Login].[All]" allUniqueName="[USER].[Last Login].[All]" dimensionUniqueName="[USER]" displayFolder="" count="0" memberValueDatatype="130" unbalanced="0"/>
    <cacheHierarchy uniqueName="[USER].[Last Modified By ID]" caption="Last Modified By ID" attribute="1" defaultMemberUniqueName="[USER].[Last Modified By ID].[All]" allUniqueName="[USER].[Last Modified By ID].[All]" dimensionUniqueName="[USER]" displayFolder="" count="0" memberValueDatatype="130" unbalanced="0"/>
    <cacheHierarchy uniqueName="[USER].[Last Modified Date]" caption="Last Modified Date" attribute="1" time="1" defaultMemberUniqueName="[USER].[Last Modified Date].[All]" allUniqueName="[USER].[Last Modified Date].[All]" dimensionUniqueName="[USER]" displayFolder="" count="0" memberValueDatatype="7" unbalanced="0"/>
    <cacheHierarchy uniqueName="[USER].[Manager ID]" caption="Manager ID" attribute="1" defaultMemberUniqueName="[USER].[Manager ID].[All]" allUniqueName="[USER].[Manager ID].[All]" dimensionUniqueName="[USER]" displayFolder="" count="0" memberValueDatatype="130" unbalanced="0"/>
    <cacheHierarchy uniqueName="[USER].[Nickname]" caption="Nickname" attribute="1" defaultMemberUniqueName="[USER].[Nickname].[All]" allUniqueName="[USER].[Nickname].[All]" dimensionUniqueName="[USER]" displayFolder="" count="0" memberValueDatatype="130" unbalanced="0"/>
    <cacheHierarchy uniqueName="[USER].[Profile ID]" caption="Profile ID" attribute="1" defaultMemberUniqueName="[USER].[Profile ID].[All]" allUniqueName="[USER].[Profile ID].[All]" dimensionUniqueName="[USER]" displayFolder="" count="0" memberValueDatatype="130" unbalanced="0"/>
    <cacheHierarchy uniqueName="[USER].[Role ID]" caption="Role ID" attribute="1" defaultMemberUniqueName="[USER].[Role ID].[All]" allUniqueName="[USER].[Role ID].[All]" dimensionUniqueName="[USER]" displayFolder="" count="0" memberValueDatatype="130" unbalanced="0"/>
    <cacheHierarchy uniqueName="[USER].[State/Province]" caption="State/Province" attribute="1" defaultMemberUniqueName="[USER].[State/Province].[All]" allUniqueName="[USER].[State/Province].[All]" dimensionUniqueName="[USER]" displayFolder="" count="0" memberValueDatatype="130" unbalanced="0"/>
    <cacheHierarchy uniqueName="[USER].[User ID]" caption="User ID" attribute="1" defaultMemberUniqueName="[USER].[User ID].[All]" allUniqueName="[USER].[User ID].[All]" dimensionUniqueName="[USER]" displayFolder="" count="0" memberValueDatatype="130" unbalanced="0"/>
    <cacheHierarchy uniqueName="[USER].[User Type]" caption="User Type" attribute="1" defaultMemberUniqueName="[USER].[User Type].[All]" allUniqueName="[USER].[User Type].[All]" dimensionUniqueName="[USER]" displayFolder="" count="0" memberValueDatatype="130" unbalanced="0"/>
    <cacheHierarchy uniqueName="[OPPORTUNITY].[Created Date (Month Index)]" caption="Created Date (Month Index)" attribute="1" defaultMemberUniqueName="[OPPORTUNITY].[Created Date (Month Index)].[All]" allUniqueName="[OPPORTUNITY].[Created Date (Month Index)].[All]" dimensionUniqueName="[OPPORTUNITY]" displayFolder="" count="0" memberValueDatatype="20" unbalanced="0" hidden="1"/>
    <cacheHierarchy uniqueName="[Measures].[Count of Lead ID]" caption="Count of Lead ID" measure="1" displayFolder="" measureGroup="LEAD" count="0">
      <extLst>
        <ext xmlns:x15="http://schemas.microsoft.com/office/spreadsheetml/2010/11/main" uri="{B97F6D7D-B522-45F9-BDA1-12C45D357490}">
          <x15:cacheHierarchy aggregatedColumn="32"/>
        </ext>
      </extLst>
    </cacheHierarchy>
    <cacheHierarchy uniqueName="[Measures].[Sum of Amount]" caption="Sum of Amount" measure="1" displayFolder="" measureGroup="OPPORTUNITY" count="0">
      <extLst>
        <ext xmlns:x15="http://schemas.microsoft.com/office/spreadsheetml/2010/11/main" uri="{B97F6D7D-B522-45F9-BDA1-12C45D357490}">
          <x15:cacheHierarchy aggregatedColumn="74"/>
        </ext>
      </extLst>
    </cacheHierarchy>
    <cacheHierarchy uniqueName="[Measures].[Count of Opportunity ID]" caption="Count of Opportunity ID" measure="1" displayFolder="" measureGroup="OPPORTUNITY" count="0">
      <extLst>
        <ext xmlns:x15="http://schemas.microsoft.com/office/spreadsheetml/2010/11/main" uri="{B97F6D7D-B522-45F9-BDA1-12C45D357490}">
          <x15:cacheHierarchy aggregatedColumn="67"/>
        </ext>
      </extLst>
    </cacheHierarchy>
    <cacheHierarchy uniqueName="[Measures].[Count of Opportunity ID 2]" caption="Count of Opportunity ID 2" measure="1" displayFolder="" measureGroup="OPPORTUNITY PRODUCT" count="0">
      <extLst>
        <ext xmlns:x15="http://schemas.microsoft.com/office/spreadsheetml/2010/11/main" uri="{B97F6D7D-B522-45F9-BDA1-12C45D357490}">
          <x15:cacheHierarchy aggregatedColumn="84"/>
        </ext>
      </extLst>
    </cacheHierarchy>
    <cacheHierarchy uniqueName="[Measures].[Expected Amount]" caption="Expected Amount" measure="1" displayFolder="" measureGroup="OPPORTUNITY" count="0"/>
    <cacheHierarchy uniqueName="[Measures].[Conversion Rate]" caption="Conversion Rate" measure="1" displayFolder="" measureGroup="OPPORTUNITY" count="0"/>
    <cacheHierarchy uniqueName="[Measures].[Converted Accounts]" caption="Converted Accounts" measure="1" displayFolder="" measureGroup="OPPORTUNITY" count="0"/>
    <cacheHierarchy uniqueName="[Measures].[Converted Opportunities]" caption="Converted Opportunities" measure="1" displayFolder="" measureGroup="OPPORTUNITY" count="0"/>
    <cacheHierarchy uniqueName="[Measures].[Expected Amount (Opportunity)]" caption="Expected Amount (Opportunity)" measure="1" displayFolder="" measureGroup="OPPORTUNITY" count="0" oneField="1">
      <fieldsUsage count="1">
        <fieldUsage x="0"/>
      </fieldsUsage>
    </cacheHierarchy>
    <cacheHierarchy uniqueName="[Measures].[Acitve Opportunity]" caption="Acitve Opportunity" measure="1" displayFolder="" measureGroup="OPPORTUNITY" count="0"/>
    <cacheHierarchy uniqueName="[Measures].[Win Rate]" caption="Win Rate" measure="1" displayFolder="" measureGroup="OPPORTUNITY" count="0"/>
    <cacheHierarchy uniqueName="[Measures].[Lost Rate]" caption="Lost Rate" measure="1" displayFolder="" measureGroup="OPPORTUNITY" count="0"/>
    <cacheHierarchy uniqueName="[Measures].[Total Closed Opportunity]" caption="Total Closed Opportunity" measure="1" displayFolder="" measureGroup="OPPORTUNITY" count="0"/>
    <cacheHierarchy uniqueName="[Measures].[Conversion Rate Opportunity]" caption="Conversion Rate Opportunity" measure="1" displayFolder="" measureGroup="OPPORTUNITY" count="0"/>
    <cacheHierarchy uniqueName="[Measures].[__XL_Count OPPORTUNITY]" caption="__XL_Count OPPORTUNITY" measure="1" displayFolder="" measureGroup="OPPORTUNITY" count="0" hidden="1"/>
    <cacheHierarchy uniqueName="[Measures].[__XL_Count ACCOUNT]" caption="__XL_Count ACCOUNT" measure="1" displayFolder="" measureGroup="ACCOUNT" count="0" hidden="1"/>
    <cacheHierarchy uniqueName="[Measures].[__XL_Count USER]" caption="__XL_Count USER" measure="1" displayFolder="" measureGroup="USER" count="0" hidden="1"/>
    <cacheHierarchy uniqueName="[Measures].[__XL_Count LEAD]" caption="__XL_Count LEAD" measure="1" displayFolder="" measureGroup="LEAD" count="0" hidden="1"/>
    <cacheHierarchy uniqueName="[Measures].[__XL_Count OPPORTUNITY PRODUCT]" caption="__XL_Count OPPORTUNITY PRODUCT" measure="1" displayFolder="" measureGroup="OPPORTUNITY PRODUCT" count="0" hidden="1"/>
    <cacheHierarchy uniqueName="[Measures].[__No measures defined]" caption="__No measures defined" measure="1" displayFolder="" count="0" hidden="1"/>
  </cacheHierarchies>
  <kpis count="0"/>
  <dimensions count="6">
    <dimension name="ACCOUNT" uniqueName="[ACCOUNT]" caption="ACCOUNT"/>
    <dimension name="LEAD" uniqueName="[LEAD]" caption="LEAD"/>
    <dimension measure="1" name="Measures" uniqueName="[Measures]" caption="Measures"/>
    <dimension name="OPPORTUNITY" uniqueName="[OPPORTUNITY]" caption="OPPORTUNITY"/>
    <dimension name="OPPORTUNITY PRODUCT" uniqueName="[OPPORTUNITY PRODUCT]" caption="OPPORTUNITY PRODUCT"/>
    <dimension name="USER" uniqueName="[USER]" caption="USER"/>
  </dimensions>
  <measureGroups count="5">
    <measureGroup name="ACCOUNT" caption="ACCOUNT"/>
    <measureGroup name="LEAD" caption="LEAD"/>
    <measureGroup name="OPPORTUNITY" caption="OPPORTUNITY"/>
    <measureGroup name="OPPORTUNITY PRODUCT" caption="OPPORTUNITY PRODUCT"/>
    <measureGroup name="USER" caption="USER"/>
  </measureGroups>
  <maps count="13">
    <map measureGroup="0" dimension="0"/>
    <map measureGroup="0" dimension="1"/>
    <map measureGroup="1" dimension="1"/>
    <map measureGroup="2" dimension="0"/>
    <map measureGroup="2" dimension="1"/>
    <map measureGroup="2" dimension="3"/>
    <map measureGroup="2" dimension="5"/>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ASHEELA S" refreshedDate="46092.778178472225" createdVersion="5" refreshedVersion="8" minRefreshableVersion="3" recordCount="0" supportSubquery="1" supportAdvancedDrill="1" xr:uid="{1070F2A7-890F-48C1-97D0-ED2D5D4B784D}">
  <cacheSource type="external" connectionId="6"/>
  <cacheFields count="5">
    <cacheField name="[OPPORTUNITY].[Product Category].[Product Category]" caption="Product Category" numFmtId="0" hierarchy="71" level="1">
      <sharedItems count="6">
        <s v="Accessories"/>
        <s v="Consumables"/>
        <s v="Service"/>
        <s v="System"/>
        <s v="Training"/>
        <s v="Uncategorized"/>
      </sharedItems>
    </cacheField>
    <cacheField name="[Measures].[Expected Amount (Opportunity)]" caption="Expected Amount (Opportunity)" numFmtId="0" hierarchy="121" level="32767"/>
    <cacheField name="[OPPORTUNITY].[Created Date (Year)].[Created Date (Year)]" caption="Created Date (Year)" numFmtId="0" hierarchy="76" level="1">
      <sharedItems containsSemiMixedTypes="0" containsNonDate="0" containsString="0"/>
    </cacheField>
    <cacheField name="[OPPORTUNITY].[Stage].[Stage]" caption="Stage" numFmtId="0" hierarchy="73" level="1">
      <sharedItems containsSemiMixedTypes="0" containsNonDate="0" containsString="0"/>
    </cacheField>
    <cacheField name="[OPPORTUNITY].[Industry].[Industry]" caption="Industry" numFmtId="0" hierarchy="60" level="1">
      <sharedItems containsSemiMixedTypes="0" containsNonDate="0" containsString="0"/>
    </cacheField>
  </cacheFields>
  <cacheHierarchies count="133">
    <cacheHierarchy uniqueName="[ACCOUNT].[Account ID]" caption="Account ID" attribute="1" defaultMemberUniqueName="[ACCOUNT].[Account ID].[All]" allUniqueName="[ACCOUNT].[Account ID].[All]" dimensionUniqueName="[ACCOUNT]" displayFolder="" count="0" memberValueDatatype="130" unbalanced="0"/>
    <cacheHierarchy uniqueName="[ACCOUNT].[Account Name]" caption="Account Name" attribute="1" defaultMemberUniqueName="[ACCOUNT].[Account Name].[All]" allUniqueName="[ACCOUNT].[Account Name].[All]" dimensionUniqueName="[ACCOUNT]" displayFolder="" count="0" memberValueDatatype="130" unbalanced="0"/>
    <cacheHierarchy uniqueName="[ACCOUNT].[Account Rating]" caption="Account Rating" attribute="1" defaultMemberUniqueName="[ACCOUNT].[Account Rating].[All]" allUniqueName="[ACCOUNT].[Account Rating].[All]" dimensionUniqueName="[ACCOUNT]" displayFolder="" count="0" memberValueDatatype="130" unbalanced="0"/>
    <cacheHierarchy uniqueName="[ACCOUNT].[Account Type]" caption="Account Type" attribute="1" defaultMemberUniqueName="[ACCOUNT].[Account Type].[All]" allUniqueName="[ACCOUNT].[Account Type].[All]" dimensionUniqueName="[ACCOUNT]" displayFolder="" count="0" memberValueDatatype="130" unbalanced="0"/>
    <cacheHierarchy uniqueName="[ACCOUNT].[Application]" caption="Application" attribute="1" defaultMemberUniqueName="[ACCOUNT].[Application].[All]" allUniqueName="[ACCOUNT].[Application].[All]" dimensionUniqueName="[ACCOUNT]" displayFolder="" count="0" memberValueDatatype="130" unbalanced="0"/>
    <cacheHierarchy uniqueName="[ACCOUNT].[Billing City]" caption="Billing City" attribute="1" defaultMemberUniqueName="[ACCOUNT].[Billing City].[All]" allUniqueName="[ACCOUNT].[Billing City].[All]" dimensionUniqueName="[ACCOUNT]" displayFolder="" count="0" memberValueDatatype="130" unbalanced="0"/>
    <cacheHierarchy uniqueName="[ACCOUNT].[Billing Country]" caption="Billing Country" attribute="1" defaultMemberUniqueName="[ACCOUNT].[Billing Country].[All]" allUniqueName="[ACCOUNT].[Billing Country].[All]" dimensionUniqueName="[ACCOUNT]" displayFolder="" count="0" memberValueDatatype="130" unbalanced="0"/>
    <cacheHierarchy uniqueName="[ACCOUNT].[Billing State/Province]" caption="Billing State/Province" attribute="1" defaultMemberUniqueName="[ACCOUNT].[Billing State/Province].[All]" allUniqueName="[ACCOUNT].[Billing State/Province].[All]" dimensionUniqueName="[ACCOUNT]" displayFolder="" count="0" memberValueDatatype="130" unbalanced="0"/>
    <cacheHierarchy uniqueName="[ACCOUNT].[Created By ID]" caption="Created By ID" attribute="1" defaultMemberUniqueName="[ACCOUNT].[Created By ID].[All]" allUniqueName="[ACCOUNT].[Created By ID].[All]" dimensionUniqueName="[ACCOUNT]" displayFolder="" count="0" memberValueDatatype="130" unbalanced="0"/>
    <cacheHierarchy uniqueName="[ACCOUNT].[Created Date]" caption="Created Date" attribute="1" time="1" defaultMemberUniqueName="[ACCOUNT].[Created Date].[All]" allUniqueName="[ACCOUNT].[Created Date].[All]" dimensionUniqueName="[ACCOUNT]" displayFolder="" count="0" memberValueDatatype="7" unbalanced="0"/>
    <cacheHierarchy uniqueName="[ACCOUNT].[Industry]" caption="Industry" attribute="1" defaultMemberUniqueName="[ACCOUNT].[Industry].[All]" allUniqueName="[ACCOUNT].[Industry].[All]" dimensionUniqueName="[ACCOUNT]" displayFolder="" count="0" memberValueDatatype="130" unbalanced="0"/>
    <cacheHierarchy uniqueName="[ACCOUNT].[Last Activity]" caption="Last Activity" attribute="1" defaultMemberUniqueName="[ACCOUNT].[Last Activity].[All]" allUniqueName="[ACCOUNT].[Last Activity].[All]" dimensionUniqueName="[ACCOUNT]" displayFolder="" count="0" memberValueDatatype="130" unbalanced="0"/>
    <cacheHierarchy uniqueName="[ACCOUNT].[Last Modified By ID]" caption="Last Modified By ID" attribute="1" defaultMemberUniqueName="[ACCOUNT].[Last Modified By ID].[All]" allUniqueName="[ACCOUNT].[Last Modified By ID].[All]" dimensionUniqueName="[ACCOUNT]" displayFolder="" count="0" memberValueDatatype="130" unbalanced="0"/>
    <cacheHierarchy uniqueName="[ACCOUNT].[Last Modified Date]" caption="Last Modified Date" attribute="1" time="1" defaultMemberUniqueName="[ACCOUNT].[Last Modified Date].[All]" allUniqueName="[ACCOUNT].[Last Modified Date].[All]" dimensionUniqueName="[ACCOUNT]" displayFolder="" count="0" memberValueDatatype="7" unbalanced="0"/>
    <cacheHierarchy uniqueName="[ACCOUNT].[Lead Type]" caption="Lead Type" attribute="1" defaultMemberUniqueName="[ACCOUNT].[Lead Type].[All]" allUniqueName="[ACCOUNT].[Lead Type].[All]" dimensionUniqueName="[ACCOUNT]" displayFolder="" count="0" memberValueDatatype="130" unbalanced="0"/>
    <cacheHierarchy uniqueName="[ACCOUNT].[Owner ID]" caption="Owner ID" attribute="1" defaultMemberUniqueName="[ACCOUNT].[Owner ID].[All]" allUniqueName="[ACCOUNT].[Owner ID].[All]" dimensionUniqueName="[ACCOUNT]" displayFolder="" count="0" memberValueDatatype="130" unbalanced="0"/>
    <cacheHierarchy uniqueName="[ACCOUNT].[Parent Account ID]" caption="Parent Account ID" attribute="1" defaultMemberUniqueName="[ACCOUNT].[Parent Account ID].[All]" allUniqueName="[ACCOUNT].[Parent Account ID].[All]" dimensionUniqueName="[ACCOUNT]" displayFolder="" count="0" memberValueDatatype="130" unbalanced="0"/>
    <cacheHierarchy uniqueName="[ACCOUNT].[Record Type ID]" caption="Record Type ID" attribute="1" defaultMemberUniqueName="[ACCOUNT].[Record Type ID].[All]" allUniqueName="[ACCOUNT].[Record Type ID].[All]" dimensionUniqueName="[ACCOUNT]" displayFolder="" count="0" memberValueDatatype="130" unbalanced="0"/>
    <cacheHierarchy uniqueName="[ACCOUNT].[Shipping City]" caption="Shipping City" attribute="1" defaultMemberUniqueName="[ACCOUNT].[Shipping City].[All]" allUniqueName="[ACCOUNT].[Shipping City].[All]" dimensionUniqueName="[ACCOUNT]" displayFolder="" count="0" memberValueDatatype="130" unbalanced="0"/>
    <cacheHierarchy uniqueName="[ACCOUNT].[Shipping Country]" caption="Shipping Country" attribute="1" defaultMemberUniqueName="[ACCOUNT].[Shipping Country].[All]" allUniqueName="[ACCOUNT].[Shipping Country].[All]" dimensionUniqueName="[ACCOUNT]" displayFolder="" count="0" memberValueDatatype="130" unbalanced="0"/>
    <cacheHierarchy uniqueName="[ACCOUNT].[Shipping State/Province]" caption="Shipping State/Province" attribute="1" defaultMemberUniqueName="[ACCOUNT].[Shipping State/Province].[All]" allUniqueName="[ACCOUNT].[Shipping State/Province].[All]" dimensionUniqueName="[ACCOUNT]" displayFolder="" count="0" memberValueDatatype="130" unbalanced="0"/>
    <cacheHierarchy uniqueName="[ACCOUNT].[Shipping Zip/Postal Code]" caption="Shipping Zip/Postal Code" attribute="1" defaultMemberUniqueName="[ACCOUNT].[Shipping Zip/Postal Code].[All]" allUniqueName="[ACCOUNT].[Shipping Zip/Postal Code].[All]" dimensionUniqueName="[ACCOUNT]" displayFolder="" count="0" memberValueDatatype="130" unbalanced="0"/>
    <cacheHierarchy uniqueName="[ACCOUNT].[System Modstamp]" caption="System Modstamp" attribute="1" time="1" defaultMemberUniqueName="[ACCOUNT].[System Modstamp].[All]" allUniqueName="[ACCOUNT].[System Modstamp].[All]" dimensionUniqueName="[ACCOUNT]" displayFolder="" count="0" memberValueDatatype="7" unbalanced="0"/>
    <cacheHierarchy uniqueName="[LEAD].[City]" caption="City" attribute="1" defaultMemberUniqueName="[LEAD].[City].[All]" allUniqueName="[LEAD].[City].[All]" dimensionUniqueName="[LEAD]" displayFolder="" count="0" memberValueDatatype="130" unbalanced="0"/>
    <cacheHierarchy uniqueName="[LEAD].[Converted]" caption="Converted" attribute="1" defaultMemberUniqueName="[LEAD].[Converted].[All]" allUniqueName="[LEAD].[Converted].[All]" dimensionUniqueName="[LEAD]" displayFolder="" count="0" memberValueDatatype="11" unbalanced="0"/>
    <cacheHierarchy uniqueName="[LEAD].[Country]" caption="Country" attribute="1" defaultMemberUniqueName="[LEAD].[Country].[All]" allUniqueName="[LEAD].[Country].[All]" dimensionUniqueName="[LEAD]" displayFolder="" count="0" memberValueDatatype="130" unbalanced="0"/>
    <cacheHierarchy uniqueName="[LEAD].[Created Date]" caption="Created Date" attribute="1" time="1" defaultMemberUniqueName="[LEAD].[Created Date].[All]" allUniqueName="[LEAD].[Created Date].[All]" dimensionUniqueName="[LEAD]" displayFolder="" count="0" memberValueDatatype="7" unbalanced="0"/>
    <cacheHierarchy uniqueName="[LEAD].[Dead Reason]" caption="Dead Reason" attribute="1" defaultMemberUniqueName="[LEAD].[Dead Reason].[All]" allUniqueName="[LEAD].[Dead Reason].[All]" dimensionUniqueName="[LEAD]" displayFolder="" count="0" memberValueDatatype="130" unbalanced="0"/>
    <cacheHierarchy uniqueName="[LEAD].[Email Opt Out]" caption="Email Opt Out" attribute="1" defaultMemberUniqueName="[LEAD].[Email Opt Out].[All]" allUniqueName="[LEAD].[Email Opt Out].[All]" dimensionUniqueName="[LEAD]" displayFolder="" count="0" memberValueDatatype="11" unbalanced="0"/>
    <cacheHierarchy uniqueName="[LEAD].[Industry]" caption="Industry" attribute="1" defaultMemberUniqueName="[LEAD].[Industry].[All]" allUniqueName="[LEAD].[Industry].[All]" dimensionUniqueName="[LEAD]" displayFolder="" count="0" memberValueDatatype="130" unbalanced="0"/>
    <cacheHierarchy uniqueName="[LEAD].[Key Account]" caption="Key Account" attribute="1" defaultMemberUniqueName="[LEAD].[Key Account].[All]" allUniqueName="[LEAD].[Key Account].[All]" dimensionUniqueName="[LEAD]" displayFolder="" count="0" memberValueDatatype="11" unbalanced="0"/>
    <cacheHierarchy uniqueName="[LEAD].[Last Status Change]" caption="Last Status Change" attribute="1" defaultMemberUniqueName="[LEAD].[Last Status Change].[All]" allUniqueName="[LEAD].[Last Status Change].[All]" dimensionUniqueName="[LEAD]" displayFolder="" count="0" memberValueDatatype="130" unbalanced="0"/>
    <cacheHierarchy uniqueName="[LEAD].[Lead ID]" caption="Lead ID" attribute="1" defaultMemberUniqueName="[LEAD].[Lead ID].[All]" allUniqueName="[LEAD].[Lead ID].[All]" dimensionUniqueName="[LEAD]" displayFolder="" count="0" memberValueDatatype="130" unbalanced="0"/>
    <cacheHierarchy uniqueName="[LEAD].[Lead Source]" caption="Lead Source" attribute="1" defaultMemberUniqueName="[LEAD].[Lead Source].[All]" allUniqueName="[LEAD].[Lead Source].[All]" dimensionUniqueName="[LEAD]" displayFolder="" count="0" memberValueDatatype="130" unbalanced="0"/>
    <cacheHierarchy uniqueName="[LEAD].[Lead Status at Conversion]" caption="Lead Status at Conversion" attribute="1" defaultMemberUniqueName="[LEAD].[Lead Status at Conversion].[All]" allUniqueName="[LEAD].[Lead Status at Conversion].[All]" dimensionUniqueName="[LEAD]" displayFolder="" count="0" memberValueDatatype="130" unbalanced="0"/>
    <cacheHierarchy uniqueName="[LEAD].[LeadRecordType]" caption="LeadRecordType" attribute="1" defaultMemberUniqueName="[LEAD].[LeadRecordType].[All]" allUniqueName="[LEAD].[LeadRecordType].[All]" dimensionUniqueName="[LEAD]" displayFolder="" count="0" memberValueDatatype="130" unbalanced="0"/>
    <cacheHierarchy uniqueName="[LEAD].[LS Team Notified]" caption="LS Team Notified" attribute="1" defaultMemberUniqueName="[LEAD].[LS Team Notified].[All]" allUniqueName="[LEAD].[LS Team Notified].[All]" dimensionUniqueName="[LEAD]" displayFolder="" count="0" memberValueDatatype="11" unbalanced="0"/>
    <cacheHierarchy uniqueName="[LEAD].[Next_Step__c (Leads)]" caption="Next_Step__c (Leads)" attribute="1" defaultMemberUniqueName="[LEAD].[Next_Step__c (Leads)].[All]" allUniqueName="[LEAD].[Next_Step__c (Leads)].[All]" dimensionUniqueName="[LEAD]" displayFolder="" count="0" memberValueDatatype="130" unbalanced="0"/>
    <cacheHierarchy uniqueName="[LEAD].[Pardot Conversion Date]" caption="Pardot Conversion Date" attribute="1" time="1" defaultMemberUniqueName="[LEAD].[Pardot Conversion Date].[All]" allUniqueName="[LEAD].[Pardot Conversion Date].[All]" dimensionUniqueName="[LEAD]" displayFolder="" count="0" memberValueDatatype="7" unbalanced="0"/>
    <cacheHierarchy uniqueName="[LEAD].[Pardot Created Date]" caption="Pardot Created Date" attribute="1" time="1" defaultMemberUniqueName="[LEAD].[Pardot Created Date].[All]" allUniqueName="[LEAD].[Pardot Created Date].[All]" dimensionUniqueName="[LEAD]" displayFolder="" count="0" memberValueDatatype="7" unbalanced="0"/>
    <cacheHierarchy uniqueName="[LEAD].[Pardot First Activity]" caption="Pardot First Activity" attribute="1" time="1" defaultMemberUniqueName="[LEAD].[Pardot First Activity].[All]" allUniqueName="[LEAD].[Pardot First Activity].[All]" dimensionUniqueName="[LEAD]" displayFolder="" count="0" memberValueDatatype="7" unbalanced="0"/>
    <cacheHierarchy uniqueName="[LEAD].[Pardot Last Activity]" caption="Pardot Last Activity" attribute="1" time="1" defaultMemberUniqueName="[LEAD].[Pardot Last Activity].[All]" allUniqueName="[LEAD].[Pardot Last Activity].[All]" dimensionUniqueName="[LEAD]" displayFolder="" count="0" memberValueDatatype="7" unbalanced="0"/>
    <cacheHierarchy uniqueName="[LEAD].[Primary Research Application]" caption="Primary Research Application" attribute="1" defaultMemberUniqueName="[LEAD].[Primary Research Application].[All]" allUniqueName="[LEAD].[Primary Research Application].[All]" dimensionUniqueName="[LEAD]" displayFolder="" count="0" memberValueDatatype="130" unbalanced="0"/>
    <cacheHierarchy uniqueName="[LEAD].[Product Category]" caption="Product Category" attribute="1" defaultMemberUniqueName="[LEAD].[Product Category].[All]" allUniqueName="[LEAD].[Product Category].[All]" dimensionUniqueName="[LEAD]" displayFolder="" count="0" memberValueDatatype="130" unbalanced="0"/>
    <cacheHierarchy uniqueName="[LEAD].[Record Type ID]" caption="Record Type ID" attribute="1" defaultMemberUniqueName="[LEAD].[Record Type ID].[All]" allUniqueName="[LEAD].[Record Type ID].[All]" dimensionUniqueName="[LEAD]" displayFolder="" count="0" memberValueDatatype="130" unbalanced="0"/>
    <cacheHierarchy uniqueName="[LEAD].[SS Team Notified]" caption="SS Team Notified" attribute="1" defaultMemberUniqueName="[LEAD].[SS Team Notified].[All]" allUniqueName="[LEAD].[SS Team Notified].[All]" dimensionUniqueName="[LEAD]" displayFolder="" count="0" memberValueDatatype="11" unbalanced="0"/>
    <cacheHierarchy uniqueName="[LEAD].[State/Province]" caption="State/Province" attribute="1" defaultMemberUniqueName="[LEAD].[State/Province].[All]" allUniqueName="[LEAD].[State/Province].[All]" dimensionUniqueName="[LEAD]" displayFolder="" count="0" memberValueDatatype="130" unbalanced="0"/>
    <cacheHierarchy uniqueName="[LEAD].[Status]" caption="Status" attribute="1" defaultMemberUniqueName="[LEAD].[Status].[All]" allUniqueName="[LEAD].[Status].[All]" dimensionUniqueName="[LEAD]" displayFolder="" count="0" memberValueDatatype="130" unbalanced="0"/>
    <cacheHierarchy uniqueName="[LEAD].[Campaign Membership Count]" caption="Campaign Membership Count" attribute="1" defaultMemberUniqueName="[LEAD].[Campaign Membership Count].[All]" allUniqueName="[LEAD].[Campaign Membership Count].[All]" dimensionUniqueName="[LEAD]" displayFolder="" count="0" memberValueDatatype="20" unbalanced="0"/>
    <cacheHierarchy uniqueName="[LEAD].[Pardot Score]" caption="Pardot Score" attribute="1" defaultMemberUniqueName="[LEAD].[Pardot Score].[All]" allUniqueName="[LEAD].[Pardot Score].[All]" dimensionUniqueName="[LEAD]" displayFolder="" count="0" memberValueDatatype="20" unbalanced="0"/>
    <cacheHierarchy uniqueName="[OPPORTUNITY].[Account ID]" caption="Account ID" attribute="1" defaultMemberUniqueName="[OPPORTUNITY].[Account ID].[All]" allUniqueName="[OPPORTUNITY].[Account ID].[All]" dimensionUniqueName="[OPPORTUNITY]" displayFolder="" count="0" memberValueDatatype="130" unbalanced="0"/>
    <cacheHierarchy uniqueName="[OPPORTUNITY].[Campaign ID]" caption="Campaign ID" attribute="1" defaultMemberUniqueName="[OPPORTUNITY].[Campaign ID].[All]" allUniqueName="[OPPORTUNITY].[Campaign ID].[All]" dimensionUniqueName="[OPPORTUNITY]" displayFolder="" count="0" memberValueDatatype="130" unbalanced="0"/>
    <cacheHierarchy uniqueName="[OPPORTUNITY].[Close Date]" caption="Close Date" attribute="1" time="1" defaultMemberUniqueName="[OPPORTUNITY].[Close Date].[All]" allUniqueName="[OPPORTUNITY].[Close Date].[All]" dimensionUniqueName="[OPPORTUNITY]" displayFolder="" count="0" memberValueDatatype="7" unbalanced="0"/>
    <cacheHierarchy uniqueName="[OPPORTUNITY].[Closed Lost Reason]" caption="Closed Lost Reason" attribute="1" defaultMemberUniqueName="[OPPORTUNITY].[Closed Lost Reason].[All]" allUniqueName="[OPPORTUNITY].[Closed Lost Reason].[All]" dimensionUniqueName="[OPPORTUNITY]" displayFolder="" count="0" memberValueDatatype="130" unbalanced="0"/>
    <cacheHierarchy uniqueName="[OPPORTUNITY].[Contact ID]" caption="Contact ID" attribute="1" defaultMemberUniqueName="[OPPORTUNITY].[Contact ID].[All]" allUniqueName="[OPPORTUNITY].[Contact ID].[All]" dimensionUniqueName="[OPPORTUNITY]" displayFolder="" count="0" memberValueDatatype="130" unbalanced="0"/>
    <cacheHierarchy uniqueName="[OPPORTUNITY].[Created By ID]" caption="Created By ID" attribute="1" defaultMemberUniqueName="[OPPORTUNITY].[Created By ID].[All]" allUniqueName="[OPPORTUNITY].[Created By ID].[All]" dimensionUniqueName="[OPPORTUNITY]" displayFolder="" count="0" memberValueDatatype="130" unbalanced="0"/>
    <cacheHierarchy uniqueName="[OPPORTUNITY].[Created Date]" caption="Created Date" attribute="1" time="1" defaultMemberUniqueName="[OPPORTUNITY].[Created Date].[All]" allUniqueName="[OPPORTUNITY].[Created Date].[All]" dimensionUniqueName="[OPPORTUNITY]" displayFolder="" count="0" memberValueDatatype="7" unbalanced="0"/>
    <cacheHierarchy uniqueName="[OPPORTUNITY].[Fiscal Quarter]" caption="Fiscal Quarter" attribute="1" defaultMemberUniqueName="[OPPORTUNITY].[Fiscal Quarter].[All]" allUniqueName="[OPPORTUNITY].[Fiscal Quarter].[All]" dimensionUniqueName="[OPPORTUNITY]" displayFolder="" count="0" memberValueDatatype="20" unbalanced="0"/>
    <cacheHierarchy uniqueName="[OPPORTUNITY].[Fiscal Year]" caption="Fiscal Year" attribute="1" defaultMemberUniqueName="[OPPORTUNITY].[Fiscal Year].[All]" allUniqueName="[OPPORTUNITY].[Fiscal Year].[All]" dimensionUniqueName="[OPPORTUNITY]" displayFolder="" count="0" memberValueDatatype="20" unbalanced="0"/>
    <cacheHierarchy uniqueName="[OPPORTUNITY].[Forecast Category]" caption="Forecast Category" attribute="1" defaultMemberUniqueName="[OPPORTUNITY].[Forecast Category].[All]" allUniqueName="[OPPORTUNITY].[Forecast Category].[All]" dimensionUniqueName="[OPPORTUNITY]" displayFolder="" count="0" memberValueDatatype="130" unbalanced="0"/>
    <cacheHierarchy uniqueName="[OPPORTUNITY].[Industry]" caption="Industry" attribute="1" defaultMemberUniqueName="[OPPORTUNITY].[Industry].[All]" allUniqueName="[OPPORTUNITY].[Industry].[All]" dimensionUniqueName="[OPPORTUNITY]" displayFolder="" count="2" memberValueDatatype="130" unbalanced="0">
      <fieldsUsage count="2">
        <fieldUsage x="-1"/>
        <fieldUsage x="4"/>
      </fieldsUsage>
    </cacheHierarchy>
    <cacheHierarchy uniqueName="[OPPORTUNITY].[Interface Type]" caption="Interface Type" attribute="1" defaultMemberUniqueName="[OPPORTUNITY].[Interface Type].[All]" allUniqueName="[OPPORTUNITY].[Interface Type].[All]" dimensionUniqueName="[OPPORTUNITY]" displayFolder="" count="0" memberValueDatatype="130" unbalanced="0"/>
    <cacheHierarchy uniqueName="[OPPORTUNITY].[Last Activity]" caption="Last Activity" attribute="1" defaultMemberUniqueName="[OPPORTUNITY].[Last Activity].[All]" allUniqueName="[OPPORTUNITY].[Last Activity].[All]" dimensionUniqueName="[OPPORTUNITY]" displayFolder="" count="0" memberValueDatatype="130" unbalanced="0"/>
    <cacheHierarchy uniqueName="[OPPORTUNITY].[Last Stage Change Date]" caption="Last Stage Change Date" attribute="1" time="1" defaultMemberUniqueName="[OPPORTUNITY].[Last Stage Change Date].[All]" allUniqueName="[OPPORTUNITY].[Last Stage Change Date].[All]" dimensionUniqueName="[OPPORTUNITY]" displayFolder="" count="0" memberValueDatatype="7" unbalanced="0"/>
    <cacheHierarchy uniqueName="[OPPORTUNITY].[LDO]" caption="LDO" attribute="1" defaultMemberUniqueName="[OPPORTUNITY].[LDO].[All]" allUniqueName="[OPPORTUNITY].[LDO].[All]" dimensionUniqueName="[OPPORTUNITY]" displayFolder="" count="0" memberValueDatatype="11" unbalanced="0"/>
    <cacheHierarchy uniqueName="[OPPORTUNITY].[Lead Application]" caption="Lead Application" attribute="1" defaultMemberUniqueName="[OPPORTUNITY].[Lead Application].[All]" allUniqueName="[OPPORTUNITY].[Lead Application].[All]" dimensionUniqueName="[OPPORTUNITY]" displayFolder="" count="0" memberValueDatatype="130" unbalanced="0"/>
    <cacheHierarchy uniqueName="[OPPORTUNITY].[Lead Source]" caption="Lead Source" attribute="1" defaultMemberUniqueName="[OPPORTUNITY].[Lead Source].[All]" allUniqueName="[OPPORTUNITY].[Lead Source].[All]" dimensionUniqueName="[OPPORTUNITY]" displayFolder="" count="0" memberValueDatatype="130" unbalanced="0"/>
    <cacheHierarchy uniqueName="[OPPORTUNITY].[Opportunity ID]" caption="Opportunity ID" attribute="1" defaultMemberUniqueName="[OPPORTUNITY].[Opportunity ID].[All]" allUniqueName="[OPPORTUNITY].[Opportunity ID].[All]" dimensionUniqueName="[OPPORTUNITY]" displayFolder="" count="0" memberValueDatatype="130" unbalanced="0"/>
    <cacheHierarchy uniqueName="[OPPORTUNITY].[Owner ID]" caption="Owner ID" attribute="1" defaultMemberUniqueName="[OPPORTUNITY].[Owner ID].[All]" allUniqueName="[OPPORTUNITY].[Owner ID].[All]" dimensionUniqueName="[OPPORTUNITY]" displayFolder="" count="0" memberValueDatatype="130" unbalanced="0"/>
    <cacheHierarchy uniqueName="[OPPORTUNITY].[Primary Application]" caption="Primary Application" attribute="1" defaultMemberUniqueName="[OPPORTUNITY].[Primary Application].[All]" allUniqueName="[OPPORTUNITY].[Primary Application].[All]" dimensionUniqueName="[OPPORTUNITY]" displayFolder="" count="0" memberValueDatatype="130" unbalanced="0"/>
    <cacheHierarchy uniqueName="[OPPORTUNITY].[Primary Contact]" caption="Primary Contact" attribute="1" defaultMemberUniqueName="[OPPORTUNITY].[Primary Contact].[All]" allUniqueName="[OPPORTUNITY].[Primary Contact].[All]" dimensionUniqueName="[OPPORTUNITY]" displayFolder="" count="0" memberValueDatatype="130" unbalanced="0"/>
    <cacheHierarchy uniqueName="[OPPORTUNITY].[Product Category]" caption="Product Category" attribute="1" defaultMemberUniqueName="[OPPORTUNITY].[Product Category].[All]" allUniqueName="[OPPORTUNITY].[Product Category].[All]" dimensionUniqueName="[OPPORTUNITY]" displayFolder="" count="2" memberValueDatatype="130" unbalanced="0">
      <fieldsUsage count="2">
        <fieldUsage x="-1"/>
        <fieldUsage x="0"/>
      </fieldsUsage>
    </cacheHierarchy>
    <cacheHierarchy uniqueName="[OPPORTUNITY].[Product of Interest]" caption="Product of Interest" attribute="1" defaultMemberUniqueName="[OPPORTUNITY].[Product of Interest].[All]" allUniqueName="[OPPORTUNITY].[Product of Interest].[All]" dimensionUniqueName="[OPPORTUNITY]" displayFolder="" count="0" memberValueDatatype="130" unbalanced="0"/>
    <cacheHierarchy uniqueName="[OPPORTUNITY].[Stage]" caption="Stage" attribute="1" defaultMemberUniqueName="[OPPORTUNITY].[Stage].[All]" allUniqueName="[OPPORTUNITY].[Stage].[All]" dimensionUniqueName="[OPPORTUNITY]" displayFolder="" count="2" memberValueDatatype="130" unbalanced="0">
      <fieldsUsage count="2">
        <fieldUsage x="-1"/>
        <fieldUsage x="3"/>
      </fieldsUsage>
    </cacheHierarchy>
    <cacheHierarchy uniqueName="[OPPORTUNITY].[Amount]" caption="Amount" attribute="1" defaultMemberUniqueName="[OPPORTUNITY].[Amount].[All]" allUniqueName="[OPPORTUNITY].[Amount].[All]" dimensionUniqueName="[OPPORTUNITY]" displayFolder="" count="0" memberValueDatatype="5" unbalanced="0"/>
    <cacheHierarchy uniqueName="[OPPORTUNITY].[Probability (%)]" caption="Probability (%)" attribute="1" defaultMemberUniqueName="[OPPORTUNITY].[Probability (%)].[All]" allUniqueName="[OPPORTUNITY].[Probability (%)].[All]" dimensionUniqueName="[OPPORTUNITY]" displayFolder="" count="0" memberValueDatatype="20" unbalanced="0"/>
    <cacheHierarchy uniqueName="[OPPORTUNITY].[Created Date (Year)]" caption="Created Date (Year)" attribute="1" defaultMemberUniqueName="[OPPORTUNITY].[Created Date (Year)].[All]" allUniqueName="[OPPORTUNITY].[Created Date (Year)].[All]" dimensionUniqueName="[OPPORTUNITY]" displayFolder="" count="2" memberValueDatatype="130" unbalanced="0">
      <fieldsUsage count="2">
        <fieldUsage x="-1"/>
        <fieldUsage x="2"/>
      </fieldsUsage>
    </cacheHierarchy>
    <cacheHierarchy uniqueName="[OPPORTUNITY].[Created Date (Quarter)]" caption="Created Date (Quarter)" attribute="1" defaultMemberUniqueName="[OPPORTUNITY].[Created Date (Quarter)].[All]" allUniqueName="[OPPORTUNITY].[Created Date (Quarter)].[All]" dimensionUniqueName="[OPPORTUNITY]" displayFolder="" count="0" memberValueDatatype="130" unbalanced="0"/>
    <cacheHierarchy uniqueName="[OPPORTUNITY].[Created Date (Month)]" caption="Created Date (Month)" attribute="1" defaultMemberUniqueName="[OPPORTUNITY].[Created Date (Month)].[All]" allUniqueName="[OPPORTUNITY].[Created Date (Month)].[All]" dimensionUniqueName="[OPPORTUNITY]" displayFolder="" count="0" memberValueDatatype="130" unbalanced="0"/>
    <cacheHierarchy uniqueName="[OPPORTUNITY PRODUCT].[Created By ID]" caption="Created By ID" attribute="1" defaultMemberUniqueName="[OPPORTUNITY PRODUCT].[Created By ID].[All]" allUniqueName="[OPPORTUNITY PRODUCT].[Created By ID].[All]" dimensionUniqueName="[OPPORTUNITY PRODUCT]" displayFolder="" count="0" memberValueDatatype="130" unbalanced="0"/>
    <cacheHierarchy uniqueName="[OPPORTUNITY PRODUCT].[Created Date]" caption="Created Date" attribute="1" time="1" defaultMemberUniqueName="[OPPORTUNITY PRODUCT].[Created Date].[All]" allUniqueName="[OPPORTUNITY PRODUCT].[Created Date].[All]" dimensionUniqueName="[OPPORTUNITY PRODUCT]" displayFolder="" count="0" memberValueDatatype="7" unbalanced="0"/>
    <cacheHierarchy uniqueName="[OPPORTUNITY PRODUCT].[Last Modified By ID]" caption="Last Modified By ID" attribute="1" defaultMemberUniqueName="[OPPORTUNITY PRODUCT].[Last Modified By ID].[All]" allUniqueName="[OPPORTUNITY PRODUCT].[Last Modified By ID].[All]" dimensionUniqueName="[OPPORTUNITY PRODUCT]" displayFolder="" count="0" memberValueDatatype="130" unbalanced="0"/>
    <cacheHierarchy uniqueName="[OPPORTUNITY PRODUCT].[Last Modified Date]" caption="Last Modified Date" attribute="1" time="1" defaultMemberUniqueName="[OPPORTUNITY PRODUCT].[Last Modified Date].[All]" allUniqueName="[OPPORTUNITY PRODUCT].[Last Modified Date].[All]" dimensionUniqueName="[OPPORTUNITY PRODUCT]" displayFolder="" count="0" memberValueDatatype="7" unbalanced="0"/>
    <cacheHierarchy uniqueName="[OPPORTUNITY PRODUCT].[Line Item ID]" caption="Line Item ID" attribute="1" defaultMemberUniqueName="[OPPORTUNITY PRODUCT].[Line Item ID].[All]" allUniqueName="[OPPORTUNITY PRODUCT].[Line Item ID].[All]" dimensionUniqueName="[OPPORTUNITY PRODUCT]" displayFolder="" count="0" memberValueDatatype="130" unbalanced="0"/>
    <cacheHierarchy uniqueName="[OPPORTUNITY PRODUCT].[Opportunity ID]" caption="Opportunity ID" attribute="1" defaultMemberUniqueName="[OPPORTUNITY PRODUCT].[Opportunity ID].[All]" allUniqueName="[OPPORTUNITY PRODUCT].[Opportunity ID].[All]" dimensionUniqueName="[OPPORTUNITY PRODUCT]" displayFolder="" count="0" memberValueDatatype="130" unbalanced="0"/>
    <cacheHierarchy uniqueName="[OPPORTUNITY PRODUCT].[Product Name]" caption="Product Name" attribute="1" defaultMemberUniqueName="[OPPORTUNITY PRODUCT].[Product Name].[All]" allUniqueName="[OPPORTUNITY PRODUCT].[Product Name].[All]" dimensionUniqueName="[OPPORTUNITY PRODUCT]" displayFolder="" count="0" memberValueDatatype="130" unbalanced="0"/>
    <cacheHierarchy uniqueName="[OPPORTUNITY PRODUCT].[Price Book Entry ID]" caption="Price Book Entry ID" attribute="1" defaultMemberUniqueName="[OPPORTUNITY PRODUCT].[Price Book Entry ID].[All]" allUniqueName="[OPPORTUNITY PRODUCT].[Price Book Entry ID].[All]" dimensionUniqueName="[OPPORTUNITY PRODUCT]" displayFolder="" count="0" memberValueDatatype="130" unbalanced="0"/>
    <cacheHierarchy uniqueName="[OPPORTUNITY PRODUCT].[Product Code]" caption="Product Code" attribute="1" defaultMemberUniqueName="[OPPORTUNITY PRODUCT].[Product Code].[All]" allUniqueName="[OPPORTUNITY PRODUCT].[Product Code].[All]" dimensionUniqueName="[OPPORTUNITY PRODUCT]" displayFolder="" count="0" memberValueDatatype="130" unbalanced="0"/>
    <cacheHierarchy uniqueName="[OPPORTUNITY PRODUCT].[Product ID]" caption="Product ID" attribute="1" defaultMemberUniqueName="[OPPORTUNITY PRODUCT].[Product ID].[All]" allUniqueName="[OPPORTUNITY PRODUCT].[Product ID].[All]" dimensionUniqueName="[OPPORTUNITY PRODUCT]" displayFolder="" count="0" memberValueDatatype="130" unbalanced="0"/>
    <cacheHierarchy uniqueName="[OPPORTUNITY PRODUCT].[Discount]" caption="Discount" attribute="1" defaultMemberUniqueName="[OPPORTUNITY PRODUCT].[Discount].[All]" allUniqueName="[OPPORTUNITY PRODUCT].[Discount].[All]" dimensionUniqueName="[OPPORTUNITY PRODUCT]" displayFolder="" count="0" memberValueDatatype="5" unbalanced="0"/>
    <cacheHierarchy uniqueName="[OPPORTUNITY PRODUCT].[List Price]" caption="List Price" attribute="1" defaultMemberUniqueName="[OPPORTUNITY PRODUCT].[List Price].[All]" allUniqueName="[OPPORTUNITY PRODUCT].[List Price].[All]" dimensionUniqueName="[OPPORTUNITY PRODUCT]" displayFolder="" count="0" memberValueDatatype="5" unbalanced="0"/>
    <cacheHierarchy uniqueName="[OPPORTUNITY PRODUCT].[Quantity]" caption="Quantity" attribute="1" defaultMemberUniqueName="[OPPORTUNITY PRODUCT].[Quantity].[All]" allUniqueName="[OPPORTUNITY PRODUCT].[Quantity].[All]" dimensionUniqueName="[OPPORTUNITY PRODUCT]" displayFolder="" count="0" memberValueDatatype="20" unbalanced="0"/>
    <cacheHierarchy uniqueName="[OPPORTUNITY PRODUCT].[Sales Price]" caption="Sales Price" attribute="1" defaultMemberUniqueName="[OPPORTUNITY PRODUCT].[Sales Price].[All]" allUniqueName="[OPPORTUNITY PRODUCT].[Sales Price].[All]" dimensionUniqueName="[OPPORTUNITY PRODUCT]" displayFolder="" count="0" memberValueDatatype="5" unbalanced="0"/>
    <cacheHierarchy uniqueName="[OPPORTUNITY PRODUCT].[Subtotal]" caption="Subtotal" attribute="1" defaultMemberUniqueName="[OPPORTUNITY PRODUCT].[Subtotal].[All]" allUniqueName="[OPPORTUNITY PRODUCT].[Subtotal].[All]" dimensionUniqueName="[OPPORTUNITY PRODUCT]" displayFolder="" count="0" memberValueDatatype="5" unbalanced="0"/>
    <cacheHierarchy uniqueName="[OPPORTUNITY PRODUCT].[Total Price]" caption="Total Price" attribute="1" defaultMemberUniqueName="[OPPORTUNITY PRODUCT].[Total Price].[All]" allUniqueName="[OPPORTUNITY PRODUCT].[Total Price].[All]" dimensionUniqueName="[OPPORTUNITY PRODUCT]" displayFolder="" count="0" memberValueDatatype="5" unbalanced="0"/>
    <cacheHierarchy uniqueName="[USER].[Active]" caption="Active" attribute="1" defaultMemberUniqueName="[USER].[Active].[All]" allUniqueName="[USER].[Active].[All]" dimensionUniqueName="[USER]" displayFolder="" count="0" memberValueDatatype="11" unbalanced="0"/>
    <cacheHierarchy uniqueName="[USER].[Unknown]" caption="Unknown" attribute="1" defaultMemberUniqueName="[USER].[Unknown].[All]" allUniqueName="[USER].[Unknown].[All]" dimensionUniqueName="[USER]" displayFolder="" count="0" memberValueDatatype="130" unbalanced="0"/>
    <cacheHierarchy uniqueName="[USER].[Country]" caption="Country" attribute="1" defaultMemberUniqueName="[USER].[Country].[All]" allUniqueName="[USER].[Country].[All]" dimensionUniqueName="[USER]" displayFolder="" count="0" memberValueDatatype="130" unbalanced="0"/>
    <cacheHierarchy uniqueName="[USER].[Created By ID]" caption="Created By ID" attribute="1" defaultMemberUniqueName="[USER].[Created By ID].[All]" allUniqueName="[USER].[Created By ID].[All]" dimensionUniqueName="[USER]" displayFolder="" count="0" memberValueDatatype="130" unbalanced="0"/>
    <cacheHierarchy uniqueName="[USER].[Created Date]" caption="Created Date" attribute="1" time="1" defaultMemberUniqueName="[USER].[Created Date].[All]" allUniqueName="[USER].[Created Date].[All]" dimensionUniqueName="[USER]" displayFolder="" count="0" memberValueDatatype="7" unbalanced="0"/>
    <cacheHierarchy uniqueName="[USER].[Department]" caption="Department" attribute="1" defaultMemberUniqueName="[USER].[Department].[All]" allUniqueName="[USER].[Department].[All]" dimensionUniqueName="[USER]" displayFolder="" count="0" memberValueDatatype="130" unbalanced="0"/>
    <cacheHierarchy uniqueName="[USER].[Full Name]" caption="Full Name" attribute="1" defaultMemberUniqueName="[USER].[Full Name].[All]" allUniqueName="[USER].[Full Name].[All]" dimensionUniqueName="[USER]" displayFolder="" count="0" memberValueDatatype="130" unbalanced="0"/>
    <cacheHierarchy uniqueName="[USER].[Last Login]" caption="Last Login" attribute="1" defaultMemberUniqueName="[USER].[Last Login].[All]" allUniqueName="[USER].[Last Login].[All]" dimensionUniqueName="[USER]" displayFolder="" count="0" memberValueDatatype="130" unbalanced="0"/>
    <cacheHierarchy uniqueName="[USER].[Last Modified By ID]" caption="Last Modified By ID" attribute="1" defaultMemberUniqueName="[USER].[Last Modified By ID].[All]" allUniqueName="[USER].[Last Modified By ID].[All]" dimensionUniqueName="[USER]" displayFolder="" count="0" memberValueDatatype="130" unbalanced="0"/>
    <cacheHierarchy uniqueName="[USER].[Last Modified Date]" caption="Last Modified Date" attribute="1" time="1" defaultMemberUniqueName="[USER].[Last Modified Date].[All]" allUniqueName="[USER].[Last Modified Date].[All]" dimensionUniqueName="[USER]" displayFolder="" count="0" memberValueDatatype="7" unbalanced="0"/>
    <cacheHierarchy uniqueName="[USER].[Manager ID]" caption="Manager ID" attribute="1" defaultMemberUniqueName="[USER].[Manager ID].[All]" allUniqueName="[USER].[Manager ID].[All]" dimensionUniqueName="[USER]" displayFolder="" count="0" memberValueDatatype="130" unbalanced="0"/>
    <cacheHierarchy uniqueName="[USER].[Nickname]" caption="Nickname" attribute="1" defaultMemberUniqueName="[USER].[Nickname].[All]" allUniqueName="[USER].[Nickname].[All]" dimensionUniqueName="[USER]" displayFolder="" count="0" memberValueDatatype="130" unbalanced="0"/>
    <cacheHierarchy uniqueName="[USER].[Profile ID]" caption="Profile ID" attribute="1" defaultMemberUniqueName="[USER].[Profile ID].[All]" allUniqueName="[USER].[Profile ID].[All]" dimensionUniqueName="[USER]" displayFolder="" count="0" memberValueDatatype="130" unbalanced="0"/>
    <cacheHierarchy uniqueName="[USER].[Role ID]" caption="Role ID" attribute="1" defaultMemberUniqueName="[USER].[Role ID].[All]" allUniqueName="[USER].[Role ID].[All]" dimensionUniqueName="[USER]" displayFolder="" count="0" memberValueDatatype="130" unbalanced="0"/>
    <cacheHierarchy uniqueName="[USER].[State/Province]" caption="State/Province" attribute="1" defaultMemberUniqueName="[USER].[State/Province].[All]" allUniqueName="[USER].[State/Province].[All]" dimensionUniqueName="[USER]" displayFolder="" count="0" memberValueDatatype="130" unbalanced="0"/>
    <cacheHierarchy uniqueName="[USER].[User ID]" caption="User ID" attribute="1" defaultMemberUniqueName="[USER].[User ID].[All]" allUniqueName="[USER].[User ID].[All]" dimensionUniqueName="[USER]" displayFolder="" count="0" memberValueDatatype="130" unbalanced="0"/>
    <cacheHierarchy uniqueName="[USER].[User Type]" caption="User Type" attribute="1" defaultMemberUniqueName="[USER].[User Type].[All]" allUniqueName="[USER].[User Type].[All]" dimensionUniqueName="[USER]" displayFolder="" count="0" memberValueDatatype="130" unbalanced="0"/>
    <cacheHierarchy uniqueName="[OPPORTUNITY].[Created Date (Month Index)]" caption="Created Date (Month Index)" attribute="1" defaultMemberUniqueName="[OPPORTUNITY].[Created Date (Month Index)].[All]" allUniqueName="[OPPORTUNITY].[Created Date (Month Index)].[All]" dimensionUniqueName="[OPPORTUNITY]" displayFolder="" count="0" memberValueDatatype="20" unbalanced="0" hidden="1"/>
    <cacheHierarchy uniqueName="[Measures].[Count of Lead ID]" caption="Count of Lead ID" measure="1" displayFolder="" measureGroup="LEAD" count="0">
      <extLst>
        <ext xmlns:x15="http://schemas.microsoft.com/office/spreadsheetml/2010/11/main" uri="{B97F6D7D-B522-45F9-BDA1-12C45D357490}">
          <x15:cacheHierarchy aggregatedColumn="32"/>
        </ext>
      </extLst>
    </cacheHierarchy>
    <cacheHierarchy uniqueName="[Measures].[Sum of Amount]" caption="Sum of Amount" measure="1" displayFolder="" measureGroup="OPPORTUNITY" count="0">
      <extLst>
        <ext xmlns:x15="http://schemas.microsoft.com/office/spreadsheetml/2010/11/main" uri="{B97F6D7D-B522-45F9-BDA1-12C45D357490}">
          <x15:cacheHierarchy aggregatedColumn="74"/>
        </ext>
      </extLst>
    </cacheHierarchy>
    <cacheHierarchy uniqueName="[Measures].[Count of Opportunity ID]" caption="Count of Opportunity ID" measure="1" displayFolder="" measureGroup="OPPORTUNITY" count="0">
      <extLst>
        <ext xmlns:x15="http://schemas.microsoft.com/office/spreadsheetml/2010/11/main" uri="{B97F6D7D-B522-45F9-BDA1-12C45D357490}">
          <x15:cacheHierarchy aggregatedColumn="67"/>
        </ext>
      </extLst>
    </cacheHierarchy>
    <cacheHierarchy uniqueName="[Measures].[Count of Opportunity ID 2]" caption="Count of Opportunity ID 2" measure="1" displayFolder="" measureGroup="OPPORTUNITY PRODUCT" count="0">
      <extLst>
        <ext xmlns:x15="http://schemas.microsoft.com/office/spreadsheetml/2010/11/main" uri="{B97F6D7D-B522-45F9-BDA1-12C45D357490}">
          <x15:cacheHierarchy aggregatedColumn="84"/>
        </ext>
      </extLst>
    </cacheHierarchy>
    <cacheHierarchy uniqueName="[Measures].[Expected Amount]" caption="Expected Amount" measure="1" displayFolder="" measureGroup="OPPORTUNITY" count="0"/>
    <cacheHierarchy uniqueName="[Measures].[Conversion Rate]" caption="Conversion Rate" measure="1" displayFolder="" measureGroup="OPPORTUNITY" count="0"/>
    <cacheHierarchy uniqueName="[Measures].[Converted Accounts]" caption="Converted Accounts" measure="1" displayFolder="" measureGroup="OPPORTUNITY" count="0"/>
    <cacheHierarchy uniqueName="[Measures].[Converted Opportunities]" caption="Converted Opportunities" measure="1" displayFolder="" measureGroup="OPPORTUNITY" count="0"/>
    <cacheHierarchy uniqueName="[Measures].[Expected Amount (Opportunity)]" caption="Expected Amount (Opportunity)" measure="1" displayFolder="" measureGroup="OPPORTUNITY" count="0" oneField="1">
      <fieldsUsage count="1">
        <fieldUsage x="1"/>
      </fieldsUsage>
    </cacheHierarchy>
    <cacheHierarchy uniqueName="[Measures].[Acitve Opportunity]" caption="Acitve Opportunity" measure="1" displayFolder="" measureGroup="OPPORTUNITY" count="0"/>
    <cacheHierarchy uniqueName="[Measures].[Win Rate]" caption="Win Rate" measure="1" displayFolder="" measureGroup="OPPORTUNITY" count="0"/>
    <cacheHierarchy uniqueName="[Measures].[Lost Rate]" caption="Lost Rate" measure="1" displayFolder="" measureGroup="OPPORTUNITY" count="0"/>
    <cacheHierarchy uniqueName="[Measures].[Total Closed Opportunity]" caption="Total Closed Opportunity" measure="1" displayFolder="" measureGroup="OPPORTUNITY" count="0"/>
    <cacheHierarchy uniqueName="[Measures].[Conversion Rate Opportunity]" caption="Conversion Rate Opportunity" measure="1" displayFolder="" measureGroup="OPPORTUNITY" count="0"/>
    <cacheHierarchy uniqueName="[Measures].[__XL_Count OPPORTUNITY]" caption="__XL_Count OPPORTUNITY" measure="1" displayFolder="" measureGroup="OPPORTUNITY" count="0" hidden="1"/>
    <cacheHierarchy uniqueName="[Measures].[__XL_Count ACCOUNT]" caption="__XL_Count ACCOUNT" measure="1" displayFolder="" measureGroup="ACCOUNT" count="0" hidden="1"/>
    <cacheHierarchy uniqueName="[Measures].[__XL_Count USER]" caption="__XL_Count USER" measure="1" displayFolder="" measureGroup="USER" count="0" hidden="1"/>
    <cacheHierarchy uniqueName="[Measures].[__XL_Count LEAD]" caption="__XL_Count LEAD" measure="1" displayFolder="" measureGroup="LEAD" count="0" hidden="1"/>
    <cacheHierarchy uniqueName="[Measures].[__XL_Count OPPORTUNITY PRODUCT]" caption="__XL_Count OPPORTUNITY PRODUCT" measure="1" displayFolder="" measureGroup="OPPORTUNITY PRODUCT" count="0" hidden="1"/>
    <cacheHierarchy uniqueName="[Measures].[__No measures defined]" caption="__No measures defined" measure="1" displayFolder="" count="0" hidden="1"/>
  </cacheHierarchies>
  <kpis count="0"/>
  <dimensions count="6">
    <dimension name="ACCOUNT" uniqueName="[ACCOUNT]" caption="ACCOUNT"/>
    <dimension name="LEAD" uniqueName="[LEAD]" caption="LEAD"/>
    <dimension measure="1" name="Measures" uniqueName="[Measures]" caption="Measures"/>
    <dimension name="OPPORTUNITY" uniqueName="[OPPORTUNITY]" caption="OPPORTUNITY"/>
    <dimension name="OPPORTUNITY PRODUCT" uniqueName="[OPPORTUNITY PRODUCT]" caption="OPPORTUNITY PRODUCT"/>
    <dimension name="USER" uniqueName="[USER]" caption="USER"/>
  </dimensions>
  <measureGroups count="5">
    <measureGroup name="ACCOUNT" caption="ACCOUNT"/>
    <measureGroup name="LEAD" caption="LEAD"/>
    <measureGroup name="OPPORTUNITY" caption="OPPORTUNITY"/>
    <measureGroup name="OPPORTUNITY PRODUCT" caption="OPPORTUNITY PRODUCT"/>
    <measureGroup name="USER" caption="USER"/>
  </measureGroups>
  <maps count="13">
    <map measureGroup="0" dimension="0"/>
    <map measureGroup="0" dimension="1"/>
    <map measureGroup="1" dimension="1"/>
    <map measureGroup="2" dimension="0"/>
    <map measureGroup="2" dimension="1"/>
    <map measureGroup="2" dimension="3"/>
    <map measureGroup="2" dimension="5"/>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ASHEELA S" refreshedDate="46092.778179629633" createdVersion="5" refreshedVersion="8" minRefreshableVersion="3" recordCount="0" supportSubquery="1" supportAdvancedDrill="1" xr:uid="{8AE94944-0712-426E-BFEB-F2E5BB4C5918}">
  <cacheSource type="external" connectionId="6"/>
  <cacheFields count="6">
    <cacheField name="[ACCOUNT].[Industry].[Industry]" caption="Industry" numFmtId="0" hierarchy="10" level="1">
      <sharedItems containsBlank="1" count="17">
        <s v="Agriculture"/>
        <s v="Apparel"/>
        <s v="Banking"/>
        <s v="Biotechnology"/>
        <s v="Chemicals"/>
        <s v="Communications"/>
        <s v="Construction"/>
        <s v="Consulting"/>
        <s v="Education"/>
        <s v="Electronics"/>
        <s v="Energy"/>
        <s v="Hospitality"/>
        <s v="Life Sciences"/>
        <s v="Safety and Security"/>
        <s v="Telecommunications"/>
        <s v="Transportation"/>
        <m/>
      </sharedItems>
    </cacheField>
    <cacheField name="[Measures].[Count of Opportunity ID]" caption="Count of Opportunity ID" numFmtId="0" hierarchy="115" level="32767"/>
    <cacheField name="[OPPORTUNITY].[Created Date (Year)].[Created Date (Year)]" caption="Created Date (Year)" numFmtId="0" hierarchy="76" level="1">
      <sharedItems containsSemiMixedTypes="0" containsNonDate="0" containsString="0"/>
    </cacheField>
    <cacheField name="[OPPORTUNITY].[Stage].[Stage]" caption="Stage" numFmtId="0" hierarchy="73" level="1">
      <sharedItems containsSemiMixedTypes="0" containsNonDate="0" containsString="0"/>
    </cacheField>
    <cacheField name="[OPPORTUNITY].[Industry].[Industry]" caption="Industry" numFmtId="0" hierarchy="60" level="1">
      <sharedItems containsSemiMixedTypes="0" containsNonDate="0" containsString="0"/>
    </cacheField>
    <cacheField name="[OPPORTUNITY].[Product Category].[Product Category]" caption="Product Category" numFmtId="0" hierarchy="71" level="1">
      <sharedItems containsSemiMixedTypes="0" containsNonDate="0" containsString="0"/>
    </cacheField>
  </cacheFields>
  <cacheHierarchies count="133">
    <cacheHierarchy uniqueName="[ACCOUNT].[Account ID]" caption="Account ID" attribute="1" defaultMemberUniqueName="[ACCOUNT].[Account ID].[All]" allUniqueName="[ACCOUNT].[Account ID].[All]" dimensionUniqueName="[ACCOUNT]" displayFolder="" count="0" memberValueDatatype="130" unbalanced="0"/>
    <cacheHierarchy uniqueName="[ACCOUNT].[Account Name]" caption="Account Name" attribute="1" defaultMemberUniqueName="[ACCOUNT].[Account Name].[All]" allUniqueName="[ACCOUNT].[Account Name].[All]" dimensionUniqueName="[ACCOUNT]" displayFolder="" count="0" memberValueDatatype="130" unbalanced="0"/>
    <cacheHierarchy uniqueName="[ACCOUNT].[Account Rating]" caption="Account Rating" attribute="1" defaultMemberUniqueName="[ACCOUNT].[Account Rating].[All]" allUniqueName="[ACCOUNT].[Account Rating].[All]" dimensionUniqueName="[ACCOUNT]" displayFolder="" count="0" memberValueDatatype="130" unbalanced="0"/>
    <cacheHierarchy uniqueName="[ACCOUNT].[Account Type]" caption="Account Type" attribute="1" defaultMemberUniqueName="[ACCOUNT].[Account Type].[All]" allUniqueName="[ACCOUNT].[Account Type].[All]" dimensionUniqueName="[ACCOUNT]" displayFolder="" count="0" memberValueDatatype="130" unbalanced="0"/>
    <cacheHierarchy uniqueName="[ACCOUNT].[Application]" caption="Application" attribute="1" defaultMemberUniqueName="[ACCOUNT].[Application].[All]" allUniqueName="[ACCOUNT].[Application].[All]" dimensionUniqueName="[ACCOUNT]" displayFolder="" count="0" memberValueDatatype="130" unbalanced="0"/>
    <cacheHierarchy uniqueName="[ACCOUNT].[Billing City]" caption="Billing City" attribute="1" defaultMemberUniqueName="[ACCOUNT].[Billing City].[All]" allUniqueName="[ACCOUNT].[Billing City].[All]" dimensionUniqueName="[ACCOUNT]" displayFolder="" count="0" memberValueDatatype="130" unbalanced="0"/>
    <cacheHierarchy uniqueName="[ACCOUNT].[Billing Country]" caption="Billing Country" attribute="1" defaultMemberUniqueName="[ACCOUNT].[Billing Country].[All]" allUniqueName="[ACCOUNT].[Billing Country].[All]" dimensionUniqueName="[ACCOUNT]" displayFolder="" count="0" memberValueDatatype="130" unbalanced="0"/>
    <cacheHierarchy uniqueName="[ACCOUNT].[Billing State/Province]" caption="Billing State/Province" attribute="1" defaultMemberUniqueName="[ACCOUNT].[Billing State/Province].[All]" allUniqueName="[ACCOUNT].[Billing State/Province].[All]" dimensionUniqueName="[ACCOUNT]" displayFolder="" count="0" memberValueDatatype="130" unbalanced="0"/>
    <cacheHierarchy uniqueName="[ACCOUNT].[Created By ID]" caption="Created By ID" attribute="1" defaultMemberUniqueName="[ACCOUNT].[Created By ID].[All]" allUniqueName="[ACCOUNT].[Created By ID].[All]" dimensionUniqueName="[ACCOUNT]" displayFolder="" count="0" memberValueDatatype="130" unbalanced="0"/>
    <cacheHierarchy uniqueName="[ACCOUNT].[Created Date]" caption="Created Date" attribute="1" time="1" defaultMemberUniqueName="[ACCOUNT].[Created Date].[All]" allUniqueName="[ACCOUNT].[Created Date].[All]" dimensionUniqueName="[ACCOUNT]" displayFolder="" count="0" memberValueDatatype="7" unbalanced="0"/>
    <cacheHierarchy uniqueName="[ACCOUNT].[Industry]" caption="Industry" attribute="1" defaultMemberUniqueName="[ACCOUNT].[Industry].[All]" allUniqueName="[ACCOUNT].[Industry].[All]" dimensionUniqueName="[ACCOUNT]" displayFolder="" count="2" memberValueDatatype="130" unbalanced="0">
      <fieldsUsage count="2">
        <fieldUsage x="-1"/>
        <fieldUsage x="0"/>
      </fieldsUsage>
    </cacheHierarchy>
    <cacheHierarchy uniqueName="[ACCOUNT].[Last Activity]" caption="Last Activity" attribute="1" defaultMemberUniqueName="[ACCOUNT].[Last Activity].[All]" allUniqueName="[ACCOUNT].[Last Activity].[All]" dimensionUniqueName="[ACCOUNT]" displayFolder="" count="0" memberValueDatatype="130" unbalanced="0"/>
    <cacheHierarchy uniqueName="[ACCOUNT].[Last Modified By ID]" caption="Last Modified By ID" attribute="1" defaultMemberUniqueName="[ACCOUNT].[Last Modified By ID].[All]" allUniqueName="[ACCOUNT].[Last Modified By ID].[All]" dimensionUniqueName="[ACCOUNT]" displayFolder="" count="0" memberValueDatatype="130" unbalanced="0"/>
    <cacheHierarchy uniqueName="[ACCOUNT].[Last Modified Date]" caption="Last Modified Date" attribute="1" time="1" defaultMemberUniqueName="[ACCOUNT].[Last Modified Date].[All]" allUniqueName="[ACCOUNT].[Last Modified Date].[All]" dimensionUniqueName="[ACCOUNT]" displayFolder="" count="0" memberValueDatatype="7" unbalanced="0"/>
    <cacheHierarchy uniqueName="[ACCOUNT].[Lead Type]" caption="Lead Type" attribute="1" defaultMemberUniqueName="[ACCOUNT].[Lead Type].[All]" allUniqueName="[ACCOUNT].[Lead Type].[All]" dimensionUniqueName="[ACCOUNT]" displayFolder="" count="0" memberValueDatatype="130" unbalanced="0"/>
    <cacheHierarchy uniqueName="[ACCOUNT].[Owner ID]" caption="Owner ID" attribute="1" defaultMemberUniqueName="[ACCOUNT].[Owner ID].[All]" allUniqueName="[ACCOUNT].[Owner ID].[All]" dimensionUniqueName="[ACCOUNT]" displayFolder="" count="0" memberValueDatatype="130" unbalanced="0"/>
    <cacheHierarchy uniqueName="[ACCOUNT].[Parent Account ID]" caption="Parent Account ID" attribute="1" defaultMemberUniqueName="[ACCOUNT].[Parent Account ID].[All]" allUniqueName="[ACCOUNT].[Parent Account ID].[All]" dimensionUniqueName="[ACCOUNT]" displayFolder="" count="0" memberValueDatatype="130" unbalanced="0"/>
    <cacheHierarchy uniqueName="[ACCOUNT].[Record Type ID]" caption="Record Type ID" attribute="1" defaultMemberUniqueName="[ACCOUNT].[Record Type ID].[All]" allUniqueName="[ACCOUNT].[Record Type ID].[All]" dimensionUniqueName="[ACCOUNT]" displayFolder="" count="0" memberValueDatatype="130" unbalanced="0"/>
    <cacheHierarchy uniqueName="[ACCOUNT].[Shipping City]" caption="Shipping City" attribute="1" defaultMemberUniqueName="[ACCOUNT].[Shipping City].[All]" allUniqueName="[ACCOUNT].[Shipping City].[All]" dimensionUniqueName="[ACCOUNT]" displayFolder="" count="0" memberValueDatatype="130" unbalanced="0"/>
    <cacheHierarchy uniqueName="[ACCOUNT].[Shipping Country]" caption="Shipping Country" attribute="1" defaultMemberUniqueName="[ACCOUNT].[Shipping Country].[All]" allUniqueName="[ACCOUNT].[Shipping Country].[All]" dimensionUniqueName="[ACCOUNT]" displayFolder="" count="0" memberValueDatatype="130" unbalanced="0"/>
    <cacheHierarchy uniqueName="[ACCOUNT].[Shipping State/Province]" caption="Shipping State/Province" attribute="1" defaultMemberUniqueName="[ACCOUNT].[Shipping State/Province].[All]" allUniqueName="[ACCOUNT].[Shipping State/Province].[All]" dimensionUniqueName="[ACCOUNT]" displayFolder="" count="0" memberValueDatatype="130" unbalanced="0"/>
    <cacheHierarchy uniqueName="[ACCOUNT].[Shipping Zip/Postal Code]" caption="Shipping Zip/Postal Code" attribute="1" defaultMemberUniqueName="[ACCOUNT].[Shipping Zip/Postal Code].[All]" allUniqueName="[ACCOUNT].[Shipping Zip/Postal Code].[All]" dimensionUniqueName="[ACCOUNT]" displayFolder="" count="0" memberValueDatatype="130" unbalanced="0"/>
    <cacheHierarchy uniqueName="[ACCOUNT].[System Modstamp]" caption="System Modstamp" attribute="1" time="1" defaultMemberUniqueName="[ACCOUNT].[System Modstamp].[All]" allUniqueName="[ACCOUNT].[System Modstamp].[All]" dimensionUniqueName="[ACCOUNT]" displayFolder="" count="0" memberValueDatatype="7" unbalanced="0"/>
    <cacheHierarchy uniqueName="[LEAD].[City]" caption="City" attribute="1" defaultMemberUniqueName="[LEAD].[City].[All]" allUniqueName="[LEAD].[City].[All]" dimensionUniqueName="[LEAD]" displayFolder="" count="0" memberValueDatatype="130" unbalanced="0"/>
    <cacheHierarchy uniqueName="[LEAD].[Converted]" caption="Converted" attribute="1" defaultMemberUniqueName="[LEAD].[Converted].[All]" allUniqueName="[LEAD].[Converted].[All]" dimensionUniqueName="[LEAD]" displayFolder="" count="0" memberValueDatatype="11" unbalanced="0"/>
    <cacheHierarchy uniqueName="[LEAD].[Country]" caption="Country" attribute="1" defaultMemberUniqueName="[LEAD].[Country].[All]" allUniqueName="[LEAD].[Country].[All]" dimensionUniqueName="[LEAD]" displayFolder="" count="0" memberValueDatatype="130" unbalanced="0"/>
    <cacheHierarchy uniqueName="[LEAD].[Created Date]" caption="Created Date" attribute="1" time="1" defaultMemberUniqueName="[LEAD].[Created Date].[All]" allUniqueName="[LEAD].[Created Date].[All]" dimensionUniqueName="[LEAD]" displayFolder="" count="0" memberValueDatatype="7" unbalanced="0"/>
    <cacheHierarchy uniqueName="[LEAD].[Dead Reason]" caption="Dead Reason" attribute="1" defaultMemberUniqueName="[LEAD].[Dead Reason].[All]" allUniqueName="[LEAD].[Dead Reason].[All]" dimensionUniqueName="[LEAD]" displayFolder="" count="0" memberValueDatatype="130" unbalanced="0"/>
    <cacheHierarchy uniqueName="[LEAD].[Email Opt Out]" caption="Email Opt Out" attribute="1" defaultMemberUniqueName="[LEAD].[Email Opt Out].[All]" allUniqueName="[LEAD].[Email Opt Out].[All]" dimensionUniqueName="[LEAD]" displayFolder="" count="0" memberValueDatatype="11" unbalanced="0"/>
    <cacheHierarchy uniqueName="[LEAD].[Industry]" caption="Industry" attribute="1" defaultMemberUniqueName="[LEAD].[Industry].[All]" allUniqueName="[LEAD].[Industry].[All]" dimensionUniqueName="[LEAD]" displayFolder="" count="0" memberValueDatatype="130" unbalanced="0"/>
    <cacheHierarchy uniqueName="[LEAD].[Key Account]" caption="Key Account" attribute="1" defaultMemberUniqueName="[LEAD].[Key Account].[All]" allUniqueName="[LEAD].[Key Account].[All]" dimensionUniqueName="[LEAD]" displayFolder="" count="0" memberValueDatatype="11" unbalanced="0"/>
    <cacheHierarchy uniqueName="[LEAD].[Last Status Change]" caption="Last Status Change" attribute="1" defaultMemberUniqueName="[LEAD].[Last Status Change].[All]" allUniqueName="[LEAD].[Last Status Change].[All]" dimensionUniqueName="[LEAD]" displayFolder="" count="0" memberValueDatatype="130" unbalanced="0"/>
    <cacheHierarchy uniqueName="[LEAD].[Lead ID]" caption="Lead ID" attribute="1" defaultMemberUniqueName="[LEAD].[Lead ID].[All]" allUniqueName="[LEAD].[Lead ID].[All]" dimensionUniqueName="[LEAD]" displayFolder="" count="0" memberValueDatatype="130" unbalanced="0"/>
    <cacheHierarchy uniqueName="[LEAD].[Lead Source]" caption="Lead Source" attribute="1" defaultMemberUniqueName="[LEAD].[Lead Source].[All]" allUniqueName="[LEAD].[Lead Source].[All]" dimensionUniqueName="[LEAD]" displayFolder="" count="0" memberValueDatatype="130" unbalanced="0"/>
    <cacheHierarchy uniqueName="[LEAD].[Lead Status at Conversion]" caption="Lead Status at Conversion" attribute="1" defaultMemberUniqueName="[LEAD].[Lead Status at Conversion].[All]" allUniqueName="[LEAD].[Lead Status at Conversion].[All]" dimensionUniqueName="[LEAD]" displayFolder="" count="0" memberValueDatatype="130" unbalanced="0"/>
    <cacheHierarchy uniqueName="[LEAD].[LeadRecordType]" caption="LeadRecordType" attribute="1" defaultMemberUniqueName="[LEAD].[LeadRecordType].[All]" allUniqueName="[LEAD].[LeadRecordType].[All]" dimensionUniqueName="[LEAD]" displayFolder="" count="0" memberValueDatatype="130" unbalanced="0"/>
    <cacheHierarchy uniqueName="[LEAD].[LS Team Notified]" caption="LS Team Notified" attribute="1" defaultMemberUniqueName="[LEAD].[LS Team Notified].[All]" allUniqueName="[LEAD].[LS Team Notified].[All]" dimensionUniqueName="[LEAD]" displayFolder="" count="0" memberValueDatatype="11" unbalanced="0"/>
    <cacheHierarchy uniqueName="[LEAD].[Next_Step__c (Leads)]" caption="Next_Step__c (Leads)" attribute="1" defaultMemberUniqueName="[LEAD].[Next_Step__c (Leads)].[All]" allUniqueName="[LEAD].[Next_Step__c (Leads)].[All]" dimensionUniqueName="[LEAD]" displayFolder="" count="0" memberValueDatatype="130" unbalanced="0"/>
    <cacheHierarchy uniqueName="[LEAD].[Pardot Conversion Date]" caption="Pardot Conversion Date" attribute="1" time="1" defaultMemberUniqueName="[LEAD].[Pardot Conversion Date].[All]" allUniqueName="[LEAD].[Pardot Conversion Date].[All]" dimensionUniqueName="[LEAD]" displayFolder="" count="0" memberValueDatatype="7" unbalanced="0"/>
    <cacheHierarchy uniqueName="[LEAD].[Pardot Created Date]" caption="Pardot Created Date" attribute="1" time="1" defaultMemberUniqueName="[LEAD].[Pardot Created Date].[All]" allUniqueName="[LEAD].[Pardot Created Date].[All]" dimensionUniqueName="[LEAD]" displayFolder="" count="0" memberValueDatatype="7" unbalanced="0"/>
    <cacheHierarchy uniqueName="[LEAD].[Pardot First Activity]" caption="Pardot First Activity" attribute="1" time="1" defaultMemberUniqueName="[LEAD].[Pardot First Activity].[All]" allUniqueName="[LEAD].[Pardot First Activity].[All]" dimensionUniqueName="[LEAD]" displayFolder="" count="0" memberValueDatatype="7" unbalanced="0"/>
    <cacheHierarchy uniqueName="[LEAD].[Pardot Last Activity]" caption="Pardot Last Activity" attribute="1" time="1" defaultMemberUniqueName="[LEAD].[Pardot Last Activity].[All]" allUniqueName="[LEAD].[Pardot Last Activity].[All]" dimensionUniqueName="[LEAD]" displayFolder="" count="0" memberValueDatatype="7" unbalanced="0"/>
    <cacheHierarchy uniqueName="[LEAD].[Primary Research Application]" caption="Primary Research Application" attribute="1" defaultMemberUniqueName="[LEAD].[Primary Research Application].[All]" allUniqueName="[LEAD].[Primary Research Application].[All]" dimensionUniqueName="[LEAD]" displayFolder="" count="0" memberValueDatatype="130" unbalanced="0"/>
    <cacheHierarchy uniqueName="[LEAD].[Product Category]" caption="Product Category" attribute="1" defaultMemberUniqueName="[LEAD].[Product Category].[All]" allUniqueName="[LEAD].[Product Category].[All]" dimensionUniqueName="[LEAD]" displayFolder="" count="0" memberValueDatatype="130" unbalanced="0"/>
    <cacheHierarchy uniqueName="[LEAD].[Record Type ID]" caption="Record Type ID" attribute="1" defaultMemberUniqueName="[LEAD].[Record Type ID].[All]" allUniqueName="[LEAD].[Record Type ID].[All]" dimensionUniqueName="[LEAD]" displayFolder="" count="0" memberValueDatatype="130" unbalanced="0"/>
    <cacheHierarchy uniqueName="[LEAD].[SS Team Notified]" caption="SS Team Notified" attribute="1" defaultMemberUniqueName="[LEAD].[SS Team Notified].[All]" allUniqueName="[LEAD].[SS Team Notified].[All]" dimensionUniqueName="[LEAD]" displayFolder="" count="0" memberValueDatatype="11" unbalanced="0"/>
    <cacheHierarchy uniqueName="[LEAD].[State/Province]" caption="State/Province" attribute="1" defaultMemberUniqueName="[LEAD].[State/Province].[All]" allUniqueName="[LEAD].[State/Province].[All]" dimensionUniqueName="[LEAD]" displayFolder="" count="0" memberValueDatatype="130" unbalanced="0"/>
    <cacheHierarchy uniqueName="[LEAD].[Status]" caption="Status" attribute="1" defaultMemberUniqueName="[LEAD].[Status].[All]" allUniqueName="[LEAD].[Status].[All]" dimensionUniqueName="[LEAD]" displayFolder="" count="0" memberValueDatatype="130" unbalanced="0"/>
    <cacheHierarchy uniqueName="[LEAD].[Campaign Membership Count]" caption="Campaign Membership Count" attribute="1" defaultMemberUniqueName="[LEAD].[Campaign Membership Count].[All]" allUniqueName="[LEAD].[Campaign Membership Count].[All]" dimensionUniqueName="[LEAD]" displayFolder="" count="0" memberValueDatatype="20" unbalanced="0"/>
    <cacheHierarchy uniqueName="[LEAD].[Pardot Score]" caption="Pardot Score" attribute="1" defaultMemberUniqueName="[LEAD].[Pardot Score].[All]" allUniqueName="[LEAD].[Pardot Score].[All]" dimensionUniqueName="[LEAD]" displayFolder="" count="0" memberValueDatatype="20" unbalanced="0"/>
    <cacheHierarchy uniqueName="[OPPORTUNITY].[Account ID]" caption="Account ID" attribute="1" defaultMemberUniqueName="[OPPORTUNITY].[Account ID].[All]" allUniqueName="[OPPORTUNITY].[Account ID].[All]" dimensionUniqueName="[OPPORTUNITY]" displayFolder="" count="0" memberValueDatatype="130" unbalanced="0"/>
    <cacheHierarchy uniqueName="[OPPORTUNITY].[Campaign ID]" caption="Campaign ID" attribute="1" defaultMemberUniqueName="[OPPORTUNITY].[Campaign ID].[All]" allUniqueName="[OPPORTUNITY].[Campaign ID].[All]" dimensionUniqueName="[OPPORTUNITY]" displayFolder="" count="0" memberValueDatatype="130" unbalanced="0"/>
    <cacheHierarchy uniqueName="[OPPORTUNITY].[Close Date]" caption="Close Date" attribute="1" time="1" defaultMemberUniqueName="[OPPORTUNITY].[Close Date].[All]" allUniqueName="[OPPORTUNITY].[Close Date].[All]" dimensionUniqueName="[OPPORTUNITY]" displayFolder="" count="0" memberValueDatatype="7" unbalanced="0"/>
    <cacheHierarchy uniqueName="[OPPORTUNITY].[Closed Lost Reason]" caption="Closed Lost Reason" attribute="1" defaultMemberUniqueName="[OPPORTUNITY].[Closed Lost Reason].[All]" allUniqueName="[OPPORTUNITY].[Closed Lost Reason].[All]" dimensionUniqueName="[OPPORTUNITY]" displayFolder="" count="0" memberValueDatatype="130" unbalanced="0"/>
    <cacheHierarchy uniqueName="[OPPORTUNITY].[Contact ID]" caption="Contact ID" attribute="1" defaultMemberUniqueName="[OPPORTUNITY].[Contact ID].[All]" allUniqueName="[OPPORTUNITY].[Contact ID].[All]" dimensionUniqueName="[OPPORTUNITY]" displayFolder="" count="0" memberValueDatatype="130" unbalanced="0"/>
    <cacheHierarchy uniqueName="[OPPORTUNITY].[Created By ID]" caption="Created By ID" attribute="1" defaultMemberUniqueName="[OPPORTUNITY].[Created By ID].[All]" allUniqueName="[OPPORTUNITY].[Created By ID].[All]" dimensionUniqueName="[OPPORTUNITY]" displayFolder="" count="0" memberValueDatatype="130" unbalanced="0"/>
    <cacheHierarchy uniqueName="[OPPORTUNITY].[Created Date]" caption="Created Date" attribute="1" time="1" defaultMemberUniqueName="[OPPORTUNITY].[Created Date].[All]" allUniqueName="[OPPORTUNITY].[Created Date].[All]" dimensionUniqueName="[OPPORTUNITY]" displayFolder="" count="0" memberValueDatatype="7" unbalanced="0"/>
    <cacheHierarchy uniqueName="[OPPORTUNITY].[Fiscal Quarter]" caption="Fiscal Quarter" attribute="1" defaultMemberUniqueName="[OPPORTUNITY].[Fiscal Quarter].[All]" allUniqueName="[OPPORTUNITY].[Fiscal Quarter].[All]" dimensionUniqueName="[OPPORTUNITY]" displayFolder="" count="0" memberValueDatatype="20" unbalanced="0"/>
    <cacheHierarchy uniqueName="[OPPORTUNITY].[Fiscal Year]" caption="Fiscal Year" attribute="1" defaultMemberUniqueName="[OPPORTUNITY].[Fiscal Year].[All]" allUniqueName="[OPPORTUNITY].[Fiscal Year].[All]" dimensionUniqueName="[OPPORTUNITY]" displayFolder="" count="0" memberValueDatatype="20" unbalanced="0"/>
    <cacheHierarchy uniqueName="[OPPORTUNITY].[Forecast Category]" caption="Forecast Category" attribute="1" defaultMemberUniqueName="[OPPORTUNITY].[Forecast Category].[All]" allUniqueName="[OPPORTUNITY].[Forecast Category].[All]" dimensionUniqueName="[OPPORTUNITY]" displayFolder="" count="0" memberValueDatatype="130" unbalanced="0"/>
    <cacheHierarchy uniqueName="[OPPORTUNITY].[Industry]" caption="Industry" attribute="1" defaultMemberUniqueName="[OPPORTUNITY].[Industry].[All]" allUniqueName="[OPPORTUNITY].[Industry].[All]" dimensionUniqueName="[OPPORTUNITY]" displayFolder="" count="2" memberValueDatatype="130" unbalanced="0">
      <fieldsUsage count="2">
        <fieldUsage x="-1"/>
        <fieldUsage x="4"/>
      </fieldsUsage>
    </cacheHierarchy>
    <cacheHierarchy uniqueName="[OPPORTUNITY].[Interface Type]" caption="Interface Type" attribute="1" defaultMemberUniqueName="[OPPORTUNITY].[Interface Type].[All]" allUniqueName="[OPPORTUNITY].[Interface Type].[All]" dimensionUniqueName="[OPPORTUNITY]" displayFolder="" count="0" memberValueDatatype="130" unbalanced="0"/>
    <cacheHierarchy uniqueName="[OPPORTUNITY].[Last Activity]" caption="Last Activity" attribute="1" defaultMemberUniqueName="[OPPORTUNITY].[Last Activity].[All]" allUniqueName="[OPPORTUNITY].[Last Activity].[All]" dimensionUniqueName="[OPPORTUNITY]" displayFolder="" count="0" memberValueDatatype="130" unbalanced="0"/>
    <cacheHierarchy uniqueName="[OPPORTUNITY].[Last Stage Change Date]" caption="Last Stage Change Date" attribute="1" time="1" defaultMemberUniqueName="[OPPORTUNITY].[Last Stage Change Date].[All]" allUniqueName="[OPPORTUNITY].[Last Stage Change Date].[All]" dimensionUniqueName="[OPPORTUNITY]" displayFolder="" count="0" memberValueDatatype="7" unbalanced="0"/>
    <cacheHierarchy uniqueName="[OPPORTUNITY].[LDO]" caption="LDO" attribute="1" defaultMemberUniqueName="[OPPORTUNITY].[LDO].[All]" allUniqueName="[OPPORTUNITY].[LDO].[All]" dimensionUniqueName="[OPPORTUNITY]" displayFolder="" count="0" memberValueDatatype="11" unbalanced="0"/>
    <cacheHierarchy uniqueName="[OPPORTUNITY].[Lead Application]" caption="Lead Application" attribute="1" defaultMemberUniqueName="[OPPORTUNITY].[Lead Application].[All]" allUniqueName="[OPPORTUNITY].[Lead Application].[All]" dimensionUniqueName="[OPPORTUNITY]" displayFolder="" count="0" memberValueDatatype="130" unbalanced="0"/>
    <cacheHierarchy uniqueName="[OPPORTUNITY].[Lead Source]" caption="Lead Source" attribute="1" defaultMemberUniqueName="[OPPORTUNITY].[Lead Source].[All]" allUniqueName="[OPPORTUNITY].[Lead Source].[All]" dimensionUniqueName="[OPPORTUNITY]" displayFolder="" count="0" memberValueDatatype="130" unbalanced="0"/>
    <cacheHierarchy uniqueName="[OPPORTUNITY].[Opportunity ID]" caption="Opportunity ID" attribute="1" defaultMemberUniqueName="[OPPORTUNITY].[Opportunity ID].[All]" allUniqueName="[OPPORTUNITY].[Opportunity ID].[All]" dimensionUniqueName="[OPPORTUNITY]" displayFolder="" count="0" memberValueDatatype="130" unbalanced="0"/>
    <cacheHierarchy uniqueName="[OPPORTUNITY].[Owner ID]" caption="Owner ID" attribute="1" defaultMemberUniqueName="[OPPORTUNITY].[Owner ID].[All]" allUniqueName="[OPPORTUNITY].[Owner ID].[All]" dimensionUniqueName="[OPPORTUNITY]" displayFolder="" count="0" memberValueDatatype="130" unbalanced="0"/>
    <cacheHierarchy uniqueName="[OPPORTUNITY].[Primary Application]" caption="Primary Application" attribute="1" defaultMemberUniqueName="[OPPORTUNITY].[Primary Application].[All]" allUniqueName="[OPPORTUNITY].[Primary Application].[All]" dimensionUniqueName="[OPPORTUNITY]" displayFolder="" count="0" memberValueDatatype="130" unbalanced="0"/>
    <cacheHierarchy uniqueName="[OPPORTUNITY].[Primary Contact]" caption="Primary Contact" attribute="1" defaultMemberUniqueName="[OPPORTUNITY].[Primary Contact].[All]" allUniqueName="[OPPORTUNITY].[Primary Contact].[All]" dimensionUniqueName="[OPPORTUNITY]" displayFolder="" count="0" memberValueDatatype="130" unbalanced="0"/>
    <cacheHierarchy uniqueName="[OPPORTUNITY].[Product Category]" caption="Product Category" attribute="1" defaultMemberUniqueName="[OPPORTUNITY].[Product Category].[All]" allUniqueName="[OPPORTUNITY].[Product Category].[All]" dimensionUniqueName="[OPPORTUNITY]" displayFolder="" count="2" memberValueDatatype="130" unbalanced="0">
      <fieldsUsage count="2">
        <fieldUsage x="-1"/>
        <fieldUsage x="5"/>
      </fieldsUsage>
    </cacheHierarchy>
    <cacheHierarchy uniqueName="[OPPORTUNITY].[Product of Interest]" caption="Product of Interest" attribute="1" defaultMemberUniqueName="[OPPORTUNITY].[Product of Interest].[All]" allUniqueName="[OPPORTUNITY].[Product of Interest].[All]" dimensionUniqueName="[OPPORTUNITY]" displayFolder="" count="0" memberValueDatatype="130" unbalanced="0"/>
    <cacheHierarchy uniqueName="[OPPORTUNITY].[Stage]" caption="Stage" attribute="1" defaultMemberUniqueName="[OPPORTUNITY].[Stage].[All]" allUniqueName="[OPPORTUNITY].[Stage].[All]" dimensionUniqueName="[OPPORTUNITY]" displayFolder="" count="2" memberValueDatatype="130" unbalanced="0">
      <fieldsUsage count="2">
        <fieldUsage x="-1"/>
        <fieldUsage x="3"/>
      </fieldsUsage>
    </cacheHierarchy>
    <cacheHierarchy uniqueName="[OPPORTUNITY].[Amount]" caption="Amount" attribute="1" defaultMemberUniqueName="[OPPORTUNITY].[Amount].[All]" allUniqueName="[OPPORTUNITY].[Amount].[All]" dimensionUniqueName="[OPPORTUNITY]" displayFolder="" count="0" memberValueDatatype="5" unbalanced="0"/>
    <cacheHierarchy uniqueName="[OPPORTUNITY].[Probability (%)]" caption="Probability (%)" attribute="1" defaultMemberUniqueName="[OPPORTUNITY].[Probability (%)].[All]" allUniqueName="[OPPORTUNITY].[Probability (%)].[All]" dimensionUniqueName="[OPPORTUNITY]" displayFolder="" count="0" memberValueDatatype="20" unbalanced="0"/>
    <cacheHierarchy uniqueName="[OPPORTUNITY].[Created Date (Year)]" caption="Created Date (Year)" attribute="1" defaultMemberUniqueName="[OPPORTUNITY].[Created Date (Year)].[All]" allUniqueName="[OPPORTUNITY].[Created Date (Year)].[All]" dimensionUniqueName="[OPPORTUNITY]" displayFolder="" count="2" memberValueDatatype="130" unbalanced="0">
      <fieldsUsage count="2">
        <fieldUsage x="-1"/>
        <fieldUsage x="2"/>
      </fieldsUsage>
    </cacheHierarchy>
    <cacheHierarchy uniqueName="[OPPORTUNITY].[Created Date (Quarter)]" caption="Created Date (Quarter)" attribute="1" defaultMemberUniqueName="[OPPORTUNITY].[Created Date (Quarter)].[All]" allUniqueName="[OPPORTUNITY].[Created Date (Quarter)].[All]" dimensionUniqueName="[OPPORTUNITY]" displayFolder="" count="0" memberValueDatatype="130" unbalanced="0"/>
    <cacheHierarchy uniqueName="[OPPORTUNITY].[Created Date (Month)]" caption="Created Date (Month)" attribute="1" defaultMemberUniqueName="[OPPORTUNITY].[Created Date (Month)].[All]" allUniqueName="[OPPORTUNITY].[Created Date (Month)].[All]" dimensionUniqueName="[OPPORTUNITY]" displayFolder="" count="0" memberValueDatatype="130" unbalanced="0"/>
    <cacheHierarchy uniqueName="[OPPORTUNITY PRODUCT].[Created By ID]" caption="Created By ID" attribute="1" defaultMemberUniqueName="[OPPORTUNITY PRODUCT].[Created By ID].[All]" allUniqueName="[OPPORTUNITY PRODUCT].[Created By ID].[All]" dimensionUniqueName="[OPPORTUNITY PRODUCT]" displayFolder="" count="0" memberValueDatatype="130" unbalanced="0"/>
    <cacheHierarchy uniqueName="[OPPORTUNITY PRODUCT].[Created Date]" caption="Created Date" attribute="1" time="1" defaultMemberUniqueName="[OPPORTUNITY PRODUCT].[Created Date].[All]" allUniqueName="[OPPORTUNITY PRODUCT].[Created Date].[All]" dimensionUniqueName="[OPPORTUNITY PRODUCT]" displayFolder="" count="0" memberValueDatatype="7" unbalanced="0"/>
    <cacheHierarchy uniqueName="[OPPORTUNITY PRODUCT].[Last Modified By ID]" caption="Last Modified By ID" attribute="1" defaultMemberUniqueName="[OPPORTUNITY PRODUCT].[Last Modified By ID].[All]" allUniqueName="[OPPORTUNITY PRODUCT].[Last Modified By ID].[All]" dimensionUniqueName="[OPPORTUNITY PRODUCT]" displayFolder="" count="0" memberValueDatatype="130" unbalanced="0"/>
    <cacheHierarchy uniqueName="[OPPORTUNITY PRODUCT].[Last Modified Date]" caption="Last Modified Date" attribute="1" time="1" defaultMemberUniqueName="[OPPORTUNITY PRODUCT].[Last Modified Date].[All]" allUniqueName="[OPPORTUNITY PRODUCT].[Last Modified Date].[All]" dimensionUniqueName="[OPPORTUNITY PRODUCT]" displayFolder="" count="0" memberValueDatatype="7" unbalanced="0"/>
    <cacheHierarchy uniqueName="[OPPORTUNITY PRODUCT].[Line Item ID]" caption="Line Item ID" attribute="1" defaultMemberUniqueName="[OPPORTUNITY PRODUCT].[Line Item ID].[All]" allUniqueName="[OPPORTUNITY PRODUCT].[Line Item ID].[All]" dimensionUniqueName="[OPPORTUNITY PRODUCT]" displayFolder="" count="0" memberValueDatatype="130" unbalanced="0"/>
    <cacheHierarchy uniqueName="[OPPORTUNITY PRODUCT].[Opportunity ID]" caption="Opportunity ID" attribute="1" defaultMemberUniqueName="[OPPORTUNITY PRODUCT].[Opportunity ID].[All]" allUniqueName="[OPPORTUNITY PRODUCT].[Opportunity ID].[All]" dimensionUniqueName="[OPPORTUNITY PRODUCT]" displayFolder="" count="0" memberValueDatatype="130" unbalanced="0"/>
    <cacheHierarchy uniqueName="[OPPORTUNITY PRODUCT].[Product Name]" caption="Product Name" attribute="1" defaultMemberUniqueName="[OPPORTUNITY PRODUCT].[Product Name].[All]" allUniqueName="[OPPORTUNITY PRODUCT].[Product Name].[All]" dimensionUniqueName="[OPPORTUNITY PRODUCT]" displayFolder="" count="0" memberValueDatatype="130" unbalanced="0"/>
    <cacheHierarchy uniqueName="[OPPORTUNITY PRODUCT].[Price Book Entry ID]" caption="Price Book Entry ID" attribute="1" defaultMemberUniqueName="[OPPORTUNITY PRODUCT].[Price Book Entry ID].[All]" allUniqueName="[OPPORTUNITY PRODUCT].[Price Book Entry ID].[All]" dimensionUniqueName="[OPPORTUNITY PRODUCT]" displayFolder="" count="0" memberValueDatatype="130" unbalanced="0"/>
    <cacheHierarchy uniqueName="[OPPORTUNITY PRODUCT].[Product Code]" caption="Product Code" attribute="1" defaultMemberUniqueName="[OPPORTUNITY PRODUCT].[Product Code].[All]" allUniqueName="[OPPORTUNITY PRODUCT].[Product Code].[All]" dimensionUniqueName="[OPPORTUNITY PRODUCT]" displayFolder="" count="0" memberValueDatatype="130" unbalanced="0"/>
    <cacheHierarchy uniqueName="[OPPORTUNITY PRODUCT].[Product ID]" caption="Product ID" attribute="1" defaultMemberUniqueName="[OPPORTUNITY PRODUCT].[Product ID].[All]" allUniqueName="[OPPORTUNITY PRODUCT].[Product ID].[All]" dimensionUniqueName="[OPPORTUNITY PRODUCT]" displayFolder="" count="0" memberValueDatatype="130" unbalanced="0"/>
    <cacheHierarchy uniqueName="[OPPORTUNITY PRODUCT].[Discount]" caption="Discount" attribute="1" defaultMemberUniqueName="[OPPORTUNITY PRODUCT].[Discount].[All]" allUniqueName="[OPPORTUNITY PRODUCT].[Discount].[All]" dimensionUniqueName="[OPPORTUNITY PRODUCT]" displayFolder="" count="0" memberValueDatatype="5" unbalanced="0"/>
    <cacheHierarchy uniqueName="[OPPORTUNITY PRODUCT].[List Price]" caption="List Price" attribute="1" defaultMemberUniqueName="[OPPORTUNITY PRODUCT].[List Price].[All]" allUniqueName="[OPPORTUNITY PRODUCT].[List Price].[All]" dimensionUniqueName="[OPPORTUNITY PRODUCT]" displayFolder="" count="0" memberValueDatatype="5" unbalanced="0"/>
    <cacheHierarchy uniqueName="[OPPORTUNITY PRODUCT].[Quantity]" caption="Quantity" attribute="1" defaultMemberUniqueName="[OPPORTUNITY PRODUCT].[Quantity].[All]" allUniqueName="[OPPORTUNITY PRODUCT].[Quantity].[All]" dimensionUniqueName="[OPPORTUNITY PRODUCT]" displayFolder="" count="0" memberValueDatatype="20" unbalanced="0"/>
    <cacheHierarchy uniqueName="[OPPORTUNITY PRODUCT].[Sales Price]" caption="Sales Price" attribute="1" defaultMemberUniqueName="[OPPORTUNITY PRODUCT].[Sales Price].[All]" allUniqueName="[OPPORTUNITY PRODUCT].[Sales Price].[All]" dimensionUniqueName="[OPPORTUNITY PRODUCT]" displayFolder="" count="0" memberValueDatatype="5" unbalanced="0"/>
    <cacheHierarchy uniqueName="[OPPORTUNITY PRODUCT].[Subtotal]" caption="Subtotal" attribute="1" defaultMemberUniqueName="[OPPORTUNITY PRODUCT].[Subtotal].[All]" allUniqueName="[OPPORTUNITY PRODUCT].[Subtotal].[All]" dimensionUniqueName="[OPPORTUNITY PRODUCT]" displayFolder="" count="0" memberValueDatatype="5" unbalanced="0"/>
    <cacheHierarchy uniqueName="[OPPORTUNITY PRODUCT].[Total Price]" caption="Total Price" attribute="1" defaultMemberUniqueName="[OPPORTUNITY PRODUCT].[Total Price].[All]" allUniqueName="[OPPORTUNITY PRODUCT].[Total Price].[All]" dimensionUniqueName="[OPPORTUNITY PRODUCT]" displayFolder="" count="0" memberValueDatatype="5" unbalanced="0"/>
    <cacheHierarchy uniqueName="[USER].[Active]" caption="Active" attribute="1" defaultMemberUniqueName="[USER].[Active].[All]" allUniqueName="[USER].[Active].[All]" dimensionUniqueName="[USER]" displayFolder="" count="0" memberValueDatatype="11" unbalanced="0"/>
    <cacheHierarchy uniqueName="[USER].[Unknown]" caption="Unknown" attribute="1" defaultMemberUniqueName="[USER].[Unknown].[All]" allUniqueName="[USER].[Unknown].[All]" dimensionUniqueName="[USER]" displayFolder="" count="0" memberValueDatatype="130" unbalanced="0"/>
    <cacheHierarchy uniqueName="[USER].[Country]" caption="Country" attribute="1" defaultMemberUniqueName="[USER].[Country].[All]" allUniqueName="[USER].[Country].[All]" dimensionUniqueName="[USER]" displayFolder="" count="0" memberValueDatatype="130" unbalanced="0"/>
    <cacheHierarchy uniqueName="[USER].[Created By ID]" caption="Created By ID" attribute="1" defaultMemberUniqueName="[USER].[Created By ID].[All]" allUniqueName="[USER].[Created By ID].[All]" dimensionUniqueName="[USER]" displayFolder="" count="0" memberValueDatatype="130" unbalanced="0"/>
    <cacheHierarchy uniqueName="[USER].[Created Date]" caption="Created Date" attribute="1" time="1" defaultMemberUniqueName="[USER].[Created Date].[All]" allUniqueName="[USER].[Created Date].[All]" dimensionUniqueName="[USER]" displayFolder="" count="0" memberValueDatatype="7" unbalanced="0"/>
    <cacheHierarchy uniqueName="[USER].[Department]" caption="Department" attribute="1" defaultMemberUniqueName="[USER].[Department].[All]" allUniqueName="[USER].[Department].[All]" dimensionUniqueName="[USER]" displayFolder="" count="0" memberValueDatatype="130" unbalanced="0"/>
    <cacheHierarchy uniqueName="[USER].[Full Name]" caption="Full Name" attribute="1" defaultMemberUniqueName="[USER].[Full Name].[All]" allUniqueName="[USER].[Full Name].[All]" dimensionUniqueName="[USER]" displayFolder="" count="0" memberValueDatatype="130" unbalanced="0"/>
    <cacheHierarchy uniqueName="[USER].[Last Login]" caption="Last Login" attribute="1" defaultMemberUniqueName="[USER].[Last Login].[All]" allUniqueName="[USER].[Last Login].[All]" dimensionUniqueName="[USER]" displayFolder="" count="0" memberValueDatatype="130" unbalanced="0"/>
    <cacheHierarchy uniqueName="[USER].[Last Modified By ID]" caption="Last Modified By ID" attribute="1" defaultMemberUniqueName="[USER].[Last Modified By ID].[All]" allUniqueName="[USER].[Last Modified By ID].[All]" dimensionUniqueName="[USER]" displayFolder="" count="0" memberValueDatatype="130" unbalanced="0"/>
    <cacheHierarchy uniqueName="[USER].[Last Modified Date]" caption="Last Modified Date" attribute="1" time="1" defaultMemberUniqueName="[USER].[Last Modified Date].[All]" allUniqueName="[USER].[Last Modified Date].[All]" dimensionUniqueName="[USER]" displayFolder="" count="0" memberValueDatatype="7" unbalanced="0"/>
    <cacheHierarchy uniqueName="[USER].[Manager ID]" caption="Manager ID" attribute="1" defaultMemberUniqueName="[USER].[Manager ID].[All]" allUniqueName="[USER].[Manager ID].[All]" dimensionUniqueName="[USER]" displayFolder="" count="0" memberValueDatatype="130" unbalanced="0"/>
    <cacheHierarchy uniqueName="[USER].[Nickname]" caption="Nickname" attribute="1" defaultMemberUniqueName="[USER].[Nickname].[All]" allUniqueName="[USER].[Nickname].[All]" dimensionUniqueName="[USER]" displayFolder="" count="0" memberValueDatatype="130" unbalanced="0"/>
    <cacheHierarchy uniqueName="[USER].[Profile ID]" caption="Profile ID" attribute="1" defaultMemberUniqueName="[USER].[Profile ID].[All]" allUniqueName="[USER].[Profile ID].[All]" dimensionUniqueName="[USER]" displayFolder="" count="0" memberValueDatatype="130" unbalanced="0"/>
    <cacheHierarchy uniqueName="[USER].[Role ID]" caption="Role ID" attribute="1" defaultMemberUniqueName="[USER].[Role ID].[All]" allUniqueName="[USER].[Role ID].[All]" dimensionUniqueName="[USER]" displayFolder="" count="0" memberValueDatatype="130" unbalanced="0"/>
    <cacheHierarchy uniqueName="[USER].[State/Province]" caption="State/Province" attribute="1" defaultMemberUniqueName="[USER].[State/Province].[All]" allUniqueName="[USER].[State/Province].[All]" dimensionUniqueName="[USER]" displayFolder="" count="0" memberValueDatatype="130" unbalanced="0"/>
    <cacheHierarchy uniqueName="[USER].[User ID]" caption="User ID" attribute="1" defaultMemberUniqueName="[USER].[User ID].[All]" allUniqueName="[USER].[User ID].[All]" dimensionUniqueName="[USER]" displayFolder="" count="0" memberValueDatatype="130" unbalanced="0"/>
    <cacheHierarchy uniqueName="[USER].[User Type]" caption="User Type" attribute="1" defaultMemberUniqueName="[USER].[User Type].[All]" allUniqueName="[USER].[User Type].[All]" dimensionUniqueName="[USER]" displayFolder="" count="0" memberValueDatatype="130" unbalanced="0"/>
    <cacheHierarchy uniqueName="[OPPORTUNITY].[Created Date (Month Index)]" caption="Created Date (Month Index)" attribute="1" defaultMemberUniqueName="[OPPORTUNITY].[Created Date (Month Index)].[All]" allUniqueName="[OPPORTUNITY].[Created Date (Month Index)].[All]" dimensionUniqueName="[OPPORTUNITY]" displayFolder="" count="0" memberValueDatatype="20" unbalanced="0" hidden="1"/>
    <cacheHierarchy uniqueName="[Measures].[Count of Lead ID]" caption="Count of Lead ID" measure="1" displayFolder="" measureGroup="LEAD" count="0">
      <extLst>
        <ext xmlns:x15="http://schemas.microsoft.com/office/spreadsheetml/2010/11/main" uri="{B97F6D7D-B522-45F9-BDA1-12C45D357490}">
          <x15:cacheHierarchy aggregatedColumn="32"/>
        </ext>
      </extLst>
    </cacheHierarchy>
    <cacheHierarchy uniqueName="[Measures].[Sum of Amount]" caption="Sum of Amount" measure="1" displayFolder="" measureGroup="OPPORTUNITY" count="0">
      <extLst>
        <ext xmlns:x15="http://schemas.microsoft.com/office/spreadsheetml/2010/11/main" uri="{B97F6D7D-B522-45F9-BDA1-12C45D357490}">
          <x15:cacheHierarchy aggregatedColumn="74"/>
        </ext>
      </extLst>
    </cacheHierarchy>
    <cacheHierarchy uniqueName="[Measures].[Count of Opportunity ID]" caption="Count of Opportunity ID" measure="1" displayFolder="" measureGroup="OPPORTUNITY" count="0" oneField="1">
      <fieldsUsage count="1">
        <fieldUsage x="1"/>
      </fieldsUsage>
      <extLst>
        <ext xmlns:x15="http://schemas.microsoft.com/office/spreadsheetml/2010/11/main" uri="{B97F6D7D-B522-45F9-BDA1-12C45D357490}">
          <x15:cacheHierarchy aggregatedColumn="67"/>
        </ext>
      </extLst>
    </cacheHierarchy>
    <cacheHierarchy uniqueName="[Measures].[Count of Opportunity ID 2]" caption="Count of Opportunity ID 2" measure="1" displayFolder="" measureGroup="OPPORTUNITY PRODUCT" count="0">
      <extLst>
        <ext xmlns:x15="http://schemas.microsoft.com/office/spreadsheetml/2010/11/main" uri="{B97F6D7D-B522-45F9-BDA1-12C45D357490}">
          <x15:cacheHierarchy aggregatedColumn="84"/>
        </ext>
      </extLst>
    </cacheHierarchy>
    <cacheHierarchy uniqueName="[Measures].[Expected Amount]" caption="Expected Amount" measure="1" displayFolder="" measureGroup="OPPORTUNITY" count="0"/>
    <cacheHierarchy uniqueName="[Measures].[Conversion Rate]" caption="Conversion Rate" measure="1" displayFolder="" measureGroup="OPPORTUNITY" count="0"/>
    <cacheHierarchy uniqueName="[Measures].[Converted Accounts]" caption="Converted Accounts" measure="1" displayFolder="" measureGroup="OPPORTUNITY" count="0"/>
    <cacheHierarchy uniqueName="[Measures].[Converted Opportunities]" caption="Converted Opportunities" measure="1" displayFolder="" measureGroup="OPPORTUNITY" count="0"/>
    <cacheHierarchy uniqueName="[Measures].[Expected Amount (Opportunity)]" caption="Expected Amount (Opportunity)" measure="1" displayFolder="" measureGroup="OPPORTUNITY" count="0"/>
    <cacheHierarchy uniqueName="[Measures].[Acitve Opportunity]" caption="Acitve Opportunity" measure="1" displayFolder="" measureGroup="OPPORTUNITY" count="0"/>
    <cacheHierarchy uniqueName="[Measures].[Win Rate]" caption="Win Rate" measure="1" displayFolder="" measureGroup="OPPORTUNITY" count="0"/>
    <cacheHierarchy uniqueName="[Measures].[Lost Rate]" caption="Lost Rate" measure="1" displayFolder="" measureGroup="OPPORTUNITY" count="0"/>
    <cacheHierarchy uniqueName="[Measures].[Total Closed Opportunity]" caption="Total Closed Opportunity" measure="1" displayFolder="" measureGroup="OPPORTUNITY" count="0"/>
    <cacheHierarchy uniqueName="[Measures].[Conversion Rate Opportunity]" caption="Conversion Rate Opportunity" measure="1" displayFolder="" measureGroup="OPPORTUNITY" count="0"/>
    <cacheHierarchy uniqueName="[Measures].[__XL_Count OPPORTUNITY]" caption="__XL_Count OPPORTUNITY" measure="1" displayFolder="" measureGroup="OPPORTUNITY" count="0" hidden="1"/>
    <cacheHierarchy uniqueName="[Measures].[__XL_Count ACCOUNT]" caption="__XL_Count ACCOUNT" measure="1" displayFolder="" measureGroup="ACCOUNT" count="0" hidden="1"/>
    <cacheHierarchy uniqueName="[Measures].[__XL_Count USER]" caption="__XL_Count USER" measure="1" displayFolder="" measureGroup="USER" count="0" hidden="1"/>
    <cacheHierarchy uniqueName="[Measures].[__XL_Count LEAD]" caption="__XL_Count LEAD" measure="1" displayFolder="" measureGroup="LEAD" count="0" hidden="1"/>
    <cacheHierarchy uniqueName="[Measures].[__XL_Count OPPORTUNITY PRODUCT]" caption="__XL_Count OPPORTUNITY PRODUCT" measure="1" displayFolder="" measureGroup="OPPORTUNITY PRODUCT" count="0" hidden="1"/>
    <cacheHierarchy uniqueName="[Measures].[__No measures defined]" caption="__No measures defined" measure="1" displayFolder="" count="0" hidden="1"/>
  </cacheHierarchies>
  <kpis count="0"/>
  <dimensions count="6">
    <dimension name="ACCOUNT" uniqueName="[ACCOUNT]" caption="ACCOUNT"/>
    <dimension name="LEAD" uniqueName="[LEAD]" caption="LEAD"/>
    <dimension measure="1" name="Measures" uniqueName="[Measures]" caption="Measures"/>
    <dimension name="OPPORTUNITY" uniqueName="[OPPORTUNITY]" caption="OPPORTUNITY"/>
    <dimension name="OPPORTUNITY PRODUCT" uniqueName="[OPPORTUNITY PRODUCT]" caption="OPPORTUNITY PRODUCT"/>
    <dimension name="USER" uniqueName="[USER]" caption="USER"/>
  </dimensions>
  <measureGroups count="5">
    <measureGroup name="ACCOUNT" caption="ACCOUNT"/>
    <measureGroup name="LEAD" caption="LEAD"/>
    <measureGroup name="OPPORTUNITY" caption="OPPORTUNITY"/>
    <measureGroup name="OPPORTUNITY PRODUCT" caption="OPPORTUNITY PRODUCT"/>
    <measureGroup name="USER" caption="USER"/>
  </measureGroups>
  <maps count="13">
    <map measureGroup="0" dimension="0"/>
    <map measureGroup="0" dimension="1"/>
    <map measureGroup="1" dimension="1"/>
    <map measureGroup="2" dimension="0"/>
    <map measureGroup="2" dimension="1"/>
    <map measureGroup="2" dimension="3"/>
    <map measureGroup="2" dimension="5"/>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ASHEELA S" refreshedDate="46092.778180555557" createdVersion="5" refreshedVersion="8" minRefreshableVersion="3" recordCount="0" supportSubquery="1" supportAdvancedDrill="1" xr:uid="{16008307-723C-4EA1-ACFA-6A2BFB5D0DE2}">
  <cacheSource type="external" connectionId="6"/>
  <cacheFields count="5">
    <cacheField name="[Measures].[Acitve Opportunity]" caption="Acitve Opportunity" numFmtId="0" hierarchy="122" level="32767"/>
    <cacheField name="[OPPORTUNITY].[Created Date (Year)].[Created Date (Year)]" caption="Created Date (Year)" numFmtId="0" hierarchy="76" level="1">
      <sharedItems containsSemiMixedTypes="0" containsNonDate="0" containsString="0"/>
    </cacheField>
    <cacheField name="[OPPORTUNITY].[Stage].[Stage]" caption="Stage" numFmtId="0" hierarchy="73" level="1">
      <sharedItems containsSemiMixedTypes="0" containsNonDate="0" containsString="0"/>
    </cacheField>
    <cacheField name="[OPPORTUNITY].[Industry].[Industry]" caption="Industry" numFmtId="0" hierarchy="60" level="1">
      <sharedItems containsSemiMixedTypes="0" containsNonDate="0" containsString="0"/>
    </cacheField>
    <cacheField name="[OPPORTUNITY].[Product Category].[Product Category]" caption="Product Category" numFmtId="0" hierarchy="71" level="1">
      <sharedItems containsSemiMixedTypes="0" containsNonDate="0" containsString="0"/>
    </cacheField>
  </cacheFields>
  <cacheHierarchies count="133">
    <cacheHierarchy uniqueName="[ACCOUNT].[Account ID]" caption="Account ID" attribute="1" defaultMemberUniqueName="[ACCOUNT].[Account ID].[All]" allUniqueName="[ACCOUNT].[Account ID].[All]" dimensionUniqueName="[ACCOUNT]" displayFolder="" count="0" memberValueDatatype="130" unbalanced="0"/>
    <cacheHierarchy uniqueName="[ACCOUNT].[Account Name]" caption="Account Name" attribute="1" defaultMemberUniqueName="[ACCOUNT].[Account Name].[All]" allUniqueName="[ACCOUNT].[Account Name].[All]" dimensionUniqueName="[ACCOUNT]" displayFolder="" count="0" memberValueDatatype="130" unbalanced="0"/>
    <cacheHierarchy uniqueName="[ACCOUNT].[Account Rating]" caption="Account Rating" attribute="1" defaultMemberUniqueName="[ACCOUNT].[Account Rating].[All]" allUniqueName="[ACCOUNT].[Account Rating].[All]" dimensionUniqueName="[ACCOUNT]" displayFolder="" count="0" memberValueDatatype="130" unbalanced="0"/>
    <cacheHierarchy uniqueName="[ACCOUNT].[Account Type]" caption="Account Type" attribute="1" defaultMemberUniqueName="[ACCOUNT].[Account Type].[All]" allUniqueName="[ACCOUNT].[Account Type].[All]" dimensionUniqueName="[ACCOUNT]" displayFolder="" count="0" memberValueDatatype="130" unbalanced="0"/>
    <cacheHierarchy uniqueName="[ACCOUNT].[Application]" caption="Application" attribute="1" defaultMemberUniqueName="[ACCOUNT].[Application].[All]" allUniqueName="[ACCOUNT].[Application].[All]" dimensionUniqueName="[ACCOUNT]" displayFolder="" count="0" memberValueDatatype="130" unbalanced="0"/>
    <cacheHierarchy uniqueName="[ACCOUNT].[Billing City]" caption="Billing City" attribute="1" defaultMemberUniqueName="[ACCOUNT].[Billing City].[All]" allUniqueName="[ACCOUNT].[Billing City].[All]" dimensionUniqueName="[ACCOUNT]" displayFolder="" count="0" memberValueDatatype="130" unbalanced="0"/>
    <cacheHierarchy uniqueName="[ACCOUNT].[Billing Country]" caption="Billing Country" attribute="1" defaultMemberUniqueName="[ACCOUNT].[Billing Country].[All]" allUniqueName="[ACCOUNT].[Billing Country].[All]" dimensionUniqueName="[ACCOUNT]" displayFolder="" count="0" memberValueDatatype="130" unbalanced="0"/>
    <cacheHierarchy uniqueName="[ACCOUNT].[Billing State/Province]" caption="Billing State/Province" attribute="1" defaultMemberUniqueName="[ACCOUNT].[Billing State/Province].[All]" allUniqueName="[ACCOUNT].[Billing State/Province].[All]" dimensionUniqueName="[ACCOUNT]" displayFolder="" count="0" memberValueDatatype="130" unbalanced="0"/>
    <cacheHierarchy uniqueName="[ACCOUNT].[Created By ID]" caption="Created By ID" attribute="1" defaultMemberUniqueName="[ACCOUNT].[Created By ID].[All]" allUniqueName="[ACCOUNT].[Created By ID].[All]" dimensionUniqueName="[ACCOUNT]" displayFolder="" count="0" memberValueDatatype="130" unbalanced="0"/>
    <cacheHierarchy uniqueName="[ACCOUNT].[Created Date]" caption="Created Date" attribute="1" time="1" defaultMemberUniqueName="[ACCOUNT].[Created Date].[All]" allUniqueName="[ACCOUNT].[Created Date].[All]" dimensionUniqueName="[ACCOUNT]" displayFolder="" count="0" memberValueDatatype="7" unbalanced="0"/>
    <cacheHierarchy uniqueName="[ACCOUNT].[Industry]" caption="Industry" attribute="1" defaultMemberUniqueName="[ACCOUNT].[Industry].[All]" allUniqueName="[ACCOUNT].[Industry].[All]" dimensionUniqueName="[ACCOUNT]" displayFolder="" count="0" memberValueDatatype="130" unbalanced="0"/>
    <cacheHierarchy uniqueName="[ACCOUNT].[Last Activity]" caption="Last Activity" attribute="1" defaultMemberUniqueName="[ACCOUNT].[Last Activity].[All]" allUniqueName="[ACCOUNT].[Last Activity].[All]" dimensionUniqueName="[ACCOUNT]" displayFolder="" count="0" memberValueDatatype="130" unbalanced="0"/>
    <cacheHierarchy uniqueName="[ACCOUNT].[Last Modified By ID]" caption="Last Modified By ID" attribute="1" defaultMemberUniqueName="[ACCOUNT].[Last Modified By ID].[All]" allUniqueName="[ACCOUNT].[Last Modified By ID].[All]" dimensionUniqueName="[ACCOUNT]" displayFolder="" count="0" memberValueDatatype="130" unbalanced="0"/>
    <cacheHierarchy uniqueName="[ACCOUNT].[Last Modified Date]" caption="Last Modified Date" attribute="1" time="1" defaultMemberUniqueName="[ACCOUNT].[Last Modified Date].[All]" allUniqueName="[ACCOUNT].[Last Modified Date].[All]" dimensionUniqueName="[ACCOUNT]" displayFolder="" count="0" memberValueDatatype="7" unbalanced="0"/>
    <cacheHierarchy uniqueName="[ACCOUNT].[Lead Type]" caption="Lead Type" attribute="1" defaultMemberUniqueName="[ACCOUNT].[Lead Type].[All]" allUniqueName="[ACCOUNT].[Lead Type].[All]" dimensionUniqueName="[ACCOUNT]" displayFolder="" count="0" memberValueDatatype="130" unbalanced="0"/>
    <cacheHierarchy uniqueName="[ACCOUNT].[Owner ID]" caption="Owner ID" attribute="1" defaultMemberUniqueName="[ACCOUNT].[Owner ID].[All]" allUniqueName="[ACCOUNT].[Owner ID].[All]" dimensionUniqueName="[ACCOUNT]" displayFolder="" count="0" memberValueDatatype="130" unbalanced="0"/>
    <cacheHierarchy uniqueName="[ACCOUNT].[Parent Account ID]" caption="Parent Account ID" attribute="1" defaultMemberUniqueName="[ACCOUNT].[Parent Account ID].[All]" allUniqueName="[ACCOUNT].[Parent Account ID].[All]" dimensionUniqueName="[ACCOUNT]" displayFolder="" count="0" memberValueDatatype="130" unbalanced="0"/>
    <cacheHierarchy uniqueName="[ACCOUNT].[Record Type ID]" caption="Record Type ID" attribute="1" defaultMemberUniqueName="[ACCOUNT].[Record Type ID].[All]" allUniqueName="[ACCOUNT].[Record Type ID].[All]" dimensionUniqueName="[ACCOUNT]" displayFolder="" count="0" memberValueDatatype="130" unbalanced="0"/>
    <cacheHierarchy uniqueName="[ACCOUNT].[Shipping City]" caption="Shipping City" attribute="1" defaultMemberUniqueName="[ACCOUNT].[Shipping City].[All]" allUniqueName="[ACCOUNT].[Shipping City].[All]" dimensionUniqueName="[ACCOUNT]" displayFolder="" count="0" memberValueDatatype="130" unbalanced="0"/>
    <cacheHierarchy uniqueName="[ACCOUNT].[Shipping Country]" caption="Shipping Country" attribute="1" defaultMemberUniqueName="[ACCOUNT].[Shipping Country].[All]" allUniqueName="[ACCOUNT].[Shipping Country].[All]" dimensionUniqueName="[ACCOUNT]" displayFolder="" count="0" memberValueDatatype="130" unbalanced="0"/>
    <cacheHierarchy uniqueName="[ACCOUNT].[Shipping State/Province]" caption="Shipping State/Province" attribute="1" defaultMemberUniqueName="[ACCOUNT].[Shipping State/Province].[All]" allUniqueName="[ACCOUNT].[Shipping State/Province].[All]" dimensionUniqueName="[ACCOUNT]" displayFolder="" count="0" memberValueDatatype="130" unbalanced="0"/>
    <cacheHierarchy uniqueName="[ACCOUNT].[Shipping Zip/Postal Code]" caption="Shipping Zip/Postal Code" attribute="1" defaultMemberUniqueName="[ACCOUNT].[Shipping Zip/Postal Code].[All]" allUniqueName="[ACCOUNT].[Shipping Zip/Postal Code].[All]" dimensionUniqueName="[ACCOUNT]" displayFolder="" count="0" memberValueDatatype="130" unbalanced="0"/>
    <cacheHierarchy uniqueName="[ACCOUNT].[System Modstamp]" caption="System Modstamp" attribute="1" time="1" defaultMemberUniqueName="[ACCOUNT].[System Modstamp].[All]" allUniqueName="[ACCOUNT].[System Modstamp].[All]" dimensionUniqueName="[ACCOUNT]" displayFolder="" count="0" memberValueDatatype="7" unbalanced="0"/>
    <cacheHierarchy uniqueName="[LEAD].[City]" caption="City" attribute="1" defaultMemberUniqueName="[LEAD].[City].[All]" allUniqueName="[LEAD].[City].[All]" dimensionUniqueName="[LEAD]" displayFolder="" count="0" memberValueDatatype="130" unbalanced="0"/>
    <cacheHierarchy uniqueName="[LEAD].[Converted]" caption="Converted" attribute="1" defaultMemberUniqueName="[LEAD].[Converted].[All]" allUniqueName="[LEAD].[Converted].[All]" dimensionUniqueName="[LEAD]" displayFolder="" count="0" memberValueDatatype="11" unbalanced="0"/>
    <cacheHierarchy uniqueName="[LEAD].[Country]" caption="Country" attribute="1" defaultMemberUniqueName="[LEAD].[Country].[All]" allUniqueName="[LEAD].[Country].[All]" dimensionUniqueName="[LEAD]" displayFolder="" count="0" memberValueDatatype="130" unbalanced="0"/>
    <cacheHierarchy uniqueName="[LEAD].[Created Date]" caption="Created Date" attribute="1" time="1" defaultMemberUniqueName="[LEAD].[Created Date].[All]" allUniqueName="[LEAD].[Created Date].[All]" dimensionUniqueName="[LEAD]" displayFolder="" count="0" memberValueDatatype="7" unbalanced="0"/>
    <cacheHierarchy uniqueName="[LEAD].[Dead Reason]" caption="Dead Reason" attribute="1" defaultMemberUniqueName="[LEAD].[Dead Reason].[All]" allUniqueName="[LEAD].[Dead Reason].[All]" dimensionUniqueName="[LEAD]" displayFolder="" count="0" memberValueDatatype="130" unbalanced="0"/>
    <cacheHierarchy uniqueName="[LEAD].[Email Opt Out]" caption="Email Opt Out" attribute="1" defaultMemberUniqueName="[LEAD].[Email Opt Out].[All]" allUniqueName="[LEAD].[Email Opt Out].[All]" dimensionUniqueName="[LEAD]" displayFolder="" count="0" memberValueDatatype="11" unbalanced="0"/>
    <cacheHierarchy uniqueName="[LEAD].[Industry]" caption="Industry" attribute="1" defaultMemberUniqueName="[LEAD].[Industry].[All]" allUniqueName="[LEAD].[Industry].[All]" dimensionUniqueName="[LEAD]" displayFolder="" count="0" memberValueDatatype="130" unbalanced="0"/>
    <cacheHierarchy uniqueName="[LEAD].[Key Account]" caption="Key Account" attribute="1" defaultMemberUniqueName="[LEAD].[Key Account].[All]" allUniqueName="[LEAD].[Key Account].[All]" dimensionUniqueName="[LEAD]" displayFolder="" count="0" memberValueDatatype="11" unbalanced="0"/>
    <cacheHierarchy uniqueName="[LEAD].[Last Status Change]" caption="Last Status Change" attribute="1" defaultMemberUniqueName="[LEAD].[Last Status Change].[All]" allUniqueName="[LEAD].[Last Status Change].[All]" dimensionUniqueName="[LEAD]" displayFolder="" count="0" memberValueDatatype="130" unbalanced="0"/>
    <cacheHierarchy uniqueName="[LEAD].[Lead ID]" caption="Lead ID" attribute="1" defaultMemberUniqueName="[LEAD].[Lead ID].[All]" allUniqueName="[LEAD].[Lead ID].[All]" dimensionUniqueName="[LEAD]" displayFolder="" count="0" memberValueDatatype="130" unbalanced="0"/>
    <cacheHierarchy uniqueName="[LEAD].[Lead Source]" caption="Lead Source" attribute="1" defaultMemberUniqueName="[LEAD].[Lead Source].[All]" allUniqueName="[LEAD].[Lead Source].[All]" dimensionUniqueName="[LEAD]" displayFolder="" count="0" memberValueDatatype="130" unbalanced="0"/>
    <cacheHierarchy uniqueName="[LEAD].[Lead Status at Conversion]" caption="Lead Status at Conversion" attribute="1" defaultMemberUniqueName="[LEAD].[Lead Status at Conversion].[All]" allUniqueName="[LEAD].[Lead Status at Conversion].[All]" dimensionUniqueName="[LEAD]" displayFolder="" count="0" memberValueDatatype="130" unbalanced="0"/>
    <cacheHierarchy uniqueName="[LEAD].[LeadRecordType]" caption="LeadRecordType" attribute="1" defaultMemberUniqueName="[LEAD].[LeadRecordType].[All]" allUniqueName="[LEAD].[LeadRecordType].[All]" dimensionUniqueName="[LEAD]" displayFolder="" count="0" memberValueDatatype="130" unbalanced="0"/>
    <cacheHierarchy uniqueName="[LEAD].[LS Team Notified]" caption="LS Team Notified" attribute="1" defaultMemberUniqueName="[LEAD].[LS Team Notified].[All]" allUniqueName="[LEAD].[LS Team Notified].[All]" dimensionUniqueName="[LEAD]" displayFolder="" count="0" memberValueDatatype="11" unbalanced="0"/>
    <cacheHierarchy uniqueName="[LEAD].[Next_Step__c (Leads)]" caption="Next_Step__c (Leads)" attribute="1" defaultMemberUniqueName="[LEAD].[Next_Step__c (Leads)].[All]" allUniqueName="[LEAD].[Next_Step__c (Leads)].[All]" dimensionUniqueName="[LEAD]" displayFolder="" count="0" memberValueDatatype="130" unbalanced="0"/>
    <cacheHierarchy uniqueName="[LEAD].[Pardot Conversion Date]" caption="Pardot Conversion Date" attribute="1" time="1" defaultMemberUniqueName="[LEAD].[Pardot Conversion Date].[All]" allUniqueName="[LEAD].[Pardot Conversion Date].[All]" dimensionUniqueName="[LEAD]" displayFolder="" count="0" memberValueDatatype="7" unbalanced="0"/>
    <cacheHierarchy uniqueName="[LEAD].[Pardot Created Date]" caption="Pardot Created Date" attribute="1" time="1" defaultMemberUniqueName="[LEAD].[Pardot Created Date].[All]" allUniqueName="[LEAD].[Pardot Created Date].[All]" dimensionUniqueName="[LEAD]" displayFolder="" count="0" memberValueDatatype="7" unbalanced="0"/>
    <cacheHierarchy uniqueName="[LEAD].[Pardot First Activity]" caption="Pardot First Activity" attribute="1" time="1" defaultMemberUniqueName="[LEAD].[Pardot First Activity].[All]" allUniqueName="[LEAD].[Pardot First Activity].[All]" dimensionUniqueName="[LEAD]" displayFolder="" count="0" memberValueDatatype="7" unbalanced="0"/>
    <cacheHierarchy uniqueName="[LEAD].[Pardot Last Activity]" caption="Pardot Last Activity" attribute="1" time="1" defaultMemberUniqueName="[LEAD].[Pardot Last Activity].[All]" allUniqueName="[LEAD].[Pardot Last Activity].[All]" dimensionUniqueName="[LEAD]" displayFolder="" count="0" memberValueDatatype="7" unbalanced="0"/>
    <cacheHierarchy uniqueName="[LEAD].[Primary Research Application]" caption="Primary Research Application" attribute="1" defaultMemberUniqueName="[LEAD].[Primary Research Application].[All]" allUniqueName="[LEAD].[Primary Research Application].[All]" dimensionUniqueName="[LEAD]" displayFolder="" count="0" memberValueDatatype="130" unbalanced="0"/>
    <cacheHierarchy uniqueName="[LEAD].[Product Category]" caption="Product Category" attribute="1" defaultMemberUniqueName="[LEAD].[Product Category].[All]" allUniqueName="[LEAD].[Product Category].[All]" dimensionUniqueName="[LEAD]" displayFolder="" count="0" memberValueDatatype="130" unbalanced="0"/>
    <cacheHierarchy uniqueName="[LEAD].[Record Type ID]" caption="Record Type ID" attribute="1" defaultMemberUniqueName="[LEAD].[Record Type ID].[All]" allUniqueName="[LEAD].[Record Type ID].[All]" dimensionUniqueName="[LEAD]" displayFolder="" count="0" memberValueDatatype="130" unbalanced="0"/>
    <cacheHierarchy uniqueName="[LEAD].[SS Team Notified]" caption="SS Team Notified" attribute="1" defaultMemberUniqueName="[LEAD].[SS Team Notified].[All]" allUniqueName="[LEAD].[SS Team Notified].[All]" dimensionUniqueName="[LEAD]" displayFolder="" count="0" memberValueDatatype="11" unbalanced="0"/>
    <cacheHierarchy uniqueName="[LEAD].[State/Province]" caption="State/Province" attribute="1" defaultMemberUniqueName="[LEAD].[State/Province].[All]" allUniqueName="[LEAD].[State/Province].[All]" dimensionUniqueName="[LEAD]" displayFolder="" count="0" memberValueDatatype="130" unbalanced="0"/>
    <cacheHierarchy uniqueName="[LEAD].[Status]" caption="Status" attribute="1" defaultMemberUniqueName="[LEAD].[Status].[All]" allUniqueName="[LEAD].[Status].[All]" dimensionUniqueName="[LEAD]" displayFolder="" count="0" memberValueDatatype="130" unbalanced="0"/>
    <cacheHierarchy uniqueName="[LEAD].[Campaign Membership Count]" caption="Campaign Membership Count" attribute="1" defaultMemberUniqueName="[LEAD].[Campaign Membership Count].[All]" allUniqueName="[LEAD].[Campaign Membership Count].[All]" dimensionUniqueName="[LEAD]" displayFolder="" count="0" memberValueDatatype="20" unbalanced="0"/>
    <cacheHierarchy uniqueName="[LEAD].[Pardot Score]" caption="Pardot Score" attribute="1" defaultMemberUniqueName="[LEAD].[Pardot Score].[All]" allUniqueName="[LEAD].[Pardot Score].[All]" dimensionUniqueName="[LEAD]" displayFolder="" count="0" memberValueDatatype="20" unbalanced="0"/>
    <cacheHierarchy uniqueName="[OPPORTUNITY].[Account ID]" caption="Account ID" attribute="1" defaultMemberUniqueName="[OPPORTUNITY].[Account ID].[All]" allUniqueName="[OPPORTUNITY].[Account ID].[All]" dimensionUniqueName="[OPPORTUNITY]" displayFolder="" count="0" memberValueDatatype="130" unbalanced="0"/>
    <cacheHierarchy uniqueName="[OPPORTUNITY].[Campaign ID]" caption="Campaign ID" attribute="1" defaultMemberUniqueName="[OPPORTUNITY].[Campaign ID].[All]" allUniqueName="[OPPORTUNITY].[Campaign ID].[All]" dimensionUniqueName="[OPPORTUNITY]" displayFolder="" count="0" memberValueDatatype="130" unbalanced="0"/>
    <cacheHierarchy uniqueName="[OPPORTUNITY].[Close Date]" caption="Close Date" attribute="1" time="1" defaultMemberUniqueName="[OPPORTUNITY].[Close Date].[All]" allUniqueName="[OPPORTUNITY].[Close Date].[All]" dimensionUniqueName="[OPPORTUNITY]" displayFolder="" count="0" memberValueDatatype="7" unbalanced="0"/>
    <cacheHierarchy uniqueName="[OPPORTUNITY].[Closed Lost Reason]" caption="Closed Lost Reason" attribute="1" defaultMemberUniqueName="[OPPORTUNITY].[Closed Lost Reason].[All]" allUniqueName="[OPPORTUNITY].[Closed Lost Reason].[All]" dimensionUniqueName="[OPPORTUNITY]" displayFolder="" count="0" memberValueDatatype="130" unbalanced="0"/>
    <cacheHierarchy uniqueName="[OPPORTUNITY].[Contact ID]" caption="Contact ID" attribute="1" defaultMemberUniqueName="[OPPORTUNITY].[Contact ID].[All]" allUniqueName="[OPPORTUNITY].[Contact ID].[All]" dimensionUniqueName="[OPPORTUNITY]" displayFolder="" count="0" memberValueDatatype="130" unbalanced="0"/>
    <cacheHierarchy uniqueName="[OPPORTUNITY].[Created By ID]" caption="Created By ID" attribute="1" defaultMemberUniqueName="[OPPORTUNITY].[Created By ID].[All]" allUniqueName="[OPPORTUNITY].[Created By ID].[All]" dimensionUniqueName="[OPPORTUNITY]" displayFolder="" count="0" memberValueDatatype="130" unbalanced="0"/>
    <cacheHierarchy uniqueName="[OPPORTUNITY].[Created Date]" caption="Created Date" attribute="1" time="1" defaultMemberUniqueName="[OPPORTUNITY].[Created Date].[All]" allUniqueName="[OPPORTUNITY].[Created Date].[All]" dimensionUniqueName="[OPPORTUNITY]" displayFolder="" count="0" memberValueDatatype="7" unbalanced="0"/>
    <cacheHierarchy uniqueName="[OPPORTUNITY].[Fiscal Quarter]" caption="Fiscal Quarter" attribute="1" defaultMemberUniqueName="[OPPORTUNITY].[Fiscal Quarter].[All]" allUniqueName="[OPPORTUNITY].[Fiscal Quarter].[All]" dimensionUniqueName="[OPPORTUNITY]" displayFolder="" count="0" memberValueDatatype="20" unbalanced="0"/>
    <cacheHierarchy uniqueName="[OPPORTUNITY].[Fiscal Year]" caption="Fiscal Year" attribute="1" defaultMemberUniqueName="[OPPORTUNITY].[Fiscal Year].[All]" allUniqueName="[OPPORTUNITY].[Fiscal Year].[All]" dimensionUniqueName="[OPPORTUNITY]" displayFolder="" count="0" memberValueDatatype="20" unbalanced="0"/>
    <cacheHierarchy uniqueName="[OPPORTUNITY].[Forecast Category]" caption="Forecast Category" attribute="1" defaultMemberUniqueName="[OPPORTUNITY].[Forecast Category].[All]" allUniqueName="[OPPORTUNITY].[Forecast Category].[All]" dimensionUniqueName="[OPPORTUNITY]" displayFolder="" count="0" memberValueDatatype="130" unbalanced="0"/>
    <cacheHierarchy uniqueName="[OPPORTUNITY].[Industry]" caption="Industry" attribute="1" defaultMemberUniqueName="[OPPORTUNITY].[Industry].[All]" allUniqueName="[OPPORTUNITY].[Industry].[All]" dimensionUniqueName="[OPPORTUNITY]" displayFolder="" count="2" memberValueDatatype="130" unbalanced="0">
      <fieldsUsage count="2">
        <fieldUsage x="-1"/>
        <fieldUsage x="3"/>
      </fieldsUsage>
    </cacheHierarchy>
    <cacheHierarchy uniqueName="[OPPORTUNITY].[Interface Type]" caption="Interface Type" attribute="1" defaultMemberUniqueName="[OPPORTUNITY].[Interface Type].[All]" allUniqueName="[OPPORTUNITY].[Interface Type].[All]" dimensionUniqueName="[OPPORTUNITY]" displayFolder="" count="0" memberValueDatatype="130" unbalanced="0"/>
    <cacheHierarchy uniqueName="[OPPORTUNITY].[Last Activity]" caption="Last Activity" attribute="1" defaultMemberUniqueName="[OPPORTUNITY].[Last Activity].[All]" allUniqueName="[OPPORTUNITY].[Last Activity].[All]" dimensionUniqueName="[OPPORTUNITY]" displayFolder="" count="0" memberValueDatatype="130" unbalanced="0"/>
    <cacheHierarchy uniqueName="[OPPORTUNITY].[Last Stage Change Date]" caption="Last Stage Change Date" attribute="1" time="1" defaultMemberUniqueName="[OPPORTUNITY].[Last Stage Change Date].[All]" allUniqueName="[OPPORTUNITY].[Last Stage Change Date].[All]" dimensionUniqueName="[OPPORTUNITY]" displayFolder="" count="0" memberValueDatatype="7" unbalanced="0"/>
    <cacheHierarchy uniqueName="[OPPORTUNITY].[LDO]" caption="LDO" attribute="1" defaultMemberUniqueName="[OPPORTUNITY].[LDO].[All]" allUniqueName="[OPPORTUNITY].[LDO].[All]" dimensionUniqueName="[OPPORTUNITY]" displayFolder="" count="0" memberValueDatatype="11" unbalanced="0"/>
    <cacheHierarchy uniqueName="[OPPORTUNITY].[Lead Application]" caption="Lead Application" attribute="1" defaultMemberUniqueName="[OPPORTUNITY].[Lead Application].[All]" allUniqueName="[OPPORTUNITY].[Lead Application].[All]" dimensionUniqueName="[OPPORTUNITY]" displayFolder="" count="0" memberValueDatatype="130" unbalanced="0"/>
    <cacheHierarchy uniqueName="[OPPORTUNITY].[Lead Source]" caption="Lead Source" attribute="1" defaultMemberUniqueName="[OPPORTUNITY].[Lead Source].[All]" allUniqueName="[OPPORTUNITY].[Lead Source].[All]" dimensionUniqueName="[OPPORTUNITY]" displayFolder="" count="0" memberValueDatatype="130" unbalanced="0"/>
    <cacheHierarchy uniqueName="[OPPORTUNITY].[Opportunity ID]" caption="Opportunity ID" attribute="1" defaultMemberUniqueName="[OPPORTUNITY].[Opportunity ID].[All]" allUniqueName="[OPPORTUNITY].[Opportunity ID].[All]" dimensionUniqueName="[OPPORTUNITY]" displayFolder="" count="0" memberValueDatatype="130" unbalanced="0"/>
    <cacheHierarchy uniqueName="[OPPORTUNITY].[Owner ID]" caption="Owner ID" attribute="1" defaultMemberUniqueName="[OPPORTUNITY].[Owner ID].[All]" allUniqueName="[OPPORTUNITY].[Owner ID].[All]" dimensionUniqueName="[OPPORTUNITY]" displayFolder="" count="0" memberValueDatatype="130" unbalanced="0"/>
    <cacheHierarchy uniqueName="[OPPORTUNITY].[Primary Application]" caption="Primary Application" attribute="1" defaultMemberUniqueName="[OPPORTUNITY].[Primary Application].[All]" allUniqueName="[OPPORTUNITY].[Primary Application].[All]" dimensionUniqueName="[OPPORTUNITY]" displayFolder="" count="0" memberValueDatatype="130" unbalanced="0"/>
    <cacheHierarchy uniqueName="[OPPORTUNITY].[Primary Contact]" caption="Primary Contact" attribute="1" defaultMemberUniqueName="[OPPORTUNITY].[Primary Contact].[All]" allUniqueName="[OPPORTUNITY].[Primary Contact].[All]" dimensionUniqueName="[OPPORTUNITY]" displayFolder="" count="0" memberValueDatatype="130" unbalanced="0"/>
    <cacheHierarchy uniqueName="[OPPORTUNITY].[Product Category]" caption="Product Category" attribute="1" defaultMemberUniqueName="[OPPORTUNITY].[Product Category].[All]" allUniqueName="[OPPORTUNITY].[Product Category].[All]" dimensionUniqueName="[OPPORTUNITY]" displayFolder="" count="2" memberValueDatatype="130" unbalanced="0">
      <fieldsUsage count="2">
        <fieldUsage x="-1"/>
        <fieldUsage x="4"/>
      </fieldsUsage>
    </cacheHierarchy>
    <cacheHierarchy uniqueName="[OPPORTUNITY].[Product of Interest]" caption="Product of Interest" attribute="1" defaultMemberUniqueName="[OPPORTUNITY].[Product of Interest].[All]" allUniqueName="[OPPORTUNITY].[Product of Interest].[All]" dimensionUniqueName="[OPPORTUNITY]" displayFolder="" count="0" memberValueDatatype="130" unbalanced="0"/>
    <cacheHierarchy uniqueName="[OPPORTUNITY].[Stage]" caption="Stage" attribute="1" defaultMemberUniqueName="[OPPORTUNITY].[Stage].[All]" allUniqueName="[OPPORTUNITY].[Stage].[All]" dimensionUniqueName="[OPPORTUNITY]" displayFolder="" count="2" memberValueDatatype="130" unbalanced="0">
      <fieldsUsage count="2">
        <fieldUsage x="-1"/>
        <fieldUsage x="2"/>
      </fieldsUsage>
    </cacheHierarchy>
    <cacheHierarchy uniqueName="[OPPORTUNITY].[Amount]" caption="Amount" attribute="1" defaultMemberUniqueName="[OPPORTUNITY].[Amount].[All]" allUniqueName="[OPPORTUNITY].[Amount].[All]" dimensionUniqueName="[OPPORTUNITY]" displayFolder="" count="0" memberValueDatatype="5" unbalanced="0"/>
    <cacheHierarchy uniqueName="[OPPORTUNITY].[Probability (%)]" caption="Probability (%)" attribute="1" defaultMemberUniqueName="[OPPORTUNITY].[Probability (%)].[All]" allUniqueName="[OPPORTUNITY].[Probability (%)].[All]" dimensionUniqueName="[OPPORTUNITY]" displayFolder="" count="0" memberValueDatatype="20" unbalanced="0"/>
    <cacheHierarchy uniqueName="[OPPORTUNITY].[Created Date (Year)]" caption="Created Date (Year)" attribute="1" defaultMemberUniqueName="[OPPORTUNITY].[Created Date (Year)].[All]" allUniqueName="[OPPORTUNITY].[Created Date (Year)].[All]" dimensionUniqueName="[OPPORTUNITY]" displayFolder="" count="2" memberValueDatatype="130" unbalanced="0">
      <fieldsUsage count="2">
        <fieldUsage x="-1"/>
        <fieldUsage x="1"/>
      </fieldsUsage>
    </cacheHierarchy>
    <cacheHierarchy uniqueName="[OPPORTUNITY].[Created Date (Quarter)]" caption="Created Date (Quarter)" attribute="1" defaultMemberUniqueName="[OPPORTUNITY].[Created Date (Quarter)].[All]" allUniqueName="[OPPORTUNITY].[Created Date (Quarter)].[All]" dimensionUniqueName="[OPPORTUNITY]" displayFolder="" count="0" memberValueDatatype="130" unbalanced="0"/>
    <cacheHierarchy uniqueName="[OPPORTUNITY].[Created Date (Month)]" caption="Created Date (Month)" attribute="1" defaultMemberUniqueName="[OPPORTUNITY].[Created Date (Month)].[All]" allUniqueName="[OPPORTUNITY].[Created Date (Month)].[All]" dimensionUniqueName="[OPPORTUNITY]" displayFolder="" count="0" memberValueDatatype="130" unbalanced="0"/>
    <cacheHierarchy uniqueName="[OPPORTUNITY PRODUCT].[Created By ID]" caption="Created By ID" attribute="1" defaultMemberUniqueName="[OPPORTUNITY PRODUCT].[Created By ID].[All]" allUniqueName="[OPPORTUNITY PRODUCT].[Created By ID].[All]" dimensionUniqueName="[OPPORTUNITY PRODUCT]" displayFolder="" count="0" memberValueDatatype="130" unbalanced="0"/>
    <cacheHierarchy uniqueName="[OPPORTUNITY PRODUCT].[Created Date]" caption="Created Date" attribute="1" time="1" defaultMemberUniqueName="[OPPORTUNITY PRODUCT].[Created Date].[All]" allUniqueName="[OPPORTUNITY PRODUCT].[Created Date].[All]" dimensionUniqueName="[OPPORTUNITY PRODUCT]" displayFolder="" count="0" memberValueDatatype="7" unbalanced="0"/>
    <cacheHierarchy uniqueName="[OPPORTUNITY PRODUCT].[Last Modified By ID]" caption="Last Modified By ID" attribute="1" defaultMemberUniqueName="[OPPORTUNITY PRODUCT].[Last Modified By ID].[All]" allUniqueName="[OPPORTUNITY PRODUCT].[Last Modified By ID].[All]" dimensionUniqueName="[OPPORTUNITY PRODUCT]" displayFolder="" count="0" memberValueDatatype="130" unbalanced="0"/>
    <cacheHierarchy uniqueName="[OPPORTUNITY PRODUCT].[Last Modified Date]" caption="Last Modified Date" attribute="1" time="1" defaultMemberUniqueName="[OPPORTUNITY PRODUCT].[Last Modified Date].[All]" allUniqueName="[OPPORTUNITY PRODUCT].[Last Modified Date].[All]" dimensionUniqueName="[OPPORTUNITY PRODUCT]" displayFolder="" count="0" memberValueDatatype="7" unbalanced="0"/>
    <cacheHierarchy uniqueName="[OPPORTUNITY PRODUCT].[Line Item ID]" caption="Line Item ID" attribute="1" defaultMemberUniqueName="[OPPORTUNITY PRODUCT].[Line Item ID].[All]" allUniqueName="[OPPORTUNITY PRODUCT].[Line Item ID].[All]" dimensionUniqueName="[OPPORTUNITY PRODUCT]" displayFolder="" count="0" memberValueDatatype="130" unbalanced="0"/>
    <cacheHierarchy uniqueName="[OPPORTUNITY PRODUCT].[Opportunity ID]" caption="Opportunity ID" attribute="1" defaultMemberUniqueName="[OPPORTUNITY PRODUCT].[Opportunity ID].[All]" allUniqueName="[OPPORTUNITY PRODUCT].[Opportunity ID].[All]" dimensionUniqueName="[OPPORTUNITY PRODUCT]" displayFolder="" count="0" memberValueDatatype="130" unbalanced="0"/>
    <cacheHierarchy uniqueName="[OPPORTUNITY PRODUCT].[Product Name]" caption="Product Name" attribute="1" defaultMemberUniqueName="[OPPORTUNITY PRODUCT].[Product Name].[All]" allUniqueName="[OPPORTUNITY PRODUCT].[Product Name].[All]" dimensionUniqueName="[OPPORTUNITY PRODUCT]" displayFolder="" count="0" memberValueDatatype="130" unbalanced="0"/>
    <cacheHierarchy uniqueName="[OPPORTUNITY PRODUCT].[Price Book Entry ID]" caption="Price Book Entry ID" attribute="1" defaultMemberUniqueName="[OPPORTUNITY PRODUCT].[Price Book Entry ID].[All]" allUniqueName="[OPPORTUNITY PRODUCT].[Price Book Entry ID].[All]" dimensionUniqueName="[OPPORTUNITY PRODUCT]" displayFolder="" count="0" memberValueDatatype="130" unbalanced="0"/>
    <cacheHierarchy uniqueName="[OPPORTUNITY PRODUCT].[Product Code]" caption="Product Code" attribute="1" defaultMemberUniqueName="[OPPORTUNITY PRODUCT].[Product Code].[All]" allUniqueName="[OPPORTUNITY PRODUCT].[Product Code].[All]" dimensionUniqueName="[OPPORTUNITY PRODUCT]" displayFolder="" count="0" memberValueDatatype="130" unbalanced="0"/>
    <cacheHierarchy uniqueName="[OPPORTUNITY PRODUCT].[Product ID]" caption="Product ID" attribute="1" defaultMemberUniqueName="[OPPORTUNITY PRODUCT].[Product ID].[All]" allUniqueName="[OPPORTUNITY PRODUCT].[Product ID].[All]" dimensionUniqueName="[OPPORTUNITY PRODUCT]" displayFolder="" count="0" memberValueDatatype="130" unbalanced="0"/>
    <cacheHierarchy uniqueName="[OPPORTUNITY PRODUCT].[Discount]" caption="Discount" attribute="1" defaultMemberUniqueName="[OPPORTUNITY PRODUCT].[Discount].[All]" allUniqueName="[OPPORTUNITY PRODUCT].[Discount].[All]" dimensionUniqueName="[OPPORTUNITY PRODUCT]" displayFolder="" count="0" memberValueDatatype="5" unbalanced="0"/>
    <cacheHierarchy uniqueName="[OPPORTUNITY PRODUCT].[List Price]" caption="List Price" attribute="1" defaultMemberUniqueName="[OPPORTUNITY PRODUCT].[List Price].[All]" allUniqueName="[OPPORTUNITY PRODUCT].[List Price].[All]" dimensionUniqueName="[OPPORTUNITY PRODUCT]" displayFolder="" count="0" memberValueDatatype="5" unbalanced="0"/>
    <cacheHierarchy uniqueName="[OPPORTUNITY PRODUCT].[Quantity]" caption="Quantity" attribute="1" defaultMemberUniqueName="[OPPORTUNITY PRODUCT].[Quantity].[All]" allUniqueName="[OPPORTUNITY PRODUCT].[Quantity].[All]" dimensionUniqueName="[OPPORTUNITY PRODUCT]" displayFolder="" count="0" memberValueDatatype="20" unbalanced="0"/>
    <cacheHierarchy uniqueName="[OPPORTUNITY PRODUCT].[Sales Price]" caption="Sales Price" attribute="1" defaultMemberUniqueName="[OPPORTUNITY PRODUCT].[Sales Price].[All]" allUniqueName="[OPPORTUNITY PRODUCT].[Sales Price].[All]" dimensionUniqueName="[OPPORTUNITY PRODUCT]" displayFolder="" count="0" memberValueDatatype="5" unbalanced="0"/>
    <cacheHierarchy uniqueName="[OPPORTUNITY PRODUCT].[Subtotal]" caption="Subtotal" attribute="1" defaultMemberUniqueName="[OPPORTUNITY PRODUCT].[Subtotal].[All]" allUniqueName="[OPPORTUNITY PRODUCT].[Subtotal].[All]" dimensionUniqueName="[OPPORTUNITY PRODUCT]" displayFolder="" count="0" memberValueDatatype="5" unbalanced="0"/>
    <cacheHierarchy uniqueName="[OPPORTUNITY PRODUCT].[Total Price]" caption="Total Price" attribute="1" defaultMemberUniqueName="[OPPORTUNITY PRODUCT].[Total Price].[All]" allUniqueName="[OPPORTUNITY PRODUCT].[Total Price].[All]" dimensionUniqueName="[OPPORTUNITY PRODUCT]" displayFolder="" count="0" memberValueDatatype="5" unbalanced="0"/>
    <cacheHierarchy uniqueName="[USER].[Active]" caption="Active" attribute="1" defaultMemberUniqueName="[USER].[Active].[All]" allUniqueName="[USER].[Active].[All]" dimensionUniqueName="[USER]" displayFolder="" count="0" memberValueDatatype="11" unbalanced="0"/>
    <cacheHierarchy uniqueName="[USER].[Unknown]" caption="Unknown" attribute="1" defaultMemberUniqueName="[USER].[Unknown].[All]" allUniqueName="[USER].[Unknown].[All]" dimensionUniqueName="[USER]" displayFolder="" count="0" memberValueDatatype="130" unbalanced="0"/>
    <cacheHierarchy uniqueName="[USER].[Country]" caption="Country" attribute="1" defaultMemberUniqueName="[USER].[Country].[All]" allUniqueName="[USER].[Country].[All]" dimensionUniqueName="[USER]" displayFolder="" count="0" memberValueDatatype="130" unbalanced="0"/>
    <cacheHierarchy uniqueName="[USER].[Created By ID]" caption="Created By ID" attribute="1" defaultMemberUniqueName="[USER].[Created By ID].[All]" allUniqueName="[USER].[Created By ID].[All]" dimensionUniqueName="[USER]" displayFolder="" count="0" memberValueDatatype="130" unbalanced="0"/>
    <cacheHierarchy uniqueName="[USER].[Created Date]" caption="Created Date" attribute="1" time="1" defaultMemberUniqueName="[USER].[Created Date].[All]" allUniqueName="[USER].[Created Date].[All]" dimensionUniqueName="[USER]" displayFolder="" count="0" memberValueDatatype="7" unbalanced="0"/>
    <cacheHierarchy uniqueName="[USER].[Department]" caption="Department" attribute="1" defaultMemberUniqueName="[USER].[Department].[All]" allUniqueName="[USER].[Department].[All]" dimensionUniqueName="[USER]" displayFolder="" count="0" memberValueDatatype="130" unbalanced="0"/>
    <cacheHierarchy uniqueName="[USER].[Full Name]" caption="Full Name" attribute="1" defaultMemberUniqueName="[USER].[Full Name].[All]" allUniqueName="[USER].[Full Name].[All]" dimensionUniqueName="[USER]" displayFolder="" count="0" memberValueDatatype="130" unbalanced="0"/>
    <cacheHierarchy uniqueName="[USER].[Last Login]" caption="Last Login" attribute="1" defaultMemberUniqueName="[USER].[Last Login].[All]" allUniqueName="[USER].[Last Login].[All]" dimensionUniqueName="[USER]" displayFolder="" count="0" memberValueDatatype="130" unbalanced="0"/>
    <cacheHierarchy uniqueName="[USER].[Last Modified By ID]" caption="Last Modified By ID" attribute="1" defaultMemberUniqueName="[USER].[Last Modified By ID].[All]" allUniqueName="[USER].[Last Modified By ID].[All]" dimensionUniqueName="[USER]" displayFolder="" count="0" memberValueDatatype="130" unbalanced="0"/>
    <cacheHierarchy uniqueName="[USER].[Last Modified Date]" caption="Last Modified Date" attribute="1" time="1" defaultMemberUniqueName="[USER].[Last Modified Date].[All]" allUniqueName="[USER].[Last Modified Date].[All]" dimensionUniqueName="[USER]" displayFolder="" count="0" memberValueDatatype="7" unbalanced="0"/>
    <cacheHierarchy uniqueName="[USER].[Manager ID]" caption="Manager ID" attribute="1" defaultMemberUniqueName="[USER].[Manager ID].[All]" allUniqueName="[USER].[Manager ID].[All]" dimensionUniqueName="[USER]" displayFolder="" count="0" memberValueDatatype="130" unbalanced="0"/>
    <cacheHierarchy uniqueName="[USER].[Nickname]" caption="Nickname" attribute="1" defaultMemberUniqueName="[USER].[Nickname].[All]" allUniqueName="[USER].[Nickname].[All]" dimensionUniqueName="[USER]" displayFolder="" count="0" memberValueDatatype="130" unbalanced="0"/>
    <cacheHierarchy uniqueName="[USER].[Profile ID]" caption="Profile ID" attribute="1" defaultMemberUniqueName="[USER].[Profile ID].[All]" allUniqueName="[USER].[Profile ID].[All]" dimensionUniqueName="[USER]" displayFolder="" count="0" memberValueDatatype="130" unbalanced="0"/>
    <cacheHierarchy uniqueName="[USER].[Role ID]" caption="Role ID" attribute="1" defaultMemberUniqueName="[USER].[Role ID].[All]" allUniqueName="[USER].[Role ID].[All]" dimensionUniqueName="[USER]" displayFolder="" count="0" memberValueDatatype="130" unbalanced="0"/>
    <cacheHierarchy uniqueName="[USER].[State/Province]" caption="State/Province" attribute="1" defaultMemberUniqueName="[USER].[State/Province].[All]" allUniqueName="[USER].[State/Province].[All]" dimensionUniqueName="[USER]" displayFolder="" count="0" memberValueDatatype="130" unbalanced="0"/>
    <cacheHierarchy uniqueName="[USER].[User ID]" caption="User ID" attribute="1" defaultMemberUniqueName="[USER].[User ID].[All]" allUniqueName="[USER].[User ID].[All]" dimensionUniqueName="[USER]" displayFolder="" count="0" memberValueDatatype="130" unbalanced="0"/>
    <cacheHierarchy uniqueName="[USER].[User Type]" caption="User Type" attribute="1" defaultMemberUniqueName="[USER].[User Type].[All]" allUniqueName="[USER].[User Type].[All]" dimensionUniqueName="[USER]" displayFolder="" count="0" memberValueDatatype="130" unbalanced="0"/>
    <cacheHierarchy uniqueName="[OPPORTUNITY].[Created Date (Month Index)]" caption="Created Date (Month Index)" attribute="1" defaultMemberUniqueName="[OPPORTUNITY].[Created Date (Month Index)].[All]" allUniqueName="[OPPORTUNITY].[Created Date (Month Index)].[All]" dimensionUniqueName="[OPPORTUNITY]" displayFolder="" count="0" memberValueDatatype="20" unbalanced="0" hidden="1"/>
    <cacheHierarchy uniqueName="[Measures].[Count of Lead ID]" caption="Count of Lead ID" measure="1" displayFolder="" measureGroup="LEAD" count="0">
      <extLst>
        <ext xmlns:x15="http://schemas.microsoft.com/office/spreadsheetml/2010/11/main" uri="{B97F6D7D-B522-45F9-BDA1-12C45D357490}">
          <x15:cacheHierarchy aggregatedColumn="32"/>
        </ext>
      </extLst>
    </cacheHierarchy>
    <cacheHierarchy uniqueName="[Measures].[Sum of Amount]" caption="Sum of Amount" measure="1" displayFolder="" measureGroup="OPPORTUNITY" count="0">
      <extLst>
        <ext xmlns:x15="http://schemas.microsoft.com/office/spreadsheetml/2010/11/main" uri="{B97F6D7D-B522-45F9-BDA1-12C45D357490}">
          <x15:cacheHierarchy aggregatedColumn="74"/>
        </ext>
      </extLst>
    </cacheHierarchy>
    <cacheHierarchy uniqueName="[Measures].[Count of Opportunity ID]" caption="Count of Opportunity ID" measure="1" displayFolder="" measureGroup="OPPORTUNITY" count="0">
      <extLst>
        <ext xmlns:x15="http://schemas.microsoft.com/office/spreadsheetml/2010/11/main" uri="{B97F6D7D-B522-45F9-BDA1-12C45D357490}">
          <x15:cacheHierarchy aggregatedColumn="67"/>
        </ext>
      </extLst>
    </cacheHierarchy>
    <cacheHierarchy uniqueName="[Measures].[Count of Opportunity ID 2]" caption="Count of Opportunity ID 2" measure="1" displayFolder="" measureGroup="OPPORTUNITY PRODUCT" count="0">
      <extLst>
        <ext xmlns:x15="http://schemas.microsoft.com/office/spreadsheetml/2010/11/main" uri="{B97F6D7D-B522-45F9-BDA1-12C45D357490}">
          <x15:cacheHierarchy aggregatedColumn="84"/>
        </ext>
      </extLst>
    </cacheHierarchy>
    <cacheHierarchy uniqueName="[Measures].[Expected Amount]" caption="Expected Amount" measure="1" displayFolder="" measureGroup="OPPORTUNITY" count="0"/>
    <cacheHierarchy uniqueName="[Measures].[Conversion Rate]" caption="Conversion Rate" measure="1" displayFolder="" measureGroup="OPPORTUNITY" count="0"/>
    <cacheHierarchy uniqueName="[Measures].[Converted Accounts]" caption="Converted Accounts" measure="1" displayFolder="" measureGroup="OPPORTUNITY" count="0"/>
    <cacheHierarchy uniqueName="[Measures].[Converted Opportunities]" caption="Converted Opportunities" measure="1" displayFolder="" measureGroup="OPPORTUNITY" count="0"/>
    <cacheHierarchy uniqueName="[Measures].[Expected Amount (Opportunity)]" caption="Expected Amount (Opportunity)" measure="1" displayFolder="" measureGroup="OPPORTUNITY" count="0"/>
    <cacheHierarchy uniqueName="[Measures].[Acitve Opportunity]" caption="Acitve Opportunity" measure="1" displayFolder="" measureGroup="OPPORTUNITY" count="0" oneField="1">
      <fieldsUsage count="1">
        <fieldUsage x="0"/>
      </fieldsUsage>
    </cacheHierarchy>
    <cacheHierarchy uniqueName="[Measures].[Win Rate]" caption="Win Rate" measure="1" displayFolder="" measureGroup="OPPORTUNITY" count="0"/>
    <cacheHierarchy uniqueName="[Measures].[Lost Rate]" caption="Lost Rate" measure="1" displayFolder="" measureGroup="OPPORTUNITY" count="0"/>
    <cacheHierarchy uniqueName="[Measures].[Total Closed Opportunity]" caption="Total Closed Opportunity" measure="1" displayFolder="" measureGroup="OPPORTUNITY" count="0"/>
    <cacheHierarchy uniqueName="[Measures].[Conversion Rate Opportunity]" caption="Conversion Rate Opportunity" measure="1" displayFolder="" measureGroup="OPPORTUNITY" count="0"/>
    <cacheHierarchy uniqueName="[Measures].[__XL_Count OPPORTUNITY]" caption="__XL_Count OPPORTUNITY" measure="1" displayFolder="" measureGroup="OPPORTUNITY" count="0" hidden="1"/>
    <cacheHierarchy uniqueName="[Measures].[__XL_Count ACCOUNT]" caption="__XL_Count ACCOUNT" measure="1" displayFolder="" measureGroup="ACCOUNT" count="0" hidden="1"/>
    <cacheHierarchy uniqueName="[Measures].[__XL_Count USER]" caption="__XL_Count USER" measure="1" displayFolder="" measureGroup="USER" count="0" hidden="1"/>
    <cacheHierarchy uniqueName="[Measures].[__XL_Count LEAD]" caption="__XL_Count LEAD" measure="1" displayFolder="" measureGroup="LEAD" count="0" hidden="1"/>
    <cacheHierarchy uniqueName="[Measures].[__XL_Count OPPORTUNITY PRODUCT]" caption="__XL_Count OPPORTUNITY PRODUCT" measure="1" displayFolder="" measureGroup="OPPORTUNITY PRODUCT" count="0" hidden="1"/>
    <cacheHierarchy uniqueName="[Measures].[__No measures defined]" caption="__No measures defined" measure="1" displayFolder="" count="0" hidden="1"/>
  </cacheHierarchies>
  <kpis count="0"/>
  <dimensions count="6">
    <dimension name="ACCOUNT" uniqueName="[ACCOUNT]" caption="ACCOUNT"/>
    <dimension name="LEAD" uniqueName="[LEAD]" caption="LEAD"/>
    <dimension measure="1" name="Measures" uniqueName="[Measures]" caption="Measures"/>
    <dimension name="OPPORTUNITY" uniqueName="[OPPORTUNITY]" caption="OPPORTUNITY"/>
    <dimension name="OPPORTUNITY PRODUCT" uniqueName="[OPPORTUNITY PRODUCT]" caption="OPPORTUNITY PRODUCT"/>
    <dimension name="USER" uniqueName="[USER]" caption="USER"/>
  </dimensions>
  <measureGroups count="5">
    <measureGroup name="ACCOUNT" caption="ACCOUNT"/>
    <measureGroup name="LEAD" caption="LEAD"/>
    <measureGroup name="OPPORTUNITY" caption="OPPORTUNITY"/>
    <measureGroup name="OPPORTUNITY PRODUCT" caption="OPPORTUNITY PRODUCT"/>
    <measureGroup name="USER" caption="USER"/>
  </measureGroups>
  <maps count="13">
    <map measureGroup="0" dimension="0"/>
    <map measureGroup="0" dimension="1"/>
    <map measureGroup="1" dimension="1"/>
    <map measureGroup="2" dimension="0"/>
    <map measureGroup="2" dimension="1"/>
    <map measureGroup="2" dimension="3"/>
    <map measureGroup="2" dimension="5"/>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ASHEELA S" refreshedDate="46092.778181597219" createdVersion="5" refreshedVersion="8" minRefreshableVersion="3" recordCount="0" supportSubquery="1" supportAdvancedDrill="1" xr:uid="{E605DD1B-767D-49E4-BB8B-CCF27E45A30E}">
  <cacheSource type="external" connectionId="6"/>
  <cacheFields count="5">
    <cacheField name="[Measures].[Conversion Rate Opportunity]" caption="Conversion Rate Opportunity" numFmtId="0" hierarchy="126" level="32767"/>
    <cacheField name="[OPPORTUNITY].[Created Date (Year)].[Created Date (Year)]" caption="Created Date (Year)" numFmtId="0" hierarchy="76" level="1">
      <sharedItems containsSemiMixedTypes="0" containsNonDate="0" containsString="0"/>
    </cacheField>
    <cacheField name="[OPPORTUNITY].[Stage].[Stage]" caption="Stage" numFmtId="0" hierarchy="73" level="1">
      <sharedItems containsSemiMixedTypes="0" containsNonDate="0" containsString="0"/>
    </cacheField>
    <cacheField name="[OPPORTUNITY].[Industry].[Industry]" caption="Industry" numFmtId="0" hierarchy="60" level="1">
      <sharedItems containsSemiMixedTypes="0" containsNonDate="0" containsString="0"/>
    </cacheField>
    <cacheField name="[OPPORTUNITY].[Product Category].[Product Category]" caption="Product Category" numFmtId="0" hierarchy="71" level="1">
      <sharedItems containsSemiMixedTypes="0" containsNonDate="0" containsString="0"/>
    </cacheField>
  </cacheFields>
  <cacheHierarchies count="133">
    <cacheHierarchy uniqueName="[ACCOUNT].[Account ID]" caption="Account ID" attribute="1" defaultMemberUniqueName="[ACCOUNT].[Account ID].[All]" allUniqueName="[ACCOUNT].[Account ID].[All]" dimensionUniqueName="[ACCOUNT]" displayFolder="" count="0" memberValueDatatype="130" unbalanced="0"/>
    <cacheHierarchy uniqueName="[ACCOUNT].[Account Name]" caption="Account Name" attribute="1" defaultMemberUniqueName="[ACCOUNT].[Account Name].[All]" allUniqueName="[ACCOUNT].[Account Name].[All]" dimensionUniqueName="[ACCOUNT]" displayFolder="" count="0" memberValueDatatype="130" unbalanced="0"/>
    <cacheHierarchy uniqueName="[ACCOUNT].[Account Rating]" caption="Account Rating" attribute="1" defaultMemberUniqueName="[ACCOUNT].[Account Rating].[All]" allUniqueName="[ACCOUNT].[Account Rating].[All]" dimensionUniqueName="[ACCOUNT]" displayFolder="" count="0" memberValueDatatype="130" unbalanced="0"/>
    <cacheHierarchy uniqueName="[ACCOUNT].[Account Type]" caption="Account Type" attribute="1" defaultMemberUniqueName="[ACCOUNT].[Account Type].[All]" allUniqueName="[ACCOUNT].[Account Type].[All]" dimensionUniqueName="[ACCOUNT]" displayFolder="" count="0" memberValueDatatype="130" unbalanced="0"/>
    <cacheHierarchy uniqueName="[ACCOUNT].[Application]" caption="Application" attribute="1" defaultMemberUniqueName="[ACCOUNT].[Application].[All]" allUniqueName="[ACCOUNT].[Application].[All]" dimensionUniqueName="[ACCOUNT]" displayFolder="" count="0" memberValueDatatype="130" unbalanced="0"/>
    <cacheHierarchy uniqueName="[ACCOUNT].[Billing City]" caption="Billing City" attribute="1" defaultMemberUniqueName="[ACCOUNT].[Billing City].[All]" allUniqueName="[ACCOUNT].[Billing City].[All]" dimensionUniqueName="[ACCOUNT]" displayFolder="" count="0" memberValueDatatype="130" unbalanced="0"/>
    <cacheHierarchy uniqueName="[ACCOUNT].[Billing Country]" caption="Billing Country" attribute="1" defaultMemberUniqueName="[ACCOUNT].[Billing Country].[All]" allUniqueName="[ACCOUNT].[Billing Country].[All]" dimensionUniqueName="[ACCOUNT]" displayFolder="" count="0" memberValueDatatype="130" unbalanced="0"/>
    <cacheHierarchy uniqueName="[ACCOUNT].[Billing State/Province]" caption="Billing State/Province" attribute="1" defaultMemberUniqueName="[ACCOUNT].[Billing State/Province].[All]" allUniqueName="[ACCOUNT].[Billing State/Province].[All]" dimensionUniqueName="[ACCOUNT]" displayFolder="" count="0" memberValueDatatype="130" unbalanced="0"/>
    <cacheHierarchy uniqueName="[ACCOUNT].[Created By ID]" caption="Created By ID" attribute="1" defaultMemberUniqueName="[ACCOUNT].[Created By ID].[All]" allUniqueName="[ACCOUNT].[Created By ID].[All]" dimensionUniqueName="[ACCOUNT]" displayFolder="" count="0" memberValueDatatype="130" unbalanced="0"/>
    <cacheHierarchy uniqueName="[ACCOUNT].[Created Date]" caption="Created Date" attribute="1" time="1" defaultMemberUniqueName="[ACCOUNT].[Created Date].[All]" allUniqueName="[ACCOUNT].[Created Date].[All]" dimensionUniqueName="[ACCOUNT]" displayFolder="" count="0" memberValueDatatype="7" unbalanced="0"/>
    <cacheHierarchy uniqueName="[ACCOUNT].[Industry]" caption="Industry" attribute="1" defaultMemberUniqueName="[ACCOUNT].[Industry].[All]" allUniqueName="[ACCOUNT].[Industry].[All]" dimensionUniqueName="[ACCOUNT]" displayFolder="" count="0" memberValueDatatype="130" unbalanced="0"/>
    <cacheHierarchy uniqueName="[ACCOUNT].[Last Activity]" caption="Last Activity" attribute="1" defaultMemberUniqueName="[ACCOUNT].[Last Activity].[All]" allUniqueName="[ACCOUNT].[Last Activity].[All]" dimensionUniqueName="[ACCOUNT]" displayFolder="" count="0" memberValueDatatype="130" unbalanced="0"/>
    <cacheHierarchy uniqueName="[ACCOUNT].[Last Modified By ID]" caption="Last Modified By ID" attribute="1" defaultMemberUniqueName="[ACCOUNT].[Last Modified By ID].[All]" allUniqueName="[ACCOUNT].[Last Modified By ID].[All]" dimensionUniqueName="[ACCOUNT]" displayFolder="" count="0" memberValueDatatype="130" unbalanced="0"/>
    <cacheHierarchy uniqueName="[ACCOUNT].[Last Modified Date]" caption="Last Modified Date" attribute="1" time="1" defaultMemberUniqueName="[ACCOUNT].[Last Modified Date].[All]" allUniqueName="[ACCOUNT].[Last Modified Date].[All]" dimensionUniqueName="[ACCOUNT]" displayFolder="" count="0" memberValueDatatype="7" unbalanced="0"/>
    <cacheHierarchy uniqueName="[ACCOUNT].[Lead Type]" caption="Lead Type" attribute="1" defaultMemberUniqueName="[ACCOUNT].[Lead Type].[All]" allUniqueName="[ACCOUNT].[Lead Type].[All]" dimensionUniqueName="[ACCOUNT]" displayFolder="" count="0" memberValueDatatype="130" unbalanced="0"/>
    <cacheHierarchy uniqueName="[ACCOUNT].[Owner ID]" caption="Owner ID" attribute="1" defaultMemberUniqueName="[ACCOUNT].[Owner ID].[All]" allUniqueName="[ACCOUNT].[Owner ID].[All]" dimensionUniqueName="[ACCOUNT]" displayFolder="" count="0" memberValueDatatype="130" unbalanced="0"/>
    <cacheHierarchy uniqueName="[ACCOUNT].[Parent Account ID]" caption="Parent Account ID" attribute="1" defaultMemberUniqueName="[ACCOUNT].[Parent Account ID].[All]" allUniqueName="[ACCOUNT].[Parent Account ID].[All]" dimensionUniqueName="[ACCOUNT]" displayFolder="" count="0" memberValueDatatype="130" unbalanced="0"/>
    <cacheHierarchy uniqueName="[ACCOUNT].[Record Type ID]" caption="Record Type ID" attribute="1" defaultMemberUniqueName="[ACCOUNT].[Record Type ID].[All]" allUniqueName="[ACCOUNT].[Record Type ID].[All]" dimensionUniqueName="[ACCOUNT]" displayFolder="" count="0" memberValueDatatype="130" unbalanced="0"/>
    <cacheHierarchy uniqueName="[ACCOUNT].[Shipping City]" caption="Shipping City" attribute="1" defaultMemberUniqueName="[ACCOUNT].[Shipping City].[All]" allUniqueName="[ACCOUNT].[Shipping City].[All]" dimensionUniqueName="[ACCOUNT]" displayFolder="" count="0" memberValueDatatype="130" unbalanced="0"/>
    <cacheHierarchy uniqueName="[ACCOUNT].[Shipping Country]" caption="Shipping Country" attribute="1" defaultMemberUniqueName="[ACCOUNT].[Shipping Country].[All]" allUniqueName="[ACCOUNT].[Shipping Country].[All]" dimensionUniqueName="[ACCOUNT]" displayFolder="" count="0" memberValueDatatype="130" unbalanced="0"/>
    <cacheHierarchy uniqueName="[ACCOUNT].[Shipping State/Province]" caption="Shipping State/Province" attribute="1" defaultMemberUniqueName="[ACCOUNT].[Shipping State/Province].[All]" allUniqueName="[ACCOUNT].[Shipping State/Province].[All]" dimensionUniqueName="[ACCOUNT]" displayFolder="" count="0" memberValueDatatype="130" unbalanced="0"/>
    <cacheHierarchy uniqueName="[ACCOUNT].[Shipping Zip/Postal Code]" caption="Shipping Zip/Postal Code" attribute="1" defaultMemberUniqueName="[ACCOUNT].[Shipping Zip/Postal Code].[All]" allUniqueName="[ACCOUNT].[Shipping Zip/Postal Code].[All]" dimensionUniqueName="[ACCOUNT]" displayFolder="" count="0" memberValueDatatype="130" unbalanced="0"/>
    <cacheHierarchy uniqueName="[ACCOUNT].[System Modstamp]" caption="System Modstamp" attribute="1" time="1" defaultMemberUniqueName="[ACCOUNT].[System Modstamp].[All]" allUniqueName="[ACCOUNT].[System Modstamp].[All]" dimensionUniqueName="[ACCOUNT]" displayFolder="" count="0" memberValueDatatype="7" unbalanced="0"/>
    <cacheHierarchy uniqueName="[LEAD].[City]" caption="City" attribute="1" defaultMemberUniqueName="[LEAD].[City].[All]" allUniqueName="[LEAD].[City].[All]" dimensionUniqueName="[LEAD]" displayFolder="" count="0" memberValueDatatype="130" unbalanced="0"/>
    <cacheHierarchy uniqueName="[LEAD].[Converted]" caption="Converted" attribute="1" defaultMemberUniqueName="[LEAD].[Converted].[All]" allUniqueName="[LEAD].[Converted].[All]" dimensionUniqueName="[LEAD]" displayFolder="" count="0" memberValueDatatype="11" unbalanced="0"/>
    <cacheHierarchy uniqueName="[LEAD].[Country]" caption="Country" attribute="1" defaultMemberUniqueName="[LEAD].[Country].[All]" allUniqueName="[LEAD].[Country].[All]" dimensionUniqueName="[LEAD]" displayFolder="" count="0" memberValueDatatype="130" unbalanced="0"/>
    <cacheHierarchy uniqueName="[LEAD].[Created Date]" caption="Created Date" attribute="1" time="1" defaultMemberUniqueName="[LEAD].[Created Date].[All]" allUniqueName="[LEAD].[Created Date].[All]" dimensionUniqueName="[LEAD]" displayFolder="" count="0" memberValueDatatype="7" unbalanced="0"/>
    <cacheHierarchy uniqueName="[LEAD].[Dead Reason]" caption="Dead Reason" attribute="1" defaultMemberUniqueName="[LEAD].[Dead Reason].[All]" allUniqueName="[LEAD].[Dead Reason].[All]" dimensionUniqueName="[LEAD]" displayFolder="" count="0" memberValueDatatype="130" unbalanced="0"/>
    <cacheHierarchy uniqueName="[LEAD].[Email Opt Out]" caption="Email Opt Out" attribute="1" defaultMemberUniqueName="[LEAD].[Email Opt Out].[All]" allUniqueName="[LEAD].[Email Opt Out].[All]" dimensionUniqueName="[LEAD]" displayFolder="" count="0" memberValueDatatype="11" unbalanced="0"/>
    <cacheHierarchy uniqueName="[LEAD].[Industry]" caption="Industry" attribute="1" defaultMemberUniqueName="[LEAD].[Industry].[All]" allUniqueName="[LEAD].[Industry].[All]" dimensionUniqueName="[LEAD]" displayFolder="" count="0" memberValueDatatype="130" unbalanced="0"/>
    <cacheHierarchy uniqueName="[LEAD].[Key Account]" caption="Key Account" attribute="1" defaultMemberUniqueName="[LEAD].[Key Account].[All]" allUniqueName="[LEAD].[Key Account].[All]" dimensionUniqueName="[LEAD]" displayFolder="" count="0" memberValueDatatype="11" unbalanced="0"/>
    <cacheHierarchy uniqueName="[LEAD].[Last Status Change]" caption="Last Status Change" attribute="1" defaultMemberUniqueName="[LEAD].[Last Status Change].[All]" allUniqueName="[LEAD].[Last Status Change].[All]" dimensionUniqueName="[LEAD]" displayFolder="" count="0" memberValueDatatype="130" unbalanced="0"/>
    <cacheHierarchy uniqueName="[LEAD].[Lead ID]" caption="Lead ID" attribute="1" defaultMemberUniqueName="[LEAD].[Lead ID].[All]" allUniqueName="[LEAD].[Lead ID].[All]" dimensionUniqueName="[LEAD]" displayFolder="" count="0" memberValueDatatype="130" unbalanced="0"/>
    <cacheHierarchy uniqueName="[LEAD].[Lead Source]" caption="Lead Source" attribute="1" defaultMemberUniqueName="[LEAD].[Lead Source].[All]" allUniqueName="[LEAD].[Lead Source].[All]" dimensionUniqueName="[LEAD]" displayFolder="" count="0" memberValueDatatype="130" unbalanced="0"/>
    <cacheHierarchy uniqueName="[LEAD].[Lead Status at Conversion]" caption="Lead Status at Conversion" attribute="1" defaultMemberUniqueName="[LEAD].[Lead Status at Conversion].[All]" allUniqueName="[LEAD].[Lead Status at Conversion].[All]" dimensionUniqueName="[LEAD]" displayFolder="" count="0" memberValueDatatype="130" unbalanced="0"/>
    <cacheHierarchy uniqueName="[LEAD].[LeadRecordType]" caption="LeadRecordType" attribute="1" defaultMemberUniqueName="[LEAD].[LeadRecordType].[All]" allUniqueName="[LEAD].[LeadRecordType].[All]" dimensionUniqueName="[LEAD]" displayFolder="" count="0" memberValueDatatype="130" unbalanced="0"/>
    <cacheHierarchy uniqueName="[LEAD].[LS Team Notified]" caption="LS Team Notified" attribute="1" defaultMemberUniqueName="[LEAD].[LS Team Notified].[All]" allUniqueName="[LEAD].[LS Team Notified].[All]" dimensionUniqueName="[LEAD]" displayFolder="" count="0" memberValueDatatype="11" unbalanced="0"/>
    <cacheHierarchy uniqueName="[LEAD].[Next_Step__c (Leads)]" caption="Next_Step__c (Leads)" attribute="1" defaultMemberUniqueName="[LEAD].[Next_Step__c (Leads)].[All]" allUniqueName="[LEAD].[Next_Step__c (Leads)].[All]" dimensionUniqueName="[LEAD]" displayFolder="" count="0" memberValueDatatype="130" unbalanced="0"/>
    <cacheHierarchy uniqueName="[LEAD].[Pardot Conversion Date]" caption="Pardot Conversion Date" attribute="1" time="1" defaultMemberUniqueName="[LEAD].[Pardot Conversion Date].[All]" allUniqueName="[LEAD].[Pardot Conversion Date].[All]" dimensionUniqueName="[LEAD]" displayFolder="" count="0" memberValueDatatype="7" unbalanced="0"/>
    <cacheHierarchy uniqueName="[LEAD].[Pardot Created Date]" caption="Pardot Created Date" attribute="1" time="1" defaultMemberUniqueName="[LEAD].[Pardot Created Date].[All]" allUniqueName="[LEAD].[Pardot Created Date].[All]" dimensionUniqueName="[LEAD]" displayFolder="" count="0" memberValueDatatype="7" unbalanced="0"/>
    <cacheHierarchy uniqueName="[LEAD].[Pardot First Activity]" caption="Pardot First Activity" attribute="1" time="1" defaultMemberUniqueName="[LEAD].[Pardot First Activity].[All]" allUniqueName="[LEAD].[Pardot First Activity].[All]" dimensionUniqueName="[LEAD]" displayFolder="" count="0" memberValueDatatype="7" unbalanced="0"/>
    <cacheHierarchy uniqueName="[LEAD].[Pardot Last Activity]" caption="Pardot Last Activity" attribute="1" time="1" defaultMemberUniqueName="[LEAD].[Pardot Last Activity].[All]" allUniqueName="[LEAD].[Pardot Last Activity].[All]" dimensionUniqueName="[LEAD]" displayFolder="" count="0" memberValueDatatype="7" unbalanced="0"/>
    <cacheHierarchy uniqueName="[LEAD].[Primary Research Application]" caption="Primary Research Application" attribute="1" defaultMemberUniqueName="[LEAD].[Primary Research Application].[All]" allUniqueName="[LEAD].[Primary Research Application].[All]" dimensionUniqueName="[LEAD]" displayFolder="" count="0" memberValueDatatype="130" unbalanced="0"/>
    <cacheHierarchy uniqueName="[LEAD].[Product Category]" caption="Product Category" attribute="1" defaultMemberUniqueName="[LEAD].[Product Category].[All]" allUniqueName="[LEAD].[Product Category].[All]" dimensionUniqueName="[LEAD]" displayFolder="" count="0" memberValueDatatype="130" unbalanced="0"/>
    <cacheHierarchy uniqueName="[LEAD].[Record Type ID]" caption="Record Type ID" attribute="1" defaultMemberUniqueName="[LEAD].[Record Type ID].[All]" allUniqueName="[LEAD].[Record Type ID].[All]" dimensionUniqueName="[LEAD]" displayFolder="" count="0" memberValueDatatype="130" unbalanced="0"/>
    <cacheHierarchy uniqueName="[LEAD].[SS Team Notified]" caption="SS Team Notified" attribute="1" defaultMemberUniqueName="[LEAD].[SS Team Notified].[All]" allUniqueName="[LEAD].[SS Team Notified].[All]" dimensionUniqueName="[LEAD]" displayFolder="" count="0" memberValueDatatype="11" unbalanced="0"/>
    <cacheHierarchy uniqueName="[LEAD].[State/Province]" caption="State/Province" attribute="1" defaultMemberUniqueName="[LEAD].[State/Province].[All]" allUniqueName="[LEAD].[State/Province].[All]" dimensionUniqueName="[LEAD]" displayFolder="" count="0" memberValueDatatype="130" unbalanced="0"/>
    <cacheHierarchy uniqueName="[LEAD].[Status]" caption="Status" attribute="1" defaultMemberUniqueName="[LEAD].[Status].[All]" allUniqueName="[LEAD].[Status].[All]" dimensionUniqueName="[LEAD]" displayFolder="" count="0" memberValueDatatype="130" unbalanced="0"/>
    <cacheHierarchy uniqueName="[LEAD].[Campaign Membership Count]" caption="Campaign Membership Count" attribute="1" defaultMemberUniqueName="[LEAD].[Campaign Membership Count].[All]" allUniqueName="[LEAD].[Campaign Membership Count].[All]" dimensionUniqueName="[LEAD]" displayFolder="" count="0" memberValueDatatype="20" unbalanced="0"/>
    <cacheHierarchy uniqueName="[LEAD].[Pardot Score]" caption="Pardot Score" attribute="1" defaultMemberUniqueName="[LEAD].[Pardot Score].[All]" allUniqueName="[LEAD].[Pardot Score].[All]" dimensionUniqueName="[LEAD]" displayFolder="" count="0" memberValueDatatype="20" unbalanced="0"/>
    <cacheHierarchy uniqueName="[OPPORTUNITY].[Account ID]" caption="Account ID" attribute="1" defaultMemberUniqueName="[OPPORTUNITY].[Account ID].[All]" allUniqueName="[OPPORTUNITY].[Account ID].[All]" dimensionUniqueName="[OPPORTUNITY]" displayFolder="" count="0" memberValueDatatype="130" unbalanced="0"/>
    <cacheHierarchy uniqueName="[OPPORTUNITY].[Campaign ID]" caption="Campaign ID" attribute="1" defaultMemberUniqueName="[OPPORTUNITY].[Campaign ID].[All]" allUniqueName="[OPPORTUNITY].[Campaign ID].[All]" dimensionUniqueName="[OPPORTUNITY]" displayFolder="" count="0" memberValueDatatype="130" unbalanced="0"/>
    <cacheHierarchy uniqueName="[OPPORTUNITY].[Close Date]" caption="Close Date" attribute="1" time="1" defaultMemberUniqueName="[OPPORTUNITY].[Close Date].[All]" allUniqueName="[OPPORTUNITY].[Close Date].[All]" dimensionUniqueName="[OPPORTUNITY]" displayFolder="" count="0" memberValueDatatype="7" unbalanced="0"/>
    <cacheHierarchy uniqueName="[OPPORTUNITY].[Closed Lost Reason]" caption="Closed Lost Reason" attribute="1" defaultMemberUniqueName="[OPPORTUNITY].[Closed Lost Reason].[All]" allUniqueName="[OPPORTUNITY].[Closed Lost Reason].[All]" dimensionUniqueName="[OPPORTUNITY]" displayFolder="" count="0" memberValueDatatype="130" unbalanced="0"/>
    <cacheHierarchy uniqueName="[OPPORTUNITY].[Contact ID]" caption="Contact ID" attribute="1" defaultMemberUniqueName="[OPPORTUNITY].[Contact ID].[All]" allUniqueName="[OPPORTUNITY].[Contact ID].[All]" dimensionUniqueName="[OPPORTUNITY]" displayFolder="" count="0" memberValueDatatype="130" unbalanced="0"/>
    <cacheHierarchy uniqueName="[OPPORTUNITY].[Created By ID]" caption="Created By ID" attribute="1" defaultMemberUniqueName="[OPPORTUNITY].[Created By ID].[All]" allUniqueName="[OPPORTUNITY].[Created By ID].[All]" dimensionUniqueName="[OPPORTUNITY]" displayFolder="" count="0" memberValueDatatype="130" unbalanced="0"/>
    <cacheHierarchy uniqueName="[OPPORTUNITY].[Created Date]" caption="Created Date" attribute="1" time="1" defaultMemberUniqueName="[OPPORTUNITY].[Created Date].[All]" allUniqueName="[OPPORTUNITY].[Created Date].[All]" dimensionUniqueName="[OPPORTUNITY]" displayFolder="" count="0" memberValueDatatype="7" unbalanced="0"/>
    <cacheHierarchy uniqueName="[OPPORTUNITY].[Fiscal Quarter]" caption="Fiscal Quarter" attribute="1" defaultMemberUniqueName="[OPPORTUNITY].[Fiscal Quarter].[All]" allUniqueName="[OPPORTUNITY].[Fiscal Quarter].[All]" dimensionUniqueName="[OPPORTUNITY]" displayFolder="" count="0" memberValueDatatype="20" unbalanced="0"/>
    <cacheHierarchy uniqueName="[OPPORTUNITY].[Fiscal Year]" caption="Fiscal Year" attribute="1" defaultMemberUniqueName="[OPPORTUNITY].[Fiscal Year].[All]" allUniqueName="[OPPORTUNITY].[Fiscal Year].[All]" dimensionUniqueName="[OPPORTUNITY]" displayFolder="" count="0" memberValueDatatype="20" unbalanced="0"/>
    <cacheHierarchy uniqueName="[OPPORTUNITY].[Forecast Category]" caption="Forecast Category" attribute="1" defaultMemberUniqueName="[OPPORTUNITY].[Forecast Category].[All]" allUniqueName="[OPPORTUNITY].[Forecast Category].[All]" dimensionUniqueName="[OPPORTUNITY]" displayFolder="" count="0" memberValueDatatype="130" unbalanced="0"/>
    <cacheHierarchy uniqueName="[OPPORTUNITY].[Industry]" caption="Industry" attribute="1" defaultMemberUniqueName="[OPPORTUNITY].[Industry].[All]" allUniqueName="[OPPORTUNITY].[Industry].[All]" dimensionUniqueName="[OPPORTUNITY]" displayFolder="" count="2" memberValueDatatype="130" unbalanced="0">
      <fieldsUsage count="2">
        <fieldUsage x="-1"/>
        <fieldUsage x="3"/>
      </fieldsUsage>
    </cacheHierarchy>
    <cacheHierarchy uniqueName="[OPPORTUNITY].[Interface Type]" caption="Interface Type" attribute="1" defaultMemberUniqueName="[OPPORTUNITY].[Interface Type].[All]" allUniqueName="[OPPORTUNITY].[Interface Type].[All]" dimensionUniqueName="[OPPORTUNITY]" displayFolder="" count="0" memberValueDatatype="130" unbalanced="0"/>
    <cacheHierarchy uniqueName="[OPPORTUNITY].[Last Activity]" caption="Last Activity" attribute="1" defaultMemberUniqueName="[OPPORTUNITY].[Last Activity].[All]" allUniqueName="[OPPORTUNITY].[Last Activity].[All]" dimensionUniqueName="[OPPORTUNITY]" displayFolder="" count="0" memberValueDatatype="130" unbalanced="0"/>
    <cacheHierarchy uniqueName="[OPPORTUNITY].[Last Stage Change Date]" caption="Last Stage Change Date" attribute="1" time="1" defaultMemberUniqueName="[OPPORTUNITY].[Last Stage Change Date].[All]" allUniqueName="[OPPORTUNITY].[Last Stage Change Date].[All]" dimensionUniqueName="[OPPORTUNITY]" displayFolder="" count="0" memberValueDatatype="7" unbalanced="0"/>
    <cacheHierarchy uniqueName="[OPPORTUNITY].[LDO]" caption="LDO" attribute="1" defaultMemberUniqueName="[OPPORTUNITY].[LDO].[All]" allUniqueName="[OPPORTUNITY].[LDO].[All]" dimensionUniqueName="[OPPORTUNITY]" displayFolder="" count="0" memberValueDatatype="11" unbalanced="0"/>
    <cacheHierarchy uniqueName="[OPPORTUNITY].[Lead Application]" caption="Lead Application" attribute="1" defaultMemberUniqueName="[OPPORTUNITY].[Lead Application].[All]" allUniqueName="[OPPORTUNITY].[Lead Application].[All]" dimensionUniqueName="[OPPORTUNITY]" displayFolder="" count="0" memberValueDatatype="130" unbalanced="0"/>
    <cacheHierarchy uniqueName="[OPPORTUNITY].[Lead Source]" caption="Lead Source" attribute="1" defaultMemberUniqueName="[OPPORTUNITY].[Lead Source].[All]" allUniqueName="[OPPORTUNITY].[Lead Source].[All]" dimensionUniqueName="[OPPORTUNITY]" displayFolder="" count="0" memberValueDatatype="130" unbalanced="0"/>
    <cacheHierarchy uniqueName="[OPPORTUNITY].[Opportunity ID]" caption="Opportunity ID" attribute="1" defaultMemberUniqueName="[OPPORTUNITY].[Opportunity ID].[All]" allUniqueName="[OPPORTUNITY].[Opportunity ID].[All]" dimensionUniqueName="[OPPORTUNITY]" displayFolder="" count="0" memberValueDatatype="130" unbalanced="0"/>
    <cacheHierarchy uniqueName="[OPPORTUNITY].[Owner ID]" caption="Owner ID" attribute="1" defaultMemberUniqueName="[OPPORTUNITY].[Owner ID].[All]" allUniqueName="[OPPORTUNITY].[Owner ID].[All]" dimensionUniqueName="[OPPORTUNITY]" displayFolder="" count="0" memberValueDatatype="130" unbalanced="0"/>
    <cacheHierarchy uniqueName="[OPPORTUNITY].[Primary Application]" caption="Primary Application" attribute="1" defaultMemberUniqueName="[OPPORTUNITY].[Primary Application].[All]" allUniqueName="[OPPORTUNITY].[Primary Application].[All]" dimensionUniqueName="[OPPORTUNITY]" displayFolder="" count="0" memberValueDatatype="130" unbalanced="0"/>
    <cacheHierarchy uniqueName="[OPPORTUNITY].[Primary Contact]" caption="Primary Contact" attribute="1" defaultMemberUniqueName="[OPPORTUNITY].[Primary Contact].[All]" allUniqueName="[OPPORTUNITY].[Primary Contact].[All]" dimensionUniqueName="[OPPORTUNITY]" displayFolder="" count="0" memberValueDatatype="130" unbalanced="0"/>
    <cacheHierarchy uniqueName="[OPPORTUNITY].[Product Category]" caption="Product Category" attribute="1" defaultMemberUniqueName="[OPPORTUNITY].[Product Category].[All]" allUniqueName="[OPPORTUNITY].[Product Category].[All]" dimensionUniqueName="[OPPORTUNITY]" displayFolder="" count="2" memberValueDatatype="130" unbalanced="0">
      <fieldsUsage count="2">
        <fieldUsage x="-1"/>
        <fieldUsage x="4"/>
      </fieldsUsage>
    </cacheHierarchy>
    <cacheHierarchy uniqueName="[OPPORTUNITY].[Product of Interest]" caption="Product of Interest" attribute="1" defaultMemberUniqueName="[OPPORTUNITY].[Product of Interest].[All]" allUniqueName="[OPPORTUNITY].[Product of Interest].[All]" dimensionUniqueName="[OPPORTUNITY]" displayFolder="" count="0" memberValueDatatype="130" unbalanced="0"/>
    <cacheHierarchy uniqueName="[OPPORTUNITY].[Stage]" caption="Stage" attribute="1" defaultMemberUniqueName="[OPPORTUNITY].[Stage].[All]" allUniqueName="[OPPORTUNITY].[Stage].[All]" dimensionUniqueName="[OPPORTUNITY]" displayFolder="" count="2" memberValueDatatype="130" unbalanced="0">
      <fieldsUsage count="2">
        <fieldUsage x="-1"/>
        <fieldUsage x="2"/>
      </fieldsUsage>
    </cacheHierarchy>
    <cacheHierarchy uniqueName="[OPPORTUNITY].[Amount]" caption="Amount" attribute="1" defaultMemberUniqueName="[OPPORTUNITY].[Amount].[All]" allUniqueName="[OPPORTUNITY].[Amount].[All]" dimensionUniqueName="[OPPORTUNITY]" displayFolder="" count="0" memberValueDatatype="5" unbalanced="0"/>
    <cacheHierarchy uniqueName="[OPPORTUNITY].[Probability (%)]" caption="Probability (%)" attribute="1" defaultMemberUniqueName="[OPPORTUNITY].[Probability (%)].[All]" allUniqueName="[OPPORTUNITY].[Probability (%)].[All]" dimensionUniqueName="[OPPORTUNITY]" displayFolder="" count="0" memberValueDatatype="20" unbalanced="0"/>
    <cacheHierarchy uniqueName="[OPPORTUNITY].[Created Date (Year)]" caption="Created Date (Year)" attribute="1" defaultMemberUniqueName="[OPPORTUNITY].[Created Date (Year)].[All]" allUniqueName="[OPPORTUNITY].[Created Date (Year)].[All]" dimensionUniqueName="[OPPORTUNITY]" displayFolder="" count="2" memberValueDatatype="130" unbalanced="0">
      <fieldsUsage count="2">
        <fieldUsage x="-1"/>
        <fieldUsage x="1"/>
      </fieldsUsage>
    </cacheHierarchy>
    <cacheHierarchy uniqueName="[OPPORTUNITY].[Created Date (Quarter)]" caption="Created Date (Quarter)" attribute="1" defaultMemberUniqueName="[OPPORTUNITY].[Created Date (Quarter)].[All]" allUniqueName="[OPPORTUNITY].[Created Date (Quarter)].[All]" dimensionUniqueName="[OPPORTUNITY]" displayFolder="" count="0" memberValueDatatype="130" unbalanced="0"/>
    <cacheHierarchy uniqueName="[OPPORTUNITY].[Created Date (Month)]" caption="Created Date (Month)" attribute="1" defaultMemberUniqueName="[OPPORTUNITY].[Created Date (Month)].[All]" allUniqueName="[OPPORTUNITY].[Created Date (Month)].[All]" dimensionUniqueName="[OPPORTUNITY]" displayFolder="" count="0" memberValueDatatype="130" unbalanced="0"/>
    <cacheHierarchy uniqueName="[OPPORTUNITY PRODUCT].[Created By ID]" caption="Created By ID" attribute="1" defaultMemberUniqueName="[OPPORTUNITY PRODUCT].[Created By ID].[All]" allUniqueName="[OPPORTUNITY PRODUCT].[Created By ID].[All]" dimensionUniqueName="[OPPORTUNITY PRODUCT]" displayFolder="" count="0" memberValueDatatype="130" unbalanced="0"/>
    <cacheHierarchy uniqueName="[OPPORTUNITY PRODUCT].[Created Date]" caption="Created Date" attribute="1" time="1" defaultMemberUniqueName="[OPPORTUNITY PRODUCT].[Created Date].[All]" allUniqueName="[OPPORTUNITY PRODUCT].[Created Date].[All]" dimensionUniqueName="[OPPORTUNITY PRODUCT]" displayFolder="" count="0" memberValueDatatype="7" unbalanced="0"/>
    <cacheHierarchy uniqueName="[OPPORTUNITY PRODUCT].[Last Modified By ID]" caption="Last Modified By ID" attribute="1" defaultMemberUniqueName="[OPPORTUNITY PRODUCT].[Last Modified By ID].[All]" allUniqueName="[OPPORTUNITY PRODUCT].[Last Modified By ID].[All]" dimensionUniqueName="[OPPORTUNITY PRODUCT]" displayFolder="" count="0" memberValueDatatype="130" unbalanced="0"/>
    <cacheHierarchy uniqueName="[OPPORTUNITY PRODUCT].[Last Modified Date]" caption="Last Modified Date" attribute="1" time="1" defaultMemberUniqueName="[OPPORTUNITY PRODUCT].[Last Modified Date].[All]" allUniqueName="[OPPORTUNITY PRODUCT].[Last Modified Date].[All]" dimensionUniqueName="[OPPORTUNITY PRODUCT]" displayFolder="" count="0" memberValueDatatype="7" unbalanced="0"/>
    <cacheHierarchy uniqueName="[OPPORTUNITY PRODUCT].[Line Item ID]" caption="Line Item ID" attribute="1" defaultMemberUniqueName="[OPPORTUNITY PRODUCT].[Line Item ID].[All]" allUniqueName="[OPPORTUNITY PRODUCT].[Line Item ID].[All]" dimensionUniqueName="[OPPORTUNITY PRODUCT]" displayFolder="" count="0" memberValueDatatype="130" unbalanced="0"/>
    <cacheHierarchy uniqueName="[OPPORTUNITY PRODUCT].[Opportunity ID]" caption="Opportunity ID" attribute="1" defaultMemberUniqueName="[OPPORTUNITY PRODUCT].[Opportunity ID].[All]" allUniqueName="[OPPORTUNITY PRODUCT].[Opportunity ID].[All]" dimensionUniqueName="[OPPORTUNITY PRODUCT]" displayFolder="" count="0" memberValueDatatype="130" unbalanced="0"/>
    <cacheHierarchy uniqueName="[OPPORTUNITY PRODUCT].[Product Name]" caption="Product Name" attribute="1" defaultMemberUniqueName="[OPPORTUNITY PRODUCT].[Product Name].[All]" allUniqueName="[OPPORTUNITY PRODUCT].[Product Name].[All]" dimensionUniqueName="[OPPORTUNITY PRODUCT]" displayFolder="" count="0" memberValueDatatype="130" unbalanced="0"/>
    <cacheHierarchy uniqueName="[OPPORTUNITY PRODUCT].[Price Book Entry ID]" caption="Price Book Entry ID" attribute="1" defaultMemberUniqueName="[OPPORTUNITY PRODUCT].[Price Book Entry ID].[All]" allUniqueName="[OPPORTUNITY PRODUCT].[Price Book Entry ID].[All]" dimensionUniqueName="[OPPORTUNITY PRODUCT]" displayFolder="" count="0" memberValueDatatype="130" unbalanced="0"/>
    <cacheHierarchy uniqueName="[OPPORTUNITY PRODUCT].[Product Code]" caption="Product Code" attribute="1" defaultMemberUniqueName="[OPPORTUNITY PRODUCT].[Product Code].[All]" allUniqueName="[OPPORTUNITY PRODUCT].[Product Code].[All]" dimensionUniqueName="[OPPORTUNITY PRODUCT]" displayFolder="" count="0" memberValueDatatype="130" unbalanced="0"/>
    <cacheHierarchy uniqueName="[OPPORTUNITY PRODUCT].[Product ID]" caption="Product ID" attribute="1" defaultMemberUniqueName="[OPPORTUNITY PRODUCT].[Product ID].[All]" allUniqueName="[OPPORTUNITY PRODUCT].[Product ID].[All]" dimensionUniqueName="[OPPORTUNITY PRODUCT]" displayFolder="" count="0" memberValueDatatype="130" unbalanced="0"/>
    <cacheHierarchy uniqueName="[OPPORTUNITY PRODUCT].[Discount]" caption="Discount" attribute="1" defaultMemberUniqueName="[OPPORTUNITY PRODUCT].[Discount].[All]" allUniqueName="[OPPORTUNITY PRODUCT].[Discount].[All]" dimensionUniqueName="[OPPORTUNITY PRODUCT]" displayFolder="" count="0" memberValueDatatype="5" unbalanced="0"/>
    <cacheHierarchy uniqueName="[OPPORTUNITY PRODUCT].[List Price]" caption="List Price" attribute="1" defaultMemberUniqueName="[OPPORTUNITY PRODUCT].[List Price].[All]" allUniqueName="[OPPORTUNITY PRODUCT].[List Price].[All]" dimensionUniqueName="[OPPORTUNITY PRODUCT]" displayFolder="" count="0" memberValueDatatype="5" unbalanced="0"/>
    <cacheHierarchy uniqueName="[OPPORTUNITY PRODUCT].[Quantity]" caption="Quantity" attribute="1" defaultMemberUniqueName="[OPPORTUNITY PRODUCT].[Quantity].[All]" allUniqueName="[OPPORTUNITY PRODUCT].[Quantity].[All]" dimensionUniqueName="[OPPORTUNITY PRODUCT]" displayFolder="" count="0" memberValueDatatype="20" unbalanced="0"/>
    <cacheHierarchy uniqueName="[OPPORTUNITY PRODUCT].[Sales Price]" caption="Sales Price" attribute="1" defaultMemberUniqueName="[OPPORTUNITY PRODUCT].[Sales Price].[All]" allUniqueName="[OPPORTUNITY PRODUCT].[Sales Price].[All]" dimensionUniqueName="[OPPORTUNITY PRODUCT]" displayFolder="" count="0" memberValueDatatype="5" unbalanced="0"/>
    <cacheHierarchy uniqueName="[OPPORTUNITY PRODUCT].[Subtotal]" caption="Subtotal" attribute="1" defaultMemberUniqueName="[OPPORTUNITY PRODUCT].[Subtotal].[All]" allUniqueName="[OPPORTUNITY PRODUCT].[Subtotal].[All]" dimensionUniqueName="[OPPORTUNITY PRODUCT]" displayFolder="" count="0" memberValueDatatype="5" unbalanced="0"/>
    <cacheHierarchy uniqueName="[OPPORTUNITY PRODUCT].[Total Price]" caption="Total Price" attribute="1" defaultMemberUniqueName="[OPPORTUNITY PRODUCT].[Total Price].[All]" allUniqueName="[OPPORTUNITY PRODUCT].[Total Price].[All]" dimensionUniqueName="[OPPORTUNITY PRODUCT]" displayFolder="" count="0" memberValueDatatype="5" unbalanced="0"/>
    <cacheHierarchy uniqueName="[USER].[Active]" caption="Active" attribute="1" defaultMemberUniqueName="[USER].[Active].[All]" allUniqueName="[USER].[Active].[All]" dimensionUniqueName="[USER]" displayFolder="" count="0" memberValueDatatype="11" unbalanced="0"/>
    <cacheHierarchy uniqueName="[USER].[Unknown]" caption="Unknown" attribute="1" defaultMemberUniqueName="[USER].[Unknown].[All]" allUniqueName="[USER].[Unknown].[All]" dimensionUniqueName="[USER]" displayFolder="" count="0" memberValueDatatype="130" unbalanced="0"/>
    <cacheHierarchy uniqueName="[USER].[Country]" caption="Country" attribute="1" defaultMemberUniqueName="[USER].[Country].[All]" allUniqueName="[USER].[Country].[All]" dimensionUniqueName="[USER]" displayFolder="" count="0" memberValueDatatype="130" unbalanced="0"/>
    <cacheHierarchy uniqueName="[USER].[Created By ID]" caption="Created By ID" attribute="1" defaultMemberUniqueName="[USER].[Created By ID].[All]" allUniqueName="[USER].[Created By ID].[All]" dimensionUniqueName="[USER]" displayFolder="" count="0" memberValueDatatype="130" unbalanced="0"/>
    <cacheHierarchy uniqueName="[USER].[Created Date]" caption="Created Date" attribute="1" time="1" defaultMemberUniqueName="[USER].[Created Date].[All]" allUniqueName="[USER].[Created Date].[All]" dimensionUniqueName="[USER]" displayFolder="" count="0" memberValueDatatype="7" unbalanced="0"/>
    <cacheHierarchy uniqueName="[USER].[Department]" caption="Department" attribute="1" defaultMemberUniqueName="[USER].[Department].[All]" allUniqueName="[USER].[Department].[All]" dimensionUniqueName="[USER]" displayFolder="" count="0" memberValueDatatype="130" unbalanced="0"/>
    <cacheHierarchy uniqueName="[USER].[Full Name]" caption="Full Name" attribute="1" defaultMemberUniqueName="[USER].[Full Name].[All]" allUniqueName="[USER].[Full Name].[All]" dimensionUniqueName="[USER]" displayFolder="" count="0" memberValueDatatype="130" unbalanced="0"/>
    <cacheHierarchy uniqueName="[USER].[Last Login]" caption="Last Login" attribute="1" defaultMemberUniqueName="[USER].[Last Login].[All]" allUniqueName="[USER].[Last Login].[All]" dimensionUniqueName="[USER]" displayFolder="" count="0" memberValueDatatype="130" unbalanced="0"/>
    <cacheHierarchy uniqueName="[USER].[Last Modified By ID]" caption="Last Modified By ID" attribute="1" defaultMemberUniqueName="[USER].[Last Modified By ID].[All]" allUniqueName="[USER].[Last Modified By ID].[All]" dimensionUniqueName="[USER]" displayFolder="" count="0" memberValueDatatype="130" unbalanced="0"/>
    <cacheHierarchy uniqueName="[USER].[Last Modified Date]" caption="Last Modified Date" attribute="1" time="1" defaultMemberUniqueName="[USER].[Last Modified Date].[All]" allUniqueName="[USER].[Last Modified Date].[All]" dimensionUniqueName="[USER]" displayFolder="" count="0" memberValueDatatype="7" unbalanced="0"/>
    <cacheHierarchy uniqueName="[USER].[Manager ID]" caption="Manager ID" attribute="1" defaultMemberUniqueName="[USER].[Manager ID].[All]" allUniqueName="[USER].[Manager ID].[All]" dimensionUniqueName="[USER]" displayFolder="" count="0" memberValueDatatype="130" unbalanced="0"/>
    <cacheHierarchy uniqueName="[USER].[Nickname]" caption="Nickname" attribute="1" defaultMemberUniqueName="[USER].[Nickname].[All]" allUniqueName="[USER].[Nickname].[All]" dimensionUniqueName="[USER]" displayFolder="" count="0" memberValueDatatype="130" unbalanced="0"/>
    <cacheHierarchy uniqueName="[USER].[Profile ID]" caption="Profile ID" attribute="1" defaultMemberUniqueName="[USER].[Profile ID].[All]" allUniqueName="[USER].[Profile ID].[All]" dimensionUniqueName="[USER]" displayFolder="" count="0" memberValueDatatype="130" unbalanced="0"/>
    <cacheHierarchy uniqueName="[USER].[Role ID]" caption="Role ID" attribute="1" defaultMemberUniqueName="[USER].[Role ID].[All]" allUniqueName="[USER].[Role ID].[All]" dimensionUniqueName="[USER]" displayFolder="" count="0" memberValueDatatype="130" unbalanced="0"/>
    <cacheHierarchy uniqueName="[USER].[State/Province]" caption="State/Province" attribute="1" defaultMemberUniqueName="[USER].[State/Province].[All]" allUniqueName="[USER].[State/Province].[All]" dimensionUniqueName="[USER]" displayFolder="" count="0" memberValueDatatype="130" unbalanced="0"/>
    <cacheHierarchy uniqueName="[USER].[User ID]" caption="User ID" attribute="1" defaultMemberUniqueName="[USER].[User ID].[All]" allUniqueName="[USER].[User ID].[All]" dimensionUniqueName="[USER]" displayFolder="" count="0" memberValueDatatype="130" unbalanced="0"/>
    <cacheHierarchy uniqueName="[USER].[User Type]" caption="User Type" attribute="1" defaultMemberUniqueName="[USER].[User Type].[All]" allUniqueName="[USER].[User Type].[All]" dimensionUniqueName="[USER]" displayFolder="" count="0" memberValueDatatype="130" unbalanced="0"/>
    <cacheHierarchy uniqueName="[OPPORTUNITY].[Created Date (Month Index)]" caption="Created Date (Month Index)" attribute="1" defaultMemberUniqueName="[OPPORTUNITY].[Created Date (Month Index)].[All]" allUniqueName="[OPPORTUNITY].[Created Date (Month Index)].[All]" dimensionUniqueName="[OPPORTUNITY]" displayFolder="" count="0" memberValueDatatype="20" unbalanced="0" hidden="1"/>
    <cacheHierarchy uniqueName="[Measures].[Count of Lead ID]" caption="Count of Lead ID" measure="1" displayFolder="" measureGroup="LEAD" count="0">
      <extLst>
        <ext xmlns:x15="http://schemas.microsoft.com/office/spreadsheetml/2010/11/main" uri="{B97F6D7D-B522-45F9-BDA1-12C45D357490}">
          <x15:cacheHierarchy aggregatedColumn="32"/>
        </ext>
      </extLst>
    </cacheHierarchy>
    <cacheHierarchy uniqueName="[Measures].[Sum of Amount]" caption="Sum of Amount" measure="1" displayFolder="" measureGroup="OPPORTUNITY" count="0">
      <extLst>
        <ext xmlns:x15="http://schemas.microsoft.com/office/spreadsheetml/2010/11/main" uri="{B97F6D7D-B522-45F9-BDA1-12C45D357490}">
          <x15:cacheHierarchy aggregatedColumn="74"/>
        </ext>
      </extLst>
    </cacheHierarchy>
    <cacheHierarchy uniqueName="[Measures].[Count of Opportunity ID]" caption="Count of Opportunity ID" measure="1" displayFolder="" measureGroup="OPPORTUNITY" count="0">
      <extLst>
        <ext xmlns:x15="http://schemas.microsoft.com/office/spreadsheetml/2010/11/main" uri="{B97F6D7D-B522-45F9-BDA1-12C45D357490}">
          <x15:cacheHierarchy aggregatedColumn="67"/>
        </ext>
      </extLst>
    </cacheHierarchy>
    <cacheHierarchy uniqueName="[Measures].[Count of Opportunity ID 2]" caption="Count of Opportunity ID 2" measure="1" displayFolder="" measureGroup="OPPORTUNITY PRODUCT" count="0">
      <extLst>
        <ext xmlns:x15="http://schemas.microsoft.com/office/spreadsheetml/2010/11/main" uri="{B97F6D7D-B522-45F9-BDA1-12C45D357490}">
          <x15:cacheHierarchy aggregatedColumn="84"/>
        </ext>
      </extLst>
    </cacheHierarchy>
    <cacheHierarchy uniqueName="[Measures].[Expected Amount]" caption="Expected Amount" measure="1" displayFolder="" measureGroup="OPPORTUNITY" count="0"/>
    <cacheHierarchy uniqueName="[Measures].[Conversion Rate]" caption="Conversion Rate" measure="1" displayFolder="" measureGroup="OPPORTUNITY" count="0"/>
    <cacheHierarchy uniqueName="[Measures].[Converted Accounts]" caption="Converted Accounts" measure="1" displayFolder="" measureGroup="OPPORTUNITY" count="0"/>
    <cacheHierarchy uniqueName="[Measures].[Converted Opportunities]" caption="Converted Opportunities" measure="1" displayFolder="" measureGroup="OPPORTUNITY" count="0"/>
    <cacheHierarchy uniqueName="[Measures].[Expected Amount (Opportunity)]" caption="Expected Amount (Opportunity)" measure="1" displayFolder="" measureGroup="OPPORTUNITY" count="0"/>
    <cacheHierarchy uniqueName="[Measures].[Acitve Opportunity]" caption="Acitve Opportunity" measure="1" displayFolder="" measureGroup="OPPORTUNITY" count="0"/>
    <cacheHierarchy uniqueName="[Measures].[Win Rate]" caption="Win Rate" measure="1" displayFolder="" measureGroup="OPPORTUNITY" count="0"/>
    <cacheHierarchy uniqueName="[Measures].[Lost Rate]" caption="Lost Rate" measure="1" displayFolder="" measureGroup="OPPORTUNITY" count="0"/>
    <cacheHierarchy uniqueName="[Measures].[Total Closed Opportunity]" caption="Total Closed Opportunity" measure="1" displayFolder="" measureGroup="OPPORTUNITY" count="0"/>
    <cacheHierarchy uniqueName="[Measures].[Conversion Rate Opportunity]" caption="Conversion Rate Opportunity" measure="1" displayFolder="" measureGroup="OPPORTUNITY" count="0" oneField="1">
      <fieldsUsage count="1">
        <fieldUsage x="0"/>
      </fieldsUsage>
    </cacheHierarchy>
    <cacheHierarchy uniqueName="[Measures].[__XL_Count OPPORTUNITY]" caption="__XL_Count OPPORTUNITY" measure="1" displayFolder="" measureGroup="OPPORTUNITY" count="0" hidden="1"/>
    <cacheHierarchy uniqueName="[Measures].[__XL_Count ACCOUNT]" caption="__XL_Count ACCOUNT" measure="1" displayFolder="" measureGroup="ACCOUNT" count="0" hidden="1"/>
    <cacheHierarchy uniqueName="[Measures].[__XL_Count USER]" caption="__XL_Count USER" measure="1" displayFolder="" measureGroup="USER" count="0" hidden="1"/>
    <cacheHierarchy uniqueName="[Measures].[__XL_Count LEAD]" caption="__XL_Count LEAD" measure="1" displayFolder="" measureGroup="LEAD" count="0" hidden="1"/>
    <cacheHierarchy uniqueName="[Measures].[__XL_Count OPPORTUNITY PRODUCT]" caption="__XL_Count OPPORTUNITY PRODUCT" measure="1" displayFolder="" measureGroup="OPPORTUNITY PRODUCT" count="0" hidden="1"/>
    <cacheHierarchy uniqueName="[Measures].[__No measures defined]" caption="__No measures defined" measure="1" displayFolder="" count="0" hidden="1"/>
  </cacheHierarchies>
  <kpis count="0"/>
  <dimensions count="6">
    <dimension name="ACCOUNT" uniqueName="[ACCOUNT]" caption="ACCOUNT"/>
    <dimension name="LEAD" uniqueName="[LEAD]" caption="LEAD"/>
    <dimension measure="1" name="Measures" uniqueName="[Measures]" caption="Measures"/>
    <dimension name="OPPORTUNITY" uniqueName="[OPPORTUNITY]" caption="OPPORTUNITY"/>
    <dimension name="OPPORTUNITY PRODUCT" uniqueName="[OPPORTUNITY PRODUCT]" caption="OPPORTUNITY PRODUCT"/>
    <dimension name="USER" uniqueName="[USER]" caption="USER"/>
  </dimensions>
  <measureGroups count="5">
    <measureGroup name="ACCOUNT" caption="ACCOUNT"/>
    <measureGroup name="LEAD" caption="LEAD"/>
    <measureGroup name="OPPORTUNITY" caption="OPPORTUNITY"/>
    <measureGroup name="OPPORTUNITY PRODUCT" caption="OPPORTUNITY PRODUCT"/>
    <measureGroup name="USER" caption="USER"/>
  </measureGroups>
  <maps count="13">
    <map measureGroup="0" dimension="0"/>
    <map measureGroup="0" dimension="1"/>
    <map measureGroup="1" dimension="1"/>
    <map measureGroup="2" dimension="0"/>
    <map measureGroup="2" dimension="1"/>
    <map measureGroup="2" dimension="3"/>
    <map measureGroup="2" dimension="5"/>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ASHEELA S" refreshedDate="46092.778182754628" createdVersion="5" refreshedVersion="8" minRefreshableVersion="3" recordCount="0" supportSubquery="1" supportAdvancedDrill="1" xr:uid="{4CB9A2F9-E203-4634-8CE1-28FA354A0EAC}">
  <cacheSource type="external" connectionId="6"/>
  <cacheFields count="5">
    <cacheField name="[Measures].[Win Rate]" caption="Win Rate" numFmtId="0" hierarchy="123" level="32767"/>
    <cacheField name="[OPPORTUNITY].[Created Date (Year)].[Created Date (Year)]" caption="Created Date (Year)" numFmtId="0" hierarchy="76" level="1">
      <sharedItems containsSemiMixedTypes="0" containsNonDate="0" containsString="0"/>
    </cacheField>
    <cacheField name="[OPPORTUNITY].[Stage].[Stage]" caption="Stage" numFmtId="0" hierarchy="73" level="1">
      <sharedItems containsSemiMixedTypes="0" containsNonDate="0" containsString="0"/>
    </cacheField>
    <cacheField name="[OPPORTUNITY].[Industry].[Industry]" caption="Industry" numFmtId="0" hierarchy="60" level="1">
      <sharedItems containsSemiMixedTypes="0" containsNonDate="0" containsString="0"/>
    </cacheField>
    <cacheField name="[OPPORTUNITY].[Product Category].[Product Category]" caption="Product Category" numFmtId="0" hierarchy="71" level="1">
      <sharedItems containsSemiMixedTypes="0" containsNonDate="0" containsString="0"/>
    </cacheField>
  </cacheFields>
  <cacheHierarchies count="133">
    <cacheHierarchy uniqueName="[ACCOUNT].[Account ID]" caption="Account ID" attribute="1" defaultMemberUniqueName="[ACCOUNT].[Account ID].[All]" allUniqueName="[ACCOUNT].[Account ID].[All]" dimensionUniqueName="[ACCOUNT]" displayFolder="" count="0" memberValueDatatype="130" unbalanced="0"/>
    <cacheHierarchy uniqueName="[ACCOUNT].[Account Name]" caption="Account Name" attribute="1" defaultMemberUniqueName="[ACCOUNT].[Account Name].[All]" allUniqueName="[ACCOUNT].[Account Name].[All]" dimensionUniqueName="[ACCOUNT]" displayFolder="" count="0" memberValueDatatype="130" unbalanced="0"/>
    <cacheHierarchy uniqueName="[ACCOUNT].[Account Rating]" caption="Account Rating" attribute="1" defaultMemberUniqueName="[ACCOUNT].[Account Rating].[All]" allUniqueName="[ACCOUNT].[Account Rating].[All]" dimensionUniqueName="[ACCOUNT]" displayFolder="" count="0" memberValueDatatype="130" unbalanced="0"/>
    <cacheHierarchy uniqueName="[ACCOUNT].[Account Type]" caption="Account Type" attribute="1" defaultMemberUniqueName="[ACCOUNT].[Account Type].[All]" allUniqueName="[ACCOUNT].[Account Type].[All]" dimensionUniqueName="[ACCOUNT]" displayFolder="" count="0" memberValueDatatype="130" unbalanced="0"/>
    <cacheHierarchy uniqueName="[ACCOUNT].[Application]" caption="Application" attribute="1" defaultMemberUniqueName="[ACCOUNT].[Application].[All]" allUniqueName="[ACCOUNT].[Application].[All]" dimensionUniqueName="[ACCOUNT]" displayFolder="" count="0" memberValueDatatype="130" unbalanced="0"/>
    <cacheHierarchy uniqueName="[ACCOUNT].[Billing City]" caption="Billing City" attribute="1" defaultMemberUniqueName="[ACCOUNT].[Billing City].[All]" allUniqueName="[ACCOUNT].[Billing City].[All]" dimensionUniqueName="[ACCOUNT]" displayFolder="" count="0" memberValueDatatype="130" unbalanced="0"/>
    <cacheHierarchy uniqueName="[ACCOUNT].[Billing Country]" caption="Billing Country" attribute="1" defaultMemberUniqueName="[ACCOUNT].[Billing Country].[All]" allUniqueName="[ACCOUNT].[Billing Country].[All]" dimensionUniqueName="[ACCOUNT]" displayFolder="" count="0" memberValueDatatype="130" unbalanced="0"/>
    <cacheHierarchy uniqueName="[ACCOUNT].[Billing State/Province]" caption="Billing State/Province" attribute="1" defaultMemberUniqueName="[ACCOUNT].[Billing State/Province].[All]" allUniqueName="[ACCOUNT].[Billing State/Province].[All]" dimensionUniqueName="[ACCOUNT]" displayFolder="" count="0" memberValueDatatype="130" unbalanced="0"/>
    <cacheHierarchy uniqueName="[ACCOUNT].[Created By ID]" caption="Created By ID" attribute="1" defaultMemberUniqueName="[ACCOUNT].[Created By ID].[All]" allUniqueName="[ACCOUNT].[Created By ID].[All]" dimensionUniqueName="[ACCOUNT]" displayFolder="" count="0" memberValueDatatype="130" unbalanced="0"/>
    <cacheHierarchy uniqueName="[ACCOUNT].[Created Date]" caption="Created Date" attribute="1" time="1" defaultMemberUniqueName="[ACCOUNT].[Created Date].[All]" allUniqueName="[ACCOUNT].[Created Date].[All]" dimensionUniqueName="[ACCOUNT]" displayFolder="" count="0" memberValueDatatype="7" unbalanced="0"/>
    <cacheHierarchy uniqueName="[ACCOUNT].[Industry]" caption="Industry" attribute="1" defaultMemberUniqueName="[ACCOUNT].[Industry].[All]" allUniqueName="[ACCOUNT].[Industry].[All]" dimensionUniqueName="[ACCOUNT]" displayFolder="" count="0" memberValueDatatype="130" unbalanced="0"/>
    <cacheHierarchy uniqueName="[ACCOUNT].[Last Activity]" caption="Last Activity" attribute="1" defaultMemberUniqueName="[ACCOUNT].[Last Activity].[All]" allUniqueName="[ACCOUNT].[Last Activity].[All]" dimensionUniqueName="[ACCOUNT]" displayFolder="" count="0" memberValueDatatype="130" unbalanced="0"/>
    <cacheHierarchy uniqueName="[ACCOUNT].[Last Modified By ID]" caption="Last Modified By ID" attribute="1" defaultMemberUniqueName="[ACCOUNT].[Last Modified By ID].[All]" allUniqueName="[ACCOUNT].[Last Modified By ID].[All]" dimensionUniqueName="[ACCOUNT]" displayFolder="" count="0" memberValueDatatype="130" unbalanced="0"/>
    <cacheHierarchy uniqueName="[ACCOUNT].[Last Modified Date]" caption="Last Modified Date" attribute="1" time="1" defaultMemberUniqueName="[ACCOUNT].[Last Modified Date].[All]" allUniqueName="[ACCOUNT].[Last Modified Date].[All]" dimensionUniqueName="[ACCOUNT]" displayFolder="" count="0" memberValueDatatype="7" unbalanced="0"/>
    <cacheHierarchy uniqueName="[ACCOUNT].[Lead Type]" caption="Lead Type" attribute="1" defaultMemberUniqueName="[ACCOUNT].[Lead Type].[All]" allUniqueName="[ACCOUNT].[Lead Type].[All]" dimensionUniqueName="[ACCOUNT]" displayFolder="" count="0" memberValueDatatype="130" unbalanced="0"/>
    <cacheHierarchy uniqueName="[ACCOUNT].[Owner ID]" caption="Owner ID" attribute="1" defaultMemberUniqueName="[ACCOUNT].[Owner ID].[All]" allUniqueName="[ACCOUNT].[Owner ID].[All]" dimensionUniqueName="[ACCOUNT]" displayFolder="" count="0" memberValueDatatype="130" unbalanced="0"/>
    <cacheHierarchy uniqueName="[ACCOUNT].[Parent Account ID]" caption="Parent Account ID" attribute="1" defaultMemberUniqueName="[ACCOUNT].[Parent Account ID].[All]" allUniqueName="[ACCOUNT].[Parent Account ID].[All]" dimensionUniqueName="[ACCOUNT]" displayFolder="" count="0" memberValueDatatype="130" unbalanced="0"/>
    <cacheHierarchy uniqueName="[ACCOUNT].[Record Type ID]" caption="Record Type ID" attribute="1" defaultMemberUniqueName="[ACCOUNT].[Record Type ID].[All]" allUniqueName="[ACCOUNT].[Record Type ID].[All]" dimensionUniqueName="[ACCOUNT]" displayFolder="" count="0" memberValueDatatype="130" unbalanced="0"/>
    <cacheHierarchy uniqueName="[ACCOUNT].[Shipping City]" caption="Shipping City" attribute="1" defaultMemberUniqueName="[ACCOUNT].[Shipping City].[All]" allUniqueName="[ACCOUNT].[Shipping City].[All]" dimensionUniqueName="[ACCOUNT]" displayFolder="" count="0" memberValueDatatype="130" unbalanced="0"/>
    <cacheHierarchy uniqueName="[ACCOUNT].[Shipping Country]" caption="Shipping Country" attribute="1" defaultMemberUniqueName="[ACCOUNT].[Shipping Country].[All]" allUniqueName="[ACCOUNT].[Shipping Country].[All]" dimensionUniqueName="[ACCOUNT]" displayFolder="" count="0" memberValueDatatype="130" unbalanced="0"/>
    <cacheHierarchy uniqueName="[ACCOUNT].[Shipping State/Province]" caption="Shipping State/Province" attribute="1" defaultMemberUniqueName="[ACCOUNT].[Shipping State/Province].[All]" allUniqueName="[ACCOUNT].[Shipping State/Province].[All]" dimensionUniqueName="[ACCOUNT]" displayFolder="" count="0" memberValueDatatype="130" unbalanced="0"/>
    <cacheHierarchy uniqueName="[ACCOUNT].[Shipping Zip/Postal Code]" caption="Shipping Zip/Postal Code" attribute="1" defaultMemberUniqueName="[ACCOUNT].[Shipping Zip/Postal Code].[All]" allUniqueName="[ACCOUNT].[Shipping Zip/Postal Code].[All]" dimensionUniqueName="[ACCOUNT]" displayFolder="" count="0" memberValueDatatype="130" unbalanced="0"/>
    <cacheHierarchy uniqueName="[ACCOUNT].[System Modstamp]" caption="System Modstamp" attribute="1" time="1" defaultMemberUniqueName="[ACCOUNT].[System Modstamp].[All]" allUniqueName="[ACCOUNT].[System Modstamp].[All]" dimensionUniqueName="[ACCOUNT]" displayFolder="" count="0" memberValueDatatype="7" unbalanced="0"/>
    <cacheHierarchy uniqueName="[LEAD].[City]" caption="City" attribute="1" defaultMemberUniqueName="[LEAD].[City].[All]" allUniqueName="[LEAD].[City].[All]" dimensionUniqueName="[LEAD]" displayFolder="" count="0" memberValueDatatype="130" unbalanced="0"/>
    <cacheHierarchy uniqueName="[LEAD].[Converted]" caption="Converted" attribute="1" defaultMemberUniqueName="[LEAD].[Converted].[All]" allUniqueName="[LEAD].[Converted].[All]" dimensionUniqueName="[LEAD]" displayFolder="" count="0" memberValueDatatype="11" unbalanced="0"/>
    <cacheHierarchy uniqueName="[LEAD].[Country]" caption="Country" attribute="1" defaultMemberUniqueName="[LEAD].[Country].[All]" allUniqueName="[LEAD].[Country].[All]" dimensionUniqueName="[LEAD]" displayFolder="" count="0" memberValueDatatype="130" unbalanced="0"/>
    <cacheHierarchy uniqueName="[LEAD].[Created Date]" caption="Created Date" attribute="1" time="1" defaultMemberUniqueName="[LEAD].[Created Date].[All]" allUniqueName="[LEAD].[Created Date].[All]" dimensionUniqueName="[LEAD]" displayFolder="" count="0" memberValueDatatype="7" unbalanced="0"/>
    <cacheHierarchy uniqueName="[LEAD].[Dead Reason]" caption="Dead Reason" attribute="1" defaultMemberUniqueName="[LEAD].[Dead Reason].[All]" allUniqueName="[LEAD].[Dead Reason].[All]" dimensionUniqueName="[LEAD]" displayFolder="" count="0" memberValueDatatype="130" unbalanced="0"/>
    <cacheHierarchy uniqueName="[LEAD].[Email Opt Out]" caption="Email Opt Out" attribute="1" defaultMemberUniqueName="[LEAD].[Email Opt Out].[All]" allUniqueName="[LEAD].[Email Opt Out].[All]" dimensionUniqueName="[LEAD]" displayFolder="" count="0" memberValueDatatype="11" unbalanced="0"/>
    <cacheHierarchy uniqueName="[LEAD].[Industry]" caption="Industry" attribute="1" defaultMemberUniqueName="[LEAD].[Industry].[All]" allUniqueName="[LEAD].[Industry].[All]" dimensionUniqueName="[LEAD]" displayFolder="" count="0" memberValueDatatype="130" unbalanced="0"/>
    <cacheHierarchy uniqueName="[LEAD].[Key Account]" caption="Key Account" attribute="1" defaultMemberUniqueName="[LEAD].[Key Account].[All]" allUniqueName="[LEAD].[Key Account].[All]" dimensionUniqueName="[LEAD]" displayFolder="" count="0" memberValueDatatype="11" unbalanced="0"/>
    <cacheHierarchy uniqueName="[LEAD].[Last Status Change]" caption="Last Status Change" attribute="1" defaultMemberUniqueName="[LEAD].[Last Status Change].[All]" allUniqueName="[LEAD].[Last Status Change].[All]" dimensionUniqueName="[LEAD]" displayFolder="" count="0" memberValueDatatype="130" unbalanced="0"/>
    <cacheHierarchy uniqueName="[LEAD].[Lead ID]" caption="Lead ID" attribute="1" defaultMemberUniqueName="[LEAD].[Lead ID].[All]" allUniqueName="[LEAD].[Lead ID].[All]" dimensionUniqueName="[LEAD]" displayFolder="" count="0" memberValueDatatype="130" unbalanced="0"/>
    <cacheHierarchy uniqueName="[LEAD].[Lead Source]" caption="Lead Source" attribute="1" defaultMemberUniqueName="[LEAD].[Lead Source].[All]" allUniqueName="[LEAD].[Lead Source].[All]" dimensionUniqueName="[LEAD]" displayFolder="" count="0" memberValueDatatype="130" unbalanced="0"/>
    <cacheHierarchy uniqueName="[LEAD].[Lead Status at Conversion]" caption="Lead Status at Conversion" attribute="1" defaultMemberUniqueName="[LEAD].[Lead Status at Conversion].[All]" allUniqueName="[LEAD].[Lead Status at Conversion].[All]" dimensionUniqueName="[LEAD]" displayFolder="" count="0" memberValueDatatype="130" unbalanced="0"/>
    <cacheHierarchy uniqueName="[LEAD].[LeadRecordType]" caption="LeadRecordType" attribute="1" defaultMemberUniqueName="[LEAD].[LeadRecordType].[All]" allUniqueName="[LEAD].[LeadRecordType].[All]" dimensionUniqueName="[LEAD]" displayFolder="" count="0" memberValueDatatype="130" unbalanced="0"/>
    <cacheHierarchy uniqueName="[LEAD].[LS Team Notified]" caption="LS Team Notified" attribute="1" defaultMemberUniqueName="[LEAD].[LS Team Notified].[All]" allUniqueName="[LEAD].[LS Team Notified].[All]" dimensionUniqueName="[LEAD]" displayFolder="" count="0" memberValueDatatype="11" unbalanced="0"/>
    <cacheHierarchy uniqueName="[LEAD].[Next_Step__c (Leads)]" caption="Next_Step__c (Leads)" attribute="1" defaultMemberUniqueName="[LEAD].[Next_Step__c (Leads)].[All]" allUniqueName="[LEAD].[Next_Step__c (Leads)].[All]" dimensionUniqueName="[LEAD]" displayFolder="" count="0" memberValueDatatype="130" unbalanced="0"/>
    <cacheHierarchy uniqueName="[LEAD].[Pardot Conversion Date]" caption="Pardot Conversion Date" attribute="1" time="1" defaultMemberUniqueName="[LEAD].[Pardot Conversion Date].[All]" allUniqueName="[LEAD].[Pardot Conversion Date].[All]" dimensionUniqueName="[LEAD]" displayFolder="" count="0" memberValueDatatype="7" unbalanced="0"/>
    <cacheHierarchy uniqueName="[LEAD].[Pardot Created Date]" caption="Pardot Created Date" attribute="1" time="1" defaultMemberUniqueName="[LEAD].[Pardot Created Date].[All]" allUniqueName="[LEAD].[Pardot Created Date].[All]" dimensionUniqueName="[LEAD]" displayFolder="" count="0" memberValueDatatype="7" unbalanced="0"/>
    <cacheHierarchy uniqueName="[LEAD].[Pardot First Activity]" caption="Pardot First Activity" attribute="1" time="1" defaultMemberUniqueName="[LEAD].[Pardot First Activity].[All]" allUniqueName="[LEAD].[Pardot First Activity].[All]" dimensionUniqueName="[LEAD]" displayFolder="" count="0" memberValueDatatype="7" unbalanced="0"/>
    <cacheHierarchy uniqueName="[LEAD].[Pardot Last Activity]" caption="Pardot Last Activity" attribute="1" time="1" defaultMemberUniqueName="[LEAD].[Pardot Last Activity].[All]" allUniqueName="[LEAD].[Pardot Last Activity].[All]" dimensionUniqueName="[LEAD]" displayFolder="" count="0" memberValueDatatype="7" unbalanced="0"/>
    <cacheHierarchy uniqueName="[LEAD].[Primary Research Application]" caption="Primary Research Application" attribute="1" defaultMemberUniqueName="[LEAD].[Primary Research Application].[All]" allUniqueName="[LEAD].[Primary Research Application].[All]" dimensionUniqueName="[LEAD]" displayFolder="" count="0" memberValueDatatype="130" unbalanced="0"/>
    <cacheHierarchy uniqueName="[LEAD].[Product Category]" caption="Product Category" attribute="1" defaultMemberUniqueName="[LEAD].[Product Category].[All]" allUniqueName="[LEAD].[Product Category].[All]" dimensionUniqueName="[LEAD]" displayFolder="" count="0" memberValueDatatype="130" unbalanced="0"/>
    <cacheHierarchy uniqueName="[LEAD].[Record Type ID]" caption="Record Type ID" attribute="1" defaultMemberUniqueName="[LEAD].[Record Type ID].[All]" allUniqueName="[LEAD].[Record Type ID].[All]" dimensionUniqueName="[LEAD]" displayFolder="" count="0" memberValueDatatype="130" unbalanced="0"/>
    <cacheHierarchy uniqueName="[LEAD].[SS Team Notified]" caption="SS Team Notified" attribute="1" defaultMemberUniqueName="[LEAD].[SS Team Notified].[All]" allUniqueName="[LEAD].[SS Team Notified].[All]" dimensionUniqueName="[LEAD]" displayFolder="" count="0" memberValueDatatype="11" unbalanced="0"/>
    <cacheHierarchy uniqueName="[LEAD].[State/Province]" caption="State/Province" attribute="1" defaultMemberUniqueName="[LEAD].[State/Province].[All]" allUniqueName="[LEAD].[State/Province].[All]" dimensionUniqueName="[LEAD]" displayFolder="" count="0" memberValueDatatype="130" unbalanced="0"/>
    <cacheHierarchy uniqueName="[LEAD].[Status]" caption="Status" attribute="1" defaultMemberUniqueName="[LEAD].[Status].[All]" allUniqueName="[LEAD].[Status].[All]" dimensionUniqueName="[LEAD]" displayFolder="" count="0" memberValueDatatype="130" unbalanced="0"/>
    <cacheHierarchy uniqueName="[LEAD].[Campaign Membership Count]" caption="Campaign Membership Count" attribute="1" defaultMemberUniqueName="[LEAD].[Campaign Membership Count].[All]" allUniqueName="[LEAD].[Campaign Membership Count].[All]" dimensionUniqueName="[LEAD]" displayFolder="" count="0" memberValueDatatype="20" unbalanced="0"/>
    <cacheHierarchy uniqueName="[LEAD].[Pardot Score]" caption="Pardot Score" attribute="1" defaultMemberUniqueName="[LEAD].[Pardot Score].[All]" allUniqueName="[LEAD].[Pardot Score].[All]" dimensionUniqueName="[LEAD]" displayFolder="" count="0" memberValueDatatype="20" unbalanced="0"/>
    <cacheHierarchy uniqueName="[OPPORTUNITY].[Account ID]" caption="Account ID" attribute="1" defaultMemberUniqueName="[OPPORTUNITY].[Account ID].[All]" allUniqueName="[OPPORTUNITY].[Account ID].[All]" dimensionUniqueName="[OPPORTUNITY]" displayFolder="" count="0" memberValueDatatype="130" unbalanced="0"/>
    <cacheHierarchy uniqueName="[OPPORTUNITY].[Campaign ID]" caption="Campaign ID" attribute="1" defaultMemberUniqueName="[OPPORTUNITY].[Campaign ID].[All]" allUniqueName="[OPPORTUNITY].[Campaign ID].[All]" dimensionUniqueName="[OPPORTUNITY]" displayFolder="" count="0" memberValueDatatype="130" unbalanced="0"/>
    <cacheHierarchy uniqueName="[OPPORTUNITY].[Close Date]" caption="Close Date" attribute="1" time="1" defaultMemberUniqueName="[OPPORTUNITY].[Close Date].[All]" allUniqueName="[OPPORTUNITY].[Close Date].[All]" dimensionUniqueName="[OPPORTUNITY]" displayFolder="" count="0" memberValueDatatype="7" unbalanced="0"/>
    <cacheHierarchy uniqueName="[OPPORTUNITY].[Closed Lost Reason]" caption="Closed Lost Reason" attribute="1" defaultMemberUniqueName="[OPPORTUNITY].[Closed Lost Reason].[All]" allUniqueName="[OPPORTUNITY].[Closed Lost Reason].[All]" dimensionUniqueName="[OPPORTUNITY]" displayFolder="" count="0" memberValueDatatype="130" unbalanced="0"/>
    <cacheHierarchy uniqueName="[OPPORTUNITY].[Contact ID]" caption="Contact ID" attribute="1" defaultMemberUniqueName="[OPPORTUNITY].[Contact ID].[All]" allUniqueName="[OPPORTUNITY].[Contact ID].[All]" dimensionUniqueName="[OPPORTUNITY]" displayFolder="" count="0" memberValueDatatype="130" unbalanced="0"/>
    <cacheHierarchy uniqueName="[OPPORTUNITY].[Created By ID]" caption="Created By ID" attribute="1" defaultMemberUniqueName="[OPPORTUNITY].[Created By ID].[All]" allUniqueName="[OPPORTUNITY].[Created By ID].[All]" dimensionUniqueName="[OPPORTUNITY]" displayFolder="" count="0" memberValueDatatype="130" unbalanced="0"/>
    <cacheHierarchy uniqueName="[OPPORTUNITY].[Created Date]" caption="Created Date" attribute="1" time="1" defaultMemberUniqueName="[OPPORTUNITY].[Created Date].[All]" allUniqueName="[OPPORTUNITY].[Created Date].[All]" dimensionUniqueName="[OPPORTUNITY]" displayFolder="" count="0" memberValueDatatype="7" unbalanced="0"/>
    <cacheHierarchy uniqueName="[OPPORTUNITY].[Fiscal Quarter]" caption="Fiscal Quarter" attribute="1" defaultMemberUniqueName="[OPPORTUNITY].[Fiscal Quarter].[All]" allUniqueName="[OPPORTUNITY].[Fiscal Quarter].[All]" dimensionUniqueName="[OPPORTUNITY]" displayFolder="" count="0" memberValueDatatype="20" unbalanced="0"/>
    <cacheHierarchy uniqueName="[OPPORTUNITY].[Fiscal Year]" caption="Fiscal Year" attribute="1" defaultMemberUniqueName="[OPPORTUNITY].[Fiscal Year].[All]" allUniqueName="[OPPORTUNITY].[Fiscal Year].[All]" dimensionUniqueName="[OPPORTUNITY]" displayFolder="" count="0" memberValueDatatype="20" unbalanced="0"/>
    <cacheHierarchy uniqueName="[OPPORTUNITY].[Forecast Category]" caption="Forecast Category" attribute="1" defaultMemberUniqueName="[OPPORTUNITY].[Forecast Category].[All]" allUniqueName="[OPPORTUNITY].[Forecast Category].[All]" dimensionUniqueName="[OPPORTUNITY]" displayFolder="" count="0" memberValueDatatype="130" unbalanced="0"/>
    <cacheHierarchy uniqueName="[OPPORTUNITY].[Industry]" caption="Industry" attribute="1" defaultMemberUniqueName="[OPPORTUNITY].[Industry].[All]" allUniqueName="[OPPORTUNITY].[Industry].[All]" dimensionUniqueName="[OPPORTUNITY]" displayFolder="" count="2" memberValueDatatype="130" unbalanced="0">
      <fieldsUsage count="2">
        <fieldUsage x="-1"/>
        <fieldUsage x="3"/>
      </fieldsUsage>
    </cacheHierarchy>
    <cacheHierarchy uniqueName="[OPPORTUNITY].[Interface Type]" caption="Interface Type" attribute="1" defaultMemberUniqueName="[OPPORTUNITY].[Interface Type].[All]" allUniqueName="[OPPORTUNITY].[Interface Type].[All]" dimensionUniqueName="[OPPORTUNITY]" displayFolder="" count="0" memberValueDatatype="130" unbalanced="0"/>
    <cacheHierarchy uniqueName="[OPPORTUNITY].[Last Activity]" caption="Last Activity" attribute="1" defaultMemberUniqueName="[OPPORTUNITY].[Last Activity].[All]" allUniqueName="[OPPORTUNITY].[Last Activity].[All]" dimensionUniqueName="[OPPORTUNITY]" displayFolder="" count="0" memberValueDatatype="130" unbalanced="0"/>
    <cacheHierarchy uniqueName="[OPPORTUNITY].[Last Stage Change Date]" caption="Last Stage Change Date" attribute="1" time="1" defaultMemberUniqueName="[OPPORTUNITY].[Last Stage Change Date].[All]" allUniqueName="[OPPORTUNITY].[Last Stage Change Date].[All]" dimensionUniqueName="[OPPORTUNITY]" displayFolder="" count="0" memberValueDatatype="7" unbalanced="0"/>
    <cacheHierarchy uniqueName="[OPPORTUNITY].[LDO]" caption="LDO" attribute="1" defaultMemberUniqueName="[OPPORTUNITY].[LDO].[All]" allUniqueName="[OPPORTUNITY].[LDO].[All]" dimensionUniqueName="[OPPORTUNITY]" displayFolder="" count="0" memberValueDatatype="11" unbalanced="0"/>
    <cacheHierarchy uniqueName="[OPPORTUNITY].[Lead Application]" caption="Lead Application" attribute="1" defaultMemberUniqueName="[OPPORTUNITY].[Lead Application].[All]" allUniqueName="[OPPORTUNITY].[Lead Application].[All]" dimensionUniqueName="[OPPORTUNITY]" displayFolder="" count="0" memberValueDatatype="130" unbalanced="0"/>
    <cacheHierarchy uniqueName="[OPPORTUNITY].[Lead Source]" caption="Lead Source" attribute="1" defaultMemberUniqueName="[OPPORTUNITY].[Lead Source].[All]" allUniqueName="[OPPORTUNITY].[Lead Source].[All]" dimensionUniqueName="[OPPORTUNITY]" displayFolder="" count="0" memberValueDatatype="130" unbalanced="0"/>
    <cacheHierarchy uniqueName="[OPPORTUNITY].[Opportunity ID]" caption="Opportunity ID" attribute="1" defaultMemberUniqueName="[OPPORTUNITY].[Opportunity ID].[All]" allUniqueName="[OPPORTUNITY].[Opportunity ID].[All]" dimensionUniqueName="[OPPORTUNITY]" displayFolder="" count="0" memberValueDatatype="130" unbalanced="0"/>
    <cacheHierarchy uniqueName="[OPPORTUNITY].[Owner ID]" caption="Owner ID" attribute="1" defaultMemberUniqueName="[OPPORTUNITY].[Owner ID].[All]" allUniqueName="[OPPORTUNITY].[Owner ID].[All]" dimensionUniqueName="[OPPORTUNITY]" displayFolder="" count="0" memberValueDatatype="130" unbalanced="0"/>
    <cacheHierarchy uniqueName="[OPPORTUNITY].[Primary Application]" caption="Primary Application" attribute="1" defaultMemberUniqueName="[OPPORTUNITY].[Primary Application].[All]" allUniqueName="[OPPORTUNITY].[Primary Application].[All]" dimensionUniqueName="[OPPORTUNITY]" displayFolder="" count="0" memberValueDatatype="130" unbalanced="0"/>
    <cacheHierarchy uniqueName="[OPPORTUNITY].[Primary Contact]" caption="Primary Contact" attribute="1" defaultMemberUniqueName="[OPPORTUNITY].[Primary Contact].[All]" allUniqueName="[OPPORTUNITY].[Primary Contact].[All]" dimensionUniqueName="[OPPORTUNITY]" displayFolder="" count="0" memberValueDatatype="130" unbalanced="0"/>
    <cacheHierarchy uniqueName="[OPPORTUNITY].[Product Category]" caption="Product Category" attribute="1" defaultMemberUniqueName="[OPPORTUNITY].[Product Category].[All]" allUniqueName="[OPPORTUNITY].[Product Category].[All]" dimensionUniqueName="[OPPORTUNITY]" displayFolder="" count="2" memberValueDatatype="130" unbalanced="0">
      <fieldsUsage count="2">
        <fieldUsage x="-1"/>
        <fieldUsage x="4"/>
      </fieldsUsage>
    </cacheHierarchy>
    <cacheHierarchy uniqueName="[OPPORTUNITY].[Product of Interest]" caption="Product of Interest" attribute="1" defaultMemberUniqueName="[OPPORTUNITY].[Product of Interest].[All]" allUniqueName="[OPPORTUNITY].[Product of Interest].[All]" dimensionUniqueName="[OPPORTUNITY]" displayFolder="" count="0" memberValueDatatype="130" unbalanced="0"/>
    <cacheHierarchy uniqueName="[OPPORTUNITY].[Stage]" caption="Stage" attribute="1" defaultMemberUniqueName="[OPPORTUNITY].[Stage].[All]" allUniqueName="[OPPORTUNITY].[Stage].[All]" dimensionUniqueName="[OPPORTUNITY]" displayFolder="" count="2" memberValueDatatype="130" unbalanced="0">
      <fieldsUsage count="2">
        <fieldUsage x="-1"/>
        <fieldUsage x="2"/>
      </fieldsUsage>
    </cacheHierarchy>
    <cacheHierarchy uniqueName="[OPPORTUNITY].[Amount]" caption="Amount" attribute="1" defaultMemberUniqueName="[OPPORTUNITY].[Amount].[All]" allUniqueName="[OPPORTUNITY].[Amount].[All]" dimensionUniqueName="[OPPORTUNITY]" displayFolder="" count="0" memberValueDatatype="5" unbalanced="0"/>
    <cacheHierarchy uniqueName="[OPPORTUNITY].[Probability (%)]" caption="Probability (%)" attribute="1" defaultMemberUniqueName="[OPPORTUNITY].[Probability (%)].[All]" allUniqueName="[OPPORTUNITY].[Probability (%)].[All]" dimensionUniqueName="[OPPORTUNITY]" displayFolder="" count="0" memberValueDatatype="20" unbalanced="0"/>
    <cacheHierarchy uniqueName="[OPPORTUNITY].[Created Date (Year)]" caption="Created Date (Year)" attribute="1" defaultMemberUniqueName="[OPPORTUNITY].[Created Date (Year)].[All]" allUniqueName="[OPPORTUNITY].[Created Date (Year)].[All]" dimensionUniqueName="[OPPORTUNITY]" displayFolder="" count="2" memberValueDatatype="130" unbalanced="0">
      <fieldsUsage count="2">
        <fieldUsage x="-1"/>
        <fieldUsage x="1"/>
      </fieldsUsage>
    </cacheHierarchy>
    <cacheHierarchy uniqueName="[OPPORTUNITY].[Created Date (Quarter)]" caption="Created Date (Quarter)" attribute="1" defaultMemberUniqueName="[OPPORTUNITY].[Created Date (Quarter)].[All]" allUniqueName="[OPPORTUNITY].[Created Date (Quarter)].[All]" dimensionUniqueName="[OPPORTUNITY]" displayFolder="" count="0" memberValueDatatype="130" unbalanced="0"/>
    <cacheHierarchy uniqueName="[OPPORTUNITY].[Created Date (Month)]" caption="Created Date (Month)" attribute="1" defaultMemberUniqueName="[OPPORTUNITY].[Created Date (Month)].[All]" allUniqueName="[OPPORTUNITY].[Created Date (Month)].[All]" dimensionUniqueName="[OPPORTUNITY]" displayFolder="" count="0" memberValueDatatype="130" unbalanced="0"/>
    <cacheHierarchy uniqueName="[OPPORTUNITY PRODUCT].[Created By ID]" caption="Created By ID" attribute="1" defaultMemberUniqueName="[OPPORTUNITY PRODUCT].[Created By ID].[All]" allUniqueName="[OPPORTUNITY PRODUCT].[Created By ID].[All]" dimensionUniqueName="[OPPORTUNITY PRODUCT]" displayFolder="" count="0" memberValueDatatype="130" unbalanced="0"/>
    <cacheHierarchy uniqueName="[OPPORTUNITY PRODUCT].[Created Date]" caption="Created Date" attribute="1" time="1" defaultMemberUniqueName="[OPPORTUNITY PRODUCT].[Created Date].[All]" allUniqueName="[OPPORTUNITY PRODUCT].[Created Date].[All]" dimensionUniqueName="[OPPORTUNITY PRODUCT]" displayFolder="" count="0" memberValueDatatype="7" unbalanced="0"/>
    <cacheHierarchy uniqueName="[OPPORTUNITY PRODUCT].[Last Modified By ID]" caption="Last Modified By ID" attribute="1" defaultMemberUniqueName="[OPPORTUNITY PRODUCT].[Last Modified By ID].[All]" allUniqueName="[OPPORTUNITY PRODUCT].[Last Modified By ID].[All]" dimensionUniqueName="[OPPORTUNITY PRODUCT]" displayFolder="" count="0" memberValueDatatype="130" unbalanced="0"/>
    <cacheHierarchy uniqueName="[OPPORTUNITY PRODUCT].[Last Modified Date]" caption="Last Modified Date" attribute="1" time="1" defaultMemberUniqueName="[OPPORTUNITY PRODUCT].[Last Modified Date].[All]" allUniqueName="[OPPORTUNITY PRODUCT].[Last Modified Date].[All]" dimensionUniqueName="[OPPORTUNITY PRODUCT]" displayFolder="" count="0" memberValueDatatype="7" unbalanced="0"/>
    <cacheHierarchy uniqueName="[OPPORTUNITY PRODUCT].[Line Item ID]" caption="Line Item ID" attribute="1" defaultMemberUniqueName="[OPPORTUNITY PRODUCT].[Line Item ID].[All]" allUniqueName="[OPPORTUNITY PRODUCT].[Line Item ID].[All]" dimensionUniqueName="[OPPORTUNITY PRODUCT]" displayFolder="" count="0" memberValueDatatype="130" unbalanced="0"/>
    <cacheHierarchy uniqueName="[OPPORTUNITY PRODUCT].[Opportunity ID]" caption="Opportunity ID" attribute="1" defaultMemberUniqueName="[OPPORTUNITY PRODUCT].[Opportunity ID].[All]" allUniqueName="[OPPORTUNITY PRODUCT].[Opportunity ID].[All]" dimensionUniqueName="[OPPORTUNITY PRODUCT]" displayFolder="" count="0" memberValueDatatype="130" unbalanced="0"/>
    <cacheHierarchy uniqueName="[OPPORTUNITY PRODUCT].[Product Name]" caption="Product Name" attribute="1" defaultMemberUniqueName="[OPPORTUNITY PRODUCT].[Product Name].[All]" allUniqueName="[OPPORTUNITY PRODUCT].[Product Name].[All]" dimensionUniqueName="[OPPORTUNITY PRODUCT]" displayFolder="" count="0" memberValueDatatype="130" unbalanced="0"/>
    <cacheHierarchy uniqueName="[OPPORTUNITY PRODUCT].[Price Book Entry ID]" caption="Price Book Entry ID" attribute="1" defaultMemberUniqueName="[OPPORTUNITY PRODUCT].[Price Book Entry ID].[All]" allUniqueName="[OPPORTUNITY PRODUCT].[Price Book Entry ID].[All]" dimensionUniqueName="[OPPORTUNITY PRODUCT]" displayFolder="" count="0" memberValueDatatype="130" unbalanced="0"/>
    <cacheHierarchy uniqueName="[OPPORTUNITY PRODUCT].[Product Code]" caption="Product Code" attribute="1" defaultMemberUniqueName="[OPPORTUNITY PRODUCT].[Product Code].[All]" allUniqueName="[OPPORTUNITY PRODUCT].[Product Code].[All]" dimensionUniqueName="[OPPORTUNITY PRODUCT]" displayFolder="" count="0" memberValueDatatype="130" unbalanced="0"/>
    <cacheHierarchy uniqueName="[OPPORTUNITY PRODUCT].[Product ID]" caption="Product ID" attribute="1" defaultMemberUniqueName="[OPPORTUNITY PRODUCT].[Product ID].[All]" allUniqueName="[OPPORTUNITY PRODUCT].[Product ID].[All]" dimensionUniqueName="[OPPORTUNITY PRODUCT]" displayFolder="" count="0" memberValueDatatype="130" unbalanced="0"/>
    <cacheHierarchy uniqueName="[OPPORTUNITY PRODUCT].[Discount]" caption="Discount" attribute="1" defaultMemberUniqueName="[OPPORTUNITY PRODUCT].[Discount].[All]" allUniqueName="[OPPORTUNITY PRODUCT].[Discount].[All]" dimensionUniqueName="[OPPORTUNITY PRODUCT]" displayFolder="" count="0" memberValueDatatype="5" unbalanced="0"/>
    <cacheHierarchy uniqueName="[OPPORTUNITY PRODUCT].[List Price]" caption="List Price" attribute="1" defaultMemberUniqueName="[OPPORTUNITY PRODUCT].[List Price].[All]" allUniqueName="[OPPORTUNITY PRODUCT].[List Price].[All]" dimensionUniqueName="[OPPORTUNITY PRODUCT]" displayFolder="" count="0" memberValueDatatype="5" unbalanced="0"/>
    <cacheHierarchy uniqueName="[OPPORTUNITY PRODUCT].[Quantity]" caption="Quantity" attribute="1" defaultMemberUniqueName="[OPPORTUNITY PRODUCT].[Quantity].[All]" allUniqueName="[OPPORTUNITY PRODUCT].[Quantity].[All]" dimensionUniqueName="[OPPORTUNITY PRODUCT]" displayFolder="" count="0" memberValueDatatype="20" unbalanced="0"/>
    <cacheHierarchy uniqueName="[OPPORTUNITY PRODUCT].[Sales Price]" caption="Sales Price" attribute="1" defaultMemberUniqueName="[OPPORTUNITY PRODUCT].[Sales Price].[All]" allUniqueName="[OPPORTUNITY PRODUCT].[Sales Price].[All]" dimensionUniqueName="[OPPORTUNITY PRODUCT]" displayFolder="" count="0" memberValueDatatype="5" unbalanced="0"/>
    <cacheHierarchy uniqueName="[OPPORTUNITY PRODUCT].[Subtotal]" caption="Subtotal" attribute="1" defaultMemberUniqueName="[OPPORTUNITY PRODUCT].[Subtotal].[All]" allUniqueName="[OPPORTUNITY PRODUCT].[Subtotal].[All]" dimensionUniqueName="[OPPORTUNITY PRODUCT]" displayFolder="" count="0" memberValueDatatype="5" unbalanced="0"/>
    <cacheHierarchy uniqueName="[OPPORTUNITY PRODUCT].[Total Price]" caption="Total Price" attribute="1" defaultMemberUniqueName="[OPPORTUNITY PRODUCT].[Total Price].[All]" allUniqueName="[OPPORTUNITY PRODUCT].[Total Price].[All]" dimensionUniqueName="[OPPORTUNITY PRODUCT]" displayFolder="" count="0" memberValueDatatype="5" unbalanced="0"/>
    <cacheHierarchy uniqueName="[USER].[Active]" caption="Active" attribute="1" defaultMemberUniqueName="[USER].[Active].[All]" allUniqueName="[USER].[Active].[All]" dimensionUniqueName="[USER]" displayFolder="" count="0" memberValueDatatype="11" unbalanced="0"/>
    <cacheHierarchy uniqueName="[USER].[Unknown]" caption="Unknown" attribute="1" defaultMemberUniqueName="[USER].[Unknown].[All]" allUniqueName="[USER].[Unknown].[All]" dimensionUniqueName="[USER]" displayFolder="" count="0" memberValueDatatype="130" unbalanced="0"/>
    <cacheHierarchy uniqueName="[USER].[Country]" caption="Country" attribute="1" defaultMemberUniqueName="[USER].[Country].[All]" allUniqueName="[USER].[Country].[All]" dimensionUniqueName="[USER]" displayFolder="" count="0" memberValueDatatype="130" unbalanced="0"/>
    <cacheHierarchy uniqueName="[USER].[Created By ID]" caption="Created By ID" attribute="1" defaultMemberUniqueName="[USER].[Created By ID].[All]" allUniqueName="[USER].[Created By ID].[All]" dimensionUniqueName="[USER]" displayFolder="" count="0" memberValueDatatype="130" unbalanced="0"/>
    <cacheHierarchy uniqueName="[USER].[Created Date]" caption="Created Date" attribute="1" time="1" defaultMemberUniqueName="[USER].[Created Date].[All]" allUniqueName="[USER].[Created Date].[All]" dimensionUniqueName="[USER]" displayFolder="" count="0" memberValueDatatype="7" unbalanced="0"/>
    <cacheHierarchy uniqueName="[USER].[Department]" caption="Department" attribute="1" defaultMemberUniqueName="[USER].[Department].[All]" allUniqueName="[USER].[Department].[All]" dimensionUniqueName="[USER]" displayFolder="" count="0" memberValueDatatype="130" unbalanced="0"/>
    <cacheHierarchy uniqueName="[USER].[Full Name]" caption="Full Name" attribute="1" defaultMemberUniqueName="[USER].[Full Name].[All]" allUniqueName="[USER].[Full Name].[All]" dimensionUniqueName="[USER]" displayFolder="" count="0" memberValueDatatype="130" unbalanced="0"/>
    <cacheHierarchy uniqueName="[USER].[Last Login]" caption="Last Login" attribute="1" defaultMemberUniqueName="[USER].[Last Login].[All]" allUniqueName="[USER].[Last Login].[All]" dimensionUniqueName="[USER]" displayFolder="" count="0" memberValueDatatype="130" unbalanced="0"/>
    <cacheHierarchy uniqueName="[USER].[Last Modified By ID]" caption="Last Modified By ID" attribute="1" defaultMemberUniqueName="[USER].[Last Modified By ID].[All]" allUniqueName="[USER].[Last Modified By ID].[All]" dimensionUniqueName="[USER]" displayFolder="" count="0" memberValueDatatype="130" unbalanced="0"/>
    <cacheHierarchy uniqueName="[USER].[Last Modified Date]" caption="Last Modified Date" attribute="1" time="1" defaultMemberUniqueName="[USER].[Last Modified Date].[All]" allUniqueName="[USER].[Last Modified Date].[All]" dimensionUniqueName="[USER]" displayFolder="" count="0" memberValueDatatype="7" unbalanced="0"/>
    <cacheHierarchy uniqueName="[USER].[Manager ID]" caption="Manager ID" attribute="1" defaultMemberUniqueName="[USER].[Manager ID].[All]" allUniqueName="[USER].[Manager ID].[All]" dimensionUniqueName="[USER]" displayFolder="" count="0" memberValueDatatype="130" unbalanced="0"/>
    <cacheHierarchy uniqueName="[USER].[Nickname]" caption="Nickname" attribute="1" defaultMemberUniqueName="[USER].[Nickname].[All]" allUniqueName="[USER].[Nickname].[All]" dimensionUniqueName="[USER]" displayFolder="" count="0" memberValueDatatype="130" unbalanced="0"/>
    <cacheHierarchy uniqueName="[USER].[Profile ID]" caption="Profile ID" attribute="1" defaultMemberUniqueName="[USER].[Profile ID].[All]" allUniqueName="[USER].[Profile ID].[All]" dimensionUniqueName="[USER]" displayFolder="" count="0" memberValueDatatype="130" unbalanced="0"/>
    <cacheHierarchy uniqueName="[USER].[Role ID]" caption="Role ID" attribute="1" defaultMemberUniqueName="[USER].[Role ID].[All]" allUniqueName="[USER].[Role ID].[All]" dimensionUniqueName="[USER]" displayFolder="" count="0" memberValueDatatype="130" unbalanced="0"/>
    <cacheHierarchy uniqueName="[USER].[State/Province]" caption="State/Province" attribute="1" defaultMemberUniqueName="[USER].[State/Province].[All]" allUniqueName="[USER].[State/Province].[All]" dimensionUniqueName="[USER]" displayFolder="" count="0" memberValueDatatype="130" unbalanced="0"/>
    <cacheHierarchy uniqueName="[USER].[User ID]" caption="User ID" attribute="1" defaultMemberUniqueName="[USER].[User ID].[All]" allUniqueName="[USER].[User ID].[All]" dimensionUniqueName="[USER]" displayFolder="" count="0" memberValueDatatype="130" unbalanced="0"/>
    <cacheHierarchy uniqueName="[USER].[User Type]" caption="User Type" attribute="1" defaultMemberUniqueName="[USER].[User Type].[All]" allUniqueName="[USER].[User Type].[All]" dimensionUniqueName="[USER]" displayFolder="" count="0" memberValueDatatype="130" unbalanced="0"/>
    <cacheHierarchy uniqueName="[OPPORTUNITY].[Created Date (Month Index)]" caption="Created Date (Month Index)" attribute="1" defaultMemberUniqueName="[OPPORTUNITY].[Created Date (Month Index)].[All]" allUniqueName="[OPPORTUNITY].[Created Date (Month Index)].[All]" dimensionUniqueName="[OPPORTUNITY]" displayFolder="" count="0" memberValueDatatype="20" unbalanced="0" hidden="1"/>
    <cacheHierarchy uniqueName="[Measures].[Count of Lead ID]" caption="Count of Lead ID" measure="1" displayFolder="" measureGroup="LEAD" count="0">
      <extLst>
        <ext xmlns:x15="http://schemas.microsoft.com/office/spreadsheetml/2010/11/main" uri="{B97F6D7D-B522-45F9-BDA1-12C45D357490}">
          <x15:cacheHierarchy aggregatedColumn="32"/>
        </ext>
      </extLst>
    </cacheHierarchy>
    <cacheHierarchy uniqueName="[Measures].[Sum of Amount]" caption="Sum of Amount" measure="1" displayFolder="" measureGroup="OPPORTUNITY" count="0">
      <extLst>
        <ext xmlns:x15="http://schemas.microsoft.com/office/spreadsheetml/2010/11/main" uri="{B97F6D7D-B522-45F9-BDA1-12C45D357490}">
          <x15:cacheHierarchy aggregatedColumn="74"/>
        </ext>
      </extLst>
    </cacheHierarchy>
    <cacheHierarchy uniqueName="[Measures].[Count of Opportunity ID]" caption="Count of Opportunity ID" measure="1" displayFolder="" measureGroup="OPPORTUNITY" count="0">
      <extLst>
        <ext xmlns:x15="http://schemas.microsoft.com/office/spreadsheetml/2010/11/main" uri="{B97F6D7D-B522-45F9-BDA1-12C45D357490}">
          <x15:cacheHierarchy aggregatedColumn="67"/>
        </ext>
      </extLst>
    </cacheHierarchy>
    <cacheHierarchy uniqueName="[Measures].[Count of Opportunity ID 2]" caption="Count of Opportunity ID 2" measure="1" displayFolder="" measureGroup="OPPORTUNITY PRODUCT" count="0">
      <extLst>
        <ext xmlns:x15="http://schemas.microsoft.com/office/spreadsheetml/2010/11/main" uri="{B97F6D7D-B522-45F9-BDA1-12C45D357490}">
          <x15:cacheHierarchy aggregatedColumn="84"/>
        </ext>
      </extLst>
    </cacheHierarchy>
    <cacheHierarchy uniqueName="[Measures].[Expected Amount]" caption="Expected Amount" measure="1" displayFolder="" measureGroup="OPPORTUNITY" count="0"/>
    <cacheHierarchy uniqueName="[Measures].[Conversion Rate]" caption="Conversion Rate" measure="1" displayFolder="" measureGroup="OPPORTUNITY" count="0"/>
    <cacheHierarchy uniqueName="[Measures].[Converted Accounts]" caption="Converted Accounts" measure="1" displayFolder="" measureGroup="OPPORTUNITY" count="0"/>
    <cacheHierarchy uniqueName="[Measures].[Converted Opportunities]" caption="Converted Opportunities" measure="1" displayFolder="" measureGroup="OPPORTUNITY" count="0"/>
    <cacheHierarchy uniqueName="[Measures].[Expected Amount (Opportunity)]" caption="Expected Amount (Opportunity)" measure="1" displayFolder="" measureGroup="OPPORTUNITY" count="0"/>
    <cacheHierarchy uniqueName="[Measures].[Acitve Opportunity]" caption="Acitve Opportunity" measure="1" displayFolder="" measureGroup="OPPORTUNITY" count="0"/>
    <cacheHierarchy uniqueName="[Measures].[Win Rate]" caption="Win Rate" measure="1" displayFolder="" measureGroup="OPPORTUNITY" count="0" oneField="1">
      <fieldsUsage count="1">
        <fieldUsage x="0"/>
      </fieldsUsage>
    </cacheHierarchy>
    <cacheHierarchy uniqueName="[Measures].[Lost Rate]" caption="Lost Rate" measure="1" displayFolder="" measureGroup="OPPORTUNITY" count="0"/>
    <cacheHierarchy uniqueName="[Measures].[Total Closed Opportunity]" caption="Total Closed Opportunity" measure="1" displayFolder="" measureGroup="OPPORTUNITY" count="0"/>
    <cacheHierarchy uniqueName="[Measures].[Conversion Rate Opportunity]" caption="Conversion Rate Opportunity" measure="1" displayFolder="" measureGroup="OPPORTUNITY" count="0"/>
    <cacheHierarchy uniqueName="[Measures].[__XL_Count OPPORTUNITY]" caption="__XL_Count OPPORTUNITY" measure="1" displayFolder="" measureGroup="OPPORTUNITY" count="0" hidden="1"/>
    <cacheHierarchy uniqueName="[Measures].[__XL_Count ACCOUNT]" caption="__XL_Count ACCOUNT" measure="1" displayFolder="" measureGroup="ACCOUNT" count="0" hidden="1"/>
    <cacheHierarchy uniqueName="[Measures].[__XL_Count USER]" caption="__XL_Count USER" measure="1" displayFolder="" measureGroup="USER" count="0" hidden="1"/>
    <cacheHierarchy uniqueName="[Measures].[__XL_Count LEAD]" caption="__XL_Count LEAD" measure="1" displayFolder="" measureGroup="LEAD" count="0" hidden="1"/>
    <cacheHierarchy uniqueName="[Measures].[__XL_Count OPPORTUNITY PRODUCT]" caption="__XL_Count OPPORTUNITY PRODUCT" measure="1" displayFolder="" measureGroup="OPPORTUNITY PRODUCT" count="0" hidden="1"/>
    <cacheHierarchy uniqueName="[Measures].[__No measures defined]" caption="__No measures defined" measure="1" displayFolder="" count="0" hidden="1"/>
  </cacheHierarchies>
  <kpis count="0"/>
  <dimensions count="6">
    <dimension name="ACCOUNT" uniqueName="[ACCOUNT]" caption="ACCOUNT"/>
    <dimension name="LEAD" uniqueName="[LEAD]" caption="LEAD"/>
    <dimension measure="1" name="Measures" uniqueName="[Measures]" caption="Measures"/>
    <dimension name="OPPORTUNITY" uniqueName="[OPPORTUNITY]" caption="OPPORTUNITY"/>
    <dimension name="OPPORTUNITY PRODUCT" uniqueName="[OPPORTUNITY PRODUCT]" caption="OPPORTUNITY PRODUCT"/>
    <dimension name="USER" uniqueName="[USER]" caption="USER"/>
  </dimensions>
  <measureGroups count="5">
    <measureGroup name="ACCOUNT" caption="ACCOUNT"/>
    <measureGroup name="LEAD" caption="LEAD"/>
    <measureGroup name="OPPORTUNITY" caption="OPPORTUNITY"/>
    <measureGroup name="OPPORTUNITY PRODUCT" caption="OPPORTUNITY PRODUCT"/>
    <measureGroup name="USER" caption="USER"/>
  </measureGroups>
  <maps count="13">
    <map measureGroup="0" dimension="0"/>
    <map measureGroup="0" dimension="1"/>
    <map measureGroup="1" dimension="1"/>
    <map measureGroup="2" dimension="0"/>
    <map measureGroup="2" dimension="1"/>
    <map measureGroup="2" dimension="3"/>
    <map measureGroup="2" dimension="5"/>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ASHEELA S" refreshedDate="46092.778183680559" createdVersion="5" refreshedVersion="8" minRefreshableVersion="3" recordCount="0" supportSubquery="1" supportAdvancedDrill="1" xr:uid="{CDDFACD0-6AA2-4354-9F35-C9D96D72582F}">
  <cacheSource type="external" connectionId="6"/>
  <cacheFields count="5">
    <cacheField name="[Measures].[Lost Rate]" caption="Lost Rate" numFmtId="0" hierarchy="124" level="32767"/>
    <cacheField name="[OPPORTUNITY].[Created Date (Year)].[Created Date (Year)]" caption="Created Date (Year)" numFmtId="0" hierarchy="76" level="1">
      <sharedItems containsSemiMixedTypes="0" containsNonDate="0" containsString="0"/>
    </cacheField>
    <cacheField name="[OPPORTUNITY].[Stage].[Stage]" caption="Stage" numFmtId="0" hierarchy="73" level="1">
      <sharedItems containsSemiMixedTypes="0" containsNonDate="0" containsString="0"/>
    </cacheField>
    <cacheField name="[OPPORTUNITY].[Industry].[Industry]" caption="Industry" numFmtId="0" hierarchy="60" level="1">
      <sharedItems containsSemiMixedTypes="0" containsNonDate="0" containsString="0"/>
    </cacheField>
    <cacheField name="[OPPORTUNITY].[Product Category].[Product Category]" caption="Product Category" numFmtId="0" hierarchy="71" level="1">
      <sharedItems containsSemiMixedTypes="0" containsNonDate="0" containsString="0"/>
    </cacheField>
  </cacheFields>
  <cacheHierarchies count="133">
    <cacheHierarchy uniqueName="[ACCOUNT].[Account ID]" caption="Account ID" attribute="1" defaultMemberUniqueName="[ACCOUNT].[Account ID].[All]" allUniqueName="[ACCOUNT].[Account ID].[All]" dimensionUniqueName="[ACCOUNT]" displayFolder="" count="0" memberValueDatatype="130" unbalanced="0"/>
    <cacheHierarchy uniqueName="[ACCOUNT].[Account Name]" caption="Account Name" attribute="1" defaultMemberUniqueName="[ACCOUNT].[Account Name].[All]" allUniqueName="[ACCOUNT].[Account Name].[All]" dimensionUniqueName="[ACCOUNT]" displayFolder="" count="0" memberValueDatatype="130" unbalanced="0"/>
    <cacheHierarchy uniqueName="[ACCOUNT].[Account Rating]" caption="Account Rating" attribute="1" defaultMemberUniqueName="[ACCOUNT].[Account Rating].[All]" allUniqueName="[ACCOUNT].[Account Rating].[All]" dimensionUniqueName="[ACCOUNT]" displayFolder="" count="0" memberValueDatatype="130" unbalanced="0"/>
    <cacheHierarchy uniqueName="[ACCOUNT].[Account Type]" caption="Account Type" attribute="1" defaultMemberUniqueName="[ACCOUNT].[Account Type].[All]" allUniqueName="[ACCOUNT].[Account Type].[All]" dimensionUniqueName="[ACCOUNT]" displayFolder="" count="0" memberValueDatatype="130" unbalanced="0"/>
    <cacheHierarchy uniqueName="[ACCOUNT].[Application]" caption="Application" attribute="1" defaultMemberUniqueName="[ACCOUNT].[Application].[All]" allUniqueName="[ACCOUNT].[Application].[All]" dimensionUniqueName="[ACCOUNT]" displayFolder="" count="0" memberValueDatatype="130" unbalanced="0"/>
    <cacheHierarchy uniqueName="[ACCOUNT].[Billing City]" caption="Billing City" attribute="1" defaultMemberUniqueName="[ACCOUNT].[Billing City].[All]" allUniqueName="[ACCOUNT].[Billing City].[All]" dimensionUniqueName="[ACCOUNT]" displayFolder="" count="0" memberValueDatatype="130" unbalanced="0"/>
    <cacheHierarchy uniqueName="[ACCOUNT].[Billing Country]" caption="Billing Country" attribute="1" defaultMemberUniqueName="[ACCOUNT].[Billing Country].[All]" allUniqueName="[ACCOUNT].[Billing Country].[All]" dimensionUniqueName="[ACCOUNT]" displayFolder="" count="0" memberValueDatatype="130" unbalanced="0"/>
    <cacheHierarchy uniqueName="[ACCOUNT].[Billing State/Province]" caption="Billing State/Province" attribute="1" defaultMemberUniqueName="[ACCOUNT].[Billing State/Province].[All]" allUniqueName="[ACCOUNT].[Billing State/Province].[All]" dimensionUniqueName="[ACCOUNT]" displayFolder="" count="0" memberValueDatatype="130" unbalanced="0"/>
    <cacheHierarchy uniqueName="[ACCOUNT].[Created By ID]" caption="Created By ID" attribute="1" defaultMemberUniqueName="[ACCOUNT].[Created By ID].[All]" allUniqueName="[ACCOUNT].[Created By ID].[All]" dimensionUniqueName="[ACCOUNT]" displayFolder="" count="0" memberValueDatatype="130" unbalanced="0"/>
    <cacheHierarchy uniqueName="[ACCOUNT].[Created Date]" caption="Created Date" attribute="1" time="1" defaultMemberUniqueName="[ACCOUNT].[Created Date].[All]" allUniqueName="[ACCOUNT].[Created Date].[All]" dimensionUniqueName="[ACCOUNT]" displayFolder="" count="0" memberValueDatatype="7" unbalanced="0"/>
    <cacheHierarchy uniqueName="[ACCOUNT].[Industry]" caption="Industry" attribute="1" defaultMemberUniqueName="[ACCOUNT].[Industry].[All]" allUniqueName="[ACCOUNT].[Industry].[All]" dimensionUniqueName="[ACCOUNT]" displayFolder="" count="0" memberValueDatatype="130" unbalanced="0"/>
    <cacheHierarchy uniqueName="[ACCOUNT].[Last Activity]" caption="Last Activity" attribute="1" defaultMemberUniqueName="[ACCOUNT].[Last Activity].[All]" allUniqueName="[ACCOUNT].[Last Activity].[All]" dimensionUniqueName="[ACCOUNT]" displayFolder="" count="0" memberValueDatatype="130" unbalanced="0"/>
    <cacheHierarchy uniqueName="[ACCOUNT].[Last Modified By ID]" caption="Last Modified By ID" attribute="1" defaultMemberUniqueName="[ACCOUNT].[Last Modified By ID].[All]" allUniqueName="[ACCOUNT].[Last Modified By ID].[All]" dimensionUniqueName="[ACCOUNT]" displayFolder="" count="0" memberValueDatatype="130" unbalanced="0"/>
    <cacheHierarchy uniqueName="[ACCOUNT].[Last Modified Date]" caption="Last Modified Date" attribute="1" time="1" defaultMemberUniqueName="[ACCOUNT].[Last Modified Date].[All]" allUniqueName="[ACCOUNT].[Last Modified Date].[All]" dimensionUniqueName="[ACCOUNT]" displayFolder="" count="0" memberValueDatatype="7" unbalanced="0"/>
    <cacheHierarchy uniqueName="[ACCOUNT].[Lead Type]" caption="Lead Type" attribute="1" defaultMemberUniqueName="[ACCOUNT].[Lead Type].[All]" allUniqueName="[ACCOUNT].[Lead Type].[All]" dimensionUniqueName="[ACCOUNT]" displayFolder="" count="0" memberValueDatatype="130" unbalanced="0"/>
    <cacheHierarchy uniqueName="[ACCOUNT].[Owner ID]" caption="Owner ID" attribute="1" defaultMemberUniqueName="[ACCOUNT].[Owner ID].[All]" allUniqueName="[ACCOUNT].[Owner ID].[All]" dimensionUniqueName="[ACCOUNT]" displayFolder="" count="0" memberValueDatatype="130" unbalanced="0"/>
    <cacheHierarchy uniqueName="[ACCOUNT].[Parent Account ID]" caption="Parent Account ID" attribute="1" defaultMemberUniqueName="[ACCOUNT].[Parent Account ID].[All]" allUniqueName="[ACCOUNT].[Parent Account ID].[All]" dimensionUniqueName="[ACCOUNT]" displayFolder="" count="0" memberValueDatatype="130" unbalanced="0"/>
    <cacheHierarchy uniqueName="[ACCOUNT].[Record Type ID]" caption="Record Type ID" attribute="1" defaultMemberUniqueName="[ACCOUNT].[Record Type ID].[All]" allUniqueName="[ACCOUNT].[Record Type ID].[All]" dimensionUniqueName="[ACCOUNT]" displayFolder="" count="0" memberValueDatatype="130" unbalanced="0"/>
    <cacheHierarchy uniqueName="[ACCOUNT].[Shipping City]" caption="Shipping City" attribute="1" defaultMemberUniqueName="[ACCOUNT].[Shipping City].[All]" allUniqueName="[ACCOUNT].[Shipping City].[All]" dimensionUniqueName="[ACCOUNT]" displayFolder="" count="0" memberValueDatatype="130" unbalanced="0"/>
    <cacheHierarchy uniqueName="[ACCOUNT].[Shipping Country]" caption="Shipping Country" attribute="1" defaultMemberUniqueName="[ACCOUNT].[Shipping Country].[All]" allUniqueName="[ACCOUNT].[Shipping Country].[All]" dimensionUniqueName="[ACCOUNT]" displayFolder="" count="0" memberValueDatatype="130" unbalanced="0"/>
    <cacheHierarchy uniqueName="[ACCOUNT].[Shipping State/Province]" caption="Shipping State/Province" attribute="1" defaultMemberUniqueName="[ACCOUNT].[Shipping State/Province].[All]" allUniqueName="[ACCOUNT].[Shipping State/Province].[All]" dimensionUniqueName="[ACCOUNT]" displayFolder="" count="0" memberValueDatatype="130" unbalanced="0"/>
    <cacheHierarchy uniqueName="[ACCOUNT].[Shipping Zip/Postal Code]" caption="Shipping Zip/Postal Code" attribute="1" defaultMemberUniqueName="[ACCOUNT].[Shipping Zip/Postal Code].[All]" allUniqueName="[ACCOUNT].[Shipping Zip/Postal Code].[All]" dimensionUniqueName="[ACCOUNT]" displayFolder="" count="0" memberValueDatatype="130" unbalanced="0"/>
    <cacheHierarchy uniqueName="[ACCOUNT].[System Modstamp]" caption="System Modstamp" attribute="1" time="1" defaultMemberUniqueName="[ACCOUNT].[System Modstamp].[All]" allUniqueName="[ACCOUNT].[System Modstamp].[All]" dimensionUniqueName="[ACCOUNT]" displayFolder="" count="0" memberValueDatatype="7" unbalanced="0"/>
    <cacheHierarchy uniqueName="[LEAD].[City]" caption="City" attribute="1" defaultMemberUniqueName="[LEAD].[City].[All]" allUniqueName="[LEAD].[City].[All]" dimensionUniqueName="[LEAD]" displayFolder="" count="0" memberValueDatatype="130" unbalanced="0"/>
    <cacheHierarchy uniqueName="[LEAD].[Converted]" caption="Converted" attribute="1" defaultMemberUniqueName="[LEAD].[Converted].[All]" allUniqueName="[LEAD].[Converted].[All]" dimensionUniqueName="[LEAD]" displayFolder="" count="0" memberValueDatatype="11" unbalanced="0"/>
    <cacheHierarchy uniqueName="[LEAD].[Country]" caption="Country" attribute="1" defaultMemberUniqueName="[LEAD].[Country].[All]" allUniqueName="[LEAD].[Country].[All]" dimensionUniqueName="[LEAD]" displayFolder="" count="0" memberValueDatatype="130" unbalanced="0"/>
    <cacheHierarchy uniqueName="[LEAD].[Created Date]" caption="Created Date" attribute="1" time="1" defaultMemberUniqueName="[LEAD].[Created Date].[All]" allUniqueName="[LEAD].[Created Date].[All]" dimensionUniqueName="[LEAD]" displayFolder="" count="0" memberValueDatatype="7" unbalanced="0"/>
    <cacheHierarchy uniqueName="[LEAD].[Dead Reason]" caption="Dead Reason" attribute="1" defaultMemberUniqueName="[LEAD].[Dead Reason].[All]" allUniqueName="[LEAD].[Dead Reason].[All]" dimensionUniqueName="[LEAD]" displayFolder="" count="0" memberValueDatatype="130" unbalanced="0"/>
    <cacheHierarchy uniqueName="[LEAD].[Email Opt Out]" caption="Email Opt Out" attribute="1" defaultMemberUniqueName="[LEAD].[Email Opt Out].[All]" allUniqueName="[LEAD].[Email Opt Out].[All]" dimensionUniqueName="[LEAD]" displayFolder="" count="0" memberValueDatatype="11" unbalanced="0"/>
    <cacheHierarchy uniqueName="[LEAD].[Industry]" caption="Industry" attribute="1" defaultMemberUniqueName="[LEAD].[Industry].[All]" allUniqueName="[LEAD].[Industry].[All]" dimensionUniqueName="[LEAD]" displayFolder="" count="0" memberValueDatatype="130" unbalanced="0"/>
    <cacheHierarchy uniqueName="[LEAD].[Key Account]" caption="Key Account" attribute="1" defaultMemberUniqueName="[LEAD].[Key Account].[All]" allUniqueName="[LEAD].[Key Account].[All]" dimensionUniqueName="[LEAD]" displayFolder="" count="0" memberValueDatatype="11" unbalanced="0"/>
    <cacheHierarchy uniqueName="[LEAD].[Last Status Change]" caption="Last Status Change" attribute="1" defaultMemberUniqueName="[LEAD].[Last Status Change].[All]" allUniqueName="[LEAD].[Last Status Change].[All]" dimensionUniqueName="[LEAD]" displayFolder="" count="0" memberValueDatatype="130" unbalanced="0"/>
    <cacheHierarchy uniqueName="[LEAD].[Lead ID]" caption="Lead ID" attribute="1" defaultMemberUniqueName="[LEAD].[Lead ID].[All]" allUniqueName="[LEAD].[Lead ID].[All]" dimensionUniqueName="[LEAD]" displayFolder="" count="0" memberValueDatatype="130" unbalanced="0"/>
    <cacheHierarchy uniqueName="[LEAD].[Lead Source]" caption="Lead Source" attribute="1" defaultMemberUniqueName="[LEAD].[Lead Source].[All]" allUniqueName="[LEAD].[Lead Source].[All]" dimensionUniqueName="[LEAD]" displayFolder="" count="0" memberValueDatatype="130" unbalanced="0"/>
    <cacheHierarchy uniqueName="[LEAD].[Lead Status at Conversion]" caption="Lead Status at Conversion" attribute="1" defaultMemberUniqueName="[LEAD].[Lead Status at Conversion].[All]" allUniqueName="[LEAD].[Lead Status at Conversion].[All]" dimensionUniqueName="[LEAD]" displayFolder="" count="0" memberValueDatatype="130" unbalanced="0"/>
    <cacheHierarchy uniqueName="[LEAD].[LeadRecordType]" caption="LeadRecordType" attribute="1" defaultMemberUniqueName="[LEAD].[LeadRecordType].[All]" allUniqueName="[LEAD].[LeadRecordType].[All]" dimensionUniqueName="[LEAD]" displayFolder="" count="0" memberValueDatatype="130" unbalanced="0"/>
    <cacheHierarchy uniqueName="[LEAD].[LS Team Notified]" caption="LS Team Notified" attribute="1" defaultMemberUniqueName="[LEAD].[LS Team Notified].[All]" allUniqueName="[LEAD].[LS Team Notified].[All]" dimensionUniqueName="[LEAD]" displayFolder="" count="0" memberValueDatatype="11" unbalanced="0"/>
    <cacheHierarchy uniqueName="[LEAD].[Next_Step__c (Leads)]" caption="Next_Step__c (Leads)" attribute="1" defaultMemberUniqueName="[LEAD].[Next_Step__c (Leads)].[All]" allUniqueName="[LEAD].[Next_Step__c (Leads)].[All]" dimensionUniqueName="[LEAD]" displayFolder="" count="0" memberValueDatatype="130" unbalanced="0"/>
    <cacheHierarchy uniqueName="[LEAD].[Pardot Conversion Date]" caption="Pardot Conversion Date" attribute="1" time="1" defaultMemberUniqueName="[LEAD].[Pardot Conversion Date].[All]" allUniqueName="[LEAD].[Pardot Conversion Date].[All]" dimensionUniqueName="[LEAD]" displayFolder="" count="0" memberValueDatatype="7" unbalanced="0"/>
    <cacheHierarchy uniqueName="[LEAD].[Pardot Created Date]" caption="Pardot Created Date" attribute="1" time="1" defaultMemberUniqueName="[LEAD].[Pardot Created Date].[All]" allUniqueName="[LEAD].[Pardot Created Date].[All]" dimensionUniqueName="[LEAD]" displayFolder="" count="0" memberValueDatatype="7" unbalanced="0"/>
    <cacheHierarchy uniqueName="[LEAD].[Pardot First Activity]" caption="Pardot First Activity" attribute="1" time="1" defaultMemberUniqueName="[LEAD].[Pardot First Activity].[All]" allUniqueName="[LEAD].[Pardot First Activity].[All]" dimensionUniqueName="[LEAD]" displayFolder="" count="0" memberValueDatatype="7" unbalanced="0"/>
    <cacheHierarchy uniqueName="[LEAD].[Pardot Last Activity]" caption="Pardot Last Activity" attribute="1" time="1" defaultMemberUniqueName="[LEAD].[Pardot Last Activity].[All]" allUniqueName="[LEAD].[Pardot Last Activity].[All]" dimensionUniqueName="[LEAD]" displayFolder="" count="0" memberValueDatatype="7" unbalanced="0"/>
    <cacheHierarchy uniqueName="[LEAD].[Primary Research Application]" caption="Primary Research Application" attribute="1" defaultMemberUniqueName="[LEAD].[Primary Research Application].[All]" allUniqueName="[LEAD].[Primary Research Application].[All]" dimensionUniqueName="[LEAD]" displayFolder="" count="0" memberValueDatatype="130" unbalanced="0"/>
    <cacheHierarchy uniqueName="[LEAD].[Product Category]" caption="Product Category" attribute="1" defaultMemberUniqueName="[LEAD].[Product Category].[All]" allUniqueName="[LEAD].[Product Category].[All]" dimensionUniqueName="[LEAD]" displayFolder="" count="0" memberValueDatatype="130" unbalanced="0"/>
    <cacheHierarchy uniqueName="[LEAD].[Record Type ID]" caption="Record Type ID" attribute="1" defaultMemberUniqueName="[LEAD].[Record Type ID].[All]" allUniqueName="[LEAD].[Record Type ID].[All]" dimensionUniqueName="[LEAD]" displayFolder="" count="0" memberValueDatatype="130" unbalanced="0"/>
    <cacheHierarchy uniqueName="[LEAD].[SS Team Notified]" caption="SS Team Notified" attribute="1" defaultMemberUniqueName="[LEAD].[SS Team Notified].[All]" allUniqueName="[LEAD].[SS Team Notified].[All]" dimensionUniqueName="[LEAD]" displayFolder="" count="0" memberValueDatatype="11" unbalanced="0"/>
    <cacheHierarchy uniqueName="[LEAD].[State/Province]" caption="State/Province" attribute="1" defaultMemberUniqueName="[LEAD].[State/Province].[All]" allUniqueName="[LEAD].[State/Province].[All]" dimensionUniqueName="[LEAD]" displayFolder="" count="0" memberValueDatatype="130" unbalanced="0"/>
    <cacheHierarchy uniqueName="[LEAD].[Status]" caption="Status" attribute="1" defaultMemberUniqueName="[LEAD].[Status].[All]" allUniqueName="[LEAD].[Status].[All]" dimensionUniqueName="[LEAD]" displayFolder="" count="0" memberValueDatatype="130" unbalanced="0"/>
    <cacheHierarchy uniqueName="[LEAD].[Campaign Membership Count]" caption="Campaign Membership Count" attribute="1" defaultMemberUniqueName="[LEAD].[Campaign Membership Count].[All]" allUniqueName="[LEAD].[Campaign Membership Count].[All]" dimensionUniqueName="[LEAD]" displayFolder="" count="0" memberValueDatatype="20" unbalanced="0"/>
    <cacheHierarchy uniqueName="[LEAD].[Pardot Score]" caption="Pardot Score" attribute="1" defaultMemberUniqueName="[LEAD].[Pardot Score].[All]" allUniqueName="[LEAD].[Pardot Score].[All]" dimensionUniqueName="[LEAD]" displayFolder="" count="0" memberValueDatatype="20" unbalanced="0"/>
    <cacheHierarchy uniqueName="[OPPORTUNITY].[Account ID]" caption="Account ID" attribute="1" defaultMemberUniqueName="[OPPORTUNITY].[Account ID].[All]" allUniqueName="[OPPORTUNITY].[Account ID].[All]" dimensionUniqueName="[OPPORTUNITY]" displayFolder="" count="0" memberValueDatatype="130" unbalanced="0"/>
    <cacheHierarchy uniqueName="[OPPORTUNITY].[Campaign ID]" caption="Campaign ID" attribute="1" defaultMemberUniqueName="[OPPORTUNITY].[Campaign ID].[All]" allUniqueName="[OPPORTUNITY].[Campaign ID].[All]" dimensionUniqueName="[OPPORTUNITY]" displayFolder="" count="0" memberValueDatatype="130" unbalanced="0"/>
    <cacheHierarchy uniqueName="[OPPORTUNITY].[Close Date]" caption="Close Date" attribute="1" time="1" defaultMemberUniqueName="[OPPORTUNITY].[Close Date].[All]" allUniqueName="[OPPORTUNITY].[Close Date].[All]" dimensionUniqueName="[OPPORTUNITY]" displayFolder="" count="0" memberValueDatatype="7" unbalanced="0"/>
    <cacheHierarchy uniqueName="[OPPORTUNITY].[Closed Lost Reason]" caption="Closed Lost Reason" attribute="1" defaultMemberUniqueName="[OPPORTUNITY].[Closed Lost Reason].[All]" allUniqueName="[OPPORTUNITY].[Closed Lost Reason].[All]" dimensionUniqueName="[OPPORTUNITY]" displayFolder="" count="0" memberValueDatatype="130" unbalanced="0"/>
    <cacheHierarchy uniqueName="[OPPORTUNITY].[Contact ID]" caption="Contact ID" attribute="1" defaultMemberUniqueName="[OPPORTUNITY].[Contact ID].[All]" allUniqueName="[OPPORTUNITY].[Contact ID].[All]" dimensionUniqueName="[OPPORTUNITY]" displayFolder="" count="0" memberValueDatatype="130" unbalanced="0"/>
    <cacheHierarchy uniqueName="[OPPORTUNITY].[Created By ID]" caption="Created By ID" attribute="1" defaultMemberUniqueName="[OPPORTUNITY].[Created By ID].[All]" allUniqueName="[OPPORTUNITY].[Created By ID].[All]" dimensionUniqueName="[OPPORTUNITY]" displayFolder="" count="0" memberValueDatatype="130" unbalanced="0"/>
    <cacheHierarchy uniqueName="[OPPORTUNITY].[Created Date]" caption="Created Date" attribute="1" time="1" defaultMemberUniqueName="[OPPORTUNITY].[Created Date].[All]" allUniqueName="[OPPORTUNITY].[Created Date].[All]" dimensionUniqueName="[OPPORTUNITY]" displayFolder="" count="0" memberValueDatatype="7" unbalanced="0"/>
    <cacheHierarchy uniqueName="[OPPORTUNITY].[Fiscal Quarter]" caption="Fiscal Quarter" attribute="1" defaultMemberUniqueName="[OPPORTUNITY].[Fiscal Quarter].[All]" allUniqueName="[OPPORTUNITY].[Fiscal Quarter].[All]" dimensionUniqueName="[OPPORTUNITY]" displayFolder="" count="0" memberValueDatatype="20" unbalanced="0"/>
    <cacheHierarchy uniqueName="[OPPORTUNITY].[Fiscal Year]" caption="Fiscal Year" attribute="1" defaultMemberUniqueName="[OPPORTUNITY].[Fiscal Year].[All]" allUniqueName="[OPPORTUNITY].[Fiscal Year].[All]" dimensionUniqueName="[OPPORTUNITY]" displayFolder="" count="0" memberValueDatatype="20" unbalanced="0"/>
    <cacheHierarchy uniqueName="[OPPORTUNITY].[Forecast Category]" caption="Forecast Category" attribute="1" defaultMemberUniqueName="[OPPORTUNITY].[Forecast Category].[All]" allUniqueName="[OPPORTUNITY].[Forecast Category].[All]" dimensionUniqueName="[OPPORTUNITY]" displayFolder="" count="0" memberValueDatatype="130" unbalanced="0"/>
    <cacheHierarchy uniqueName="[OPPORTUNITY].[Industry]" caption="Industry" attribute="1" defaultMemberUniqueName="[OPPORTUNITY].[Industry].[All]" allUniqueName="[OPPORTUNITY].[Industry].[All]" dimensionUniqueName="[OPPORTUNITY]" displayFolder="" count="2" memberValueDatatype="130" unbalanced="0">
      <fieldsUsage count="2">
        <fieldUsage x="-1"/>
        <fieldUsage x="3"/>
      </fieldsUsage>
    </cacheHierarchy>
    <cacheHierarchy uniqueName="[OPPORTUNITY].[Interface Type]" caption="Interface Type" attribute="1" defaultMemberUniqueName="[OPPORTUNITY].[Interface Type].[All]" allUniqueName="[OPPORTUNITY].[Interface Type].[All]" dimensionUniqueName="[OPPORTUNITY]" displayFolder="" count="0" memberValueDatatype="130" unbalanced="0"/>
    <cacheHierarchy uniqueName="[OPPORTUNITY].[Last Activity]" caption="Last Activity" attribute="1" defaultMemberUniqueName="[OPPORTUNITY].[Last Activity].[All]" allUniqueName="[OPPORTUNITY].[Last Activity].[All]" dimensionUniqueName="[OPPORTUNITY]" displayFolder="" count="0" memberValueDatatype="130" unbalanced="0"/>
    <cacheHierarchy uniqueName="[OPPORTUNITY].[Last Stage Change Date]" caption="Last Stage Change Date" attribute="1" time="1" defaultMemberUniqueName="[OPPORTUNITY].[Last Stage Change Date].[All]" allUniqueName="[OPPORTUNITY].[Last Stage Change Date].[All]" dimensionUniqueName="[OPPORTUNITY]" displayFolder="" count="0" memberValueDatatype="7" unbalanced="0"/>
    <cacheHierarchy uniqueName="[OPPORTUNITY].[LDO]" caption="LDO" attribute="1" defaultMemberUniqueName="[OPPORTUNITY].[LDO].[All]" allUniqueName="[OPPORTUNITY].[LDO].[All]" dimensionUniqueName="[OPPORTUNITY]" displayFolder="" count="0" memberValueDatatype="11" unbalanced="0"/>
    <cacheHierarchy uniqueName="[OPPORTUNITY].[Lead Application]" caption="Lead Application" attribute="1" defaultMemberUniqueName="[OPPORTUNITY].[Lead Application].[All]" allUniqueName="[OPPORTUNITY].[Lead Application].[All]" dimensionUniqueName="[OPPORTUNITY]" displayFolder="" count="0" memberValueDatatype="130" unbalanced="0"/>
    <cacheHierarchy uniqueName="[OPPORTUNITY].[Lead Source]" caption="Lead Source" attribute="1" defaultMemberUniqueName="[OPPORTUNITY].[Lead Source].[All]" allUniqueName="[OPPORTUNITY].[Lead Source].[All]" dimensionUniqueName="[OPPORTUNITY]" displayFolder="" count="0" memberValueDatatype="130" unbalanced="0"/>
    <cacheHierarchy uniqueName="[OPPORTUNITY].[Opportunity ID]" caption="Opportunity ID" attribute="1" defaultMemberUniqueName="[OPPORTUNITY].[Opportunity ID].[All]" allUniqueName="[OPPORTUNITY].[Opportunity ID].[All]" dimensionUniqueName="[OPPORTUNITY]" displayFolder="" count="0" memberValueDatatype="130" unbalanced="0"/>
    <cacheHierarchy uniqueName="[OPPORTUNITY].[Owner ID]" caption="Owner ID" attribute="1" defaultMemberUniqueName="[OPPORTUNITY].[Owner ID].[All]" allUniqueName="[OPPORTUNITY].[Owner ID].[All]" dimensionUniqueName="[OPPORTUNITY]" displayFolder="" count="0" memberValueDatatype="130" unbalanced="0"/>
    <cacheHierarchy uniqueName="[OPPORTUNITY].[Primary Application]" caption="Primary Application" attribute="1" defaultMemberUniqueName="[OPPORTUNITY].[Primary Application].[All]" allUniqueName="[OPPORTUNITY].[Primary Application].[All]" dimensionUniqueName="[OPPORTUNITY]" displayFolder="" count="0" memberValueDatatype="130" unbalanced="0"/>
    <cacheHierarchy uniqueName="[OPPORTUNITY].[Primary Contact]" caption="Primary Contact" attribute="1" defaultMemberUniqueName="[OPPORTUNITY].[Primary Contact].[All]" allUniqueName="[OPPORTUNITY].[Primary Contact].[All]" dimensionUniqueName="[OPPORTUNITY]" displayFolder="" count="0" memberValueDatatype="130" unbalanced="0"/>
    <cacheHierarchy uniqueName="[OPPORTUNITY].[Product Category]" caption="Product Category" attribute="1" defaultMemberUniqueName="[OPPORTUNITY].[Product Category].[All]" allUniqueName="[OPPORTUNITY].[Product Category].[All]" dimensionUniqueName="[OPPORTUNITY]" displayFolder="" count="2" memberValueDatatype="130" unbalanced="0">
      <fieldsUsage count="2">
        <fieldUsage x="-1"/>
        <fieldUsage x="4"/>
      </fieldsUsage>
    </cacheHierarchy>
    <cacheHierarchy uniqueName="[OPPORTUNITY].[Product of Interest]" caption="Product of Interest" attribute="1" defaultMemberUniqueName="[OPPORTUNITY].[Product of Interest].[All]" allUniqueName="[OPPORTUNITY].[Product of Interest].[All]" dimensionUniqueName="[OPPORTUNITY]" displayFolder="" count="0" memberValueDatatype="130" unbalanced="0"/>
    <cacheHierarchy uniqueName="[OPPORTUNITY].[Stage]" caption="Stage" attribute="1" defaultMemberUniqueName="[OPPORTUNITY].[Stage].[All]" allUniqueName="[OPPORTUNITY].[Stage].[All]" dimensionUniqueName="[OPPORTUNITY]" displayFolder="" count="2" memberValueDatatype="130" unbalanced="0">
      <fieldsUsage count="2">
        <fieldUsage x="-1"/>
        <fieldUsage x="2"/>
      </fieldsUsage>
    </cacheHierarchy>
    <cacheHierarchy uniqueName="[OPPORTUNITY].[Amount]" caption="Amount" attribute="1" defaultMemberUniqueName="[OPPORTUNITY].[Amount].[All]" allUniqueName="[OPPORTUNITY].[Amount].[All]" dimensionUniqueName="[OPPORTUNITY]" displayFolder="" count="0" memberValueDatatype="5" unbalanced="0"/>
    <cacheHierarchy uniqueName="[OPPORTUNITY].[Probability (%)]" caption="Probability (%)" attribute="1" defaultMemberUniqueName="[OPPORTUNITY].[Probability (%)].[All]" allUniqueName="[OPPORTUNITY].[Probability (%)].[All]" dimensionUniqueName="[OPPORTUNITY]" displayFolder="" count="0" memberValueDatatype="20" unbalanced="0"/>
    <cacheHierarchy uniqueName="[OPPORTUNITY].[Created Date (Year)]" caption="Created Date (Year)" attribute="1" defaultMemberUniqueName="[OPPORTUNITY].[Created Date (Year)].[All]" allUniqueName="[OPPORTUNITY].[Created Date (Year)].[All]" dimensionUniqueName="[OPPORTUNITY]" displayFolder="" count="2" memberValueDatatype="130" unbalanced="0">
      <fieldsUsage count="2">
        <fieldUsage x="-1"/>
        <fieldUsage x="1"/>
      </fieldsUsage>
    </cacheHierarchy>
    <cacheHierarchy uniqueName="[OPPORTUNITY].[Created Date (Quarter)]" caption="Created Date (Quarter)" attribute="1" defaultMemberUniqueName="[OPPORTUNITY].[Created Date (Quarter)].[All]" allUniqueName="[OPPORTUNITY].[Created Date (Quarter)].[All]" dimensionUniqueName="[OPPORTUNITY]" displayFolder="" count="0" memberValueDatatype="130" unbalanced="0"/>
    <cacheHierarchy uniqueName="[OPPORTUNITY].[Created Date (Month)]" caption="Created Date (Month)" attribute="1" defaultMemberUniqueName="[OPPORTUNITY].[Created Date (Month)].[All]" allUniqueName="[OPPORTUNITY].[Created Date (Month)].[All]" dimensionUniqueName="[OPPORTUNITY]" displayFolder="" count="0" memberValueDatatype="130" unbalanced="0"/>
    <cacheHierarchy uniqueName="[OPPORTUNITY PRODUCT].[Created By ID]" caption="Created By ID" attribute="1" defaultMemberUniqueName="[OPPORTUNITY PRODUCT].[Created By ID].[All]" allUniqueName="[OPPORTUNITY PRODUCT].[Created By ID].[All]" dimensionUniqueName="[OPPORTUNITY PRODUCT]" displayFolder="" count="0" memberValueDatatype="130" unbalanced="0"/>
    <cacheHierarchy uniqueName="[OPPORTUNITY PRODUCT].[Created Date]" caption="Created Date" attribute="1" time="1" defaultMemberUniqueName="[OPPORTUNITY PRODUCT].[Created Date].[All]" allUniqueName="[OPPORTUNITY PRODUCT].[Created Date].[All]" dimensionUniqueName="[OPPORTUNITY PRODUCT]" displayFolder="" count="0" memberValueDatatype="7" unbalanced="0"/>
    <cacheHierarchy uniqueName="[OPPORTUNITY PRODUCT].[Last Modified By ID]" caption="Last Modified By ID" attribute="1" defaultMemberUniqueName="[OPPORTUNITY PRODUCT].[Last Modified By ID].[All]" allUniqueName="[OPPORTUNITY PRODUCT].[Last Modified By ID].[All]" dimensionUniqueName="[OPPORTUNITY PRODUCT]" displayFolder="" count="0" memberValueDatatype="130" unbalanced="0"/>
    <cacheHierarchy uniqueName="[OPPORTUNITY PRODUCT].[Last Modified Date]" caption="Last Modified Date" attribute="1" time="1" defaultMemberUniqueName="[OPPORTUNITY PRODUCT].[Last Modified Date].[All]" allUniqueName="[OPPORTUNITY PRODUCT].[Last Modified Date].[All]" dimensionUniqueName="[OPPORTUNITY PRODUCT]" displayFolder="" count="0" memberValueDatatype="7" unbalanced="0"/>
    <cacheHierarchy uniqueName="[OPPORTUNITY PRODUCT].[Line Item ID]" caption="Line Item ID" attribute="1" defaultMemberUniqueName="[OPPORTUNITY PRODUCT].[Line Item ID].[All]" allUniqueName="[OPPORTUNITY PRODUCT].[Line Item ID].[All]" dimensionUniqueName="[OPPORTUNITY PRODUCT]" displayFolder="" count="0" memberValueDatatype="130" unbalanced="0"/>
    <cacheHierarchy uniqueName="[OPPORTUNITY PRODUCT].[Opportunity ID]" caption="Opportunity ID" attribute="1" defaultMemberUniqueName="[OPPORTUNITY PRODUCT].[Opportunity ID].[All]" allUniqueName="[OPPORTUNITY PRODUCT].[Opportunity ID].[All]" dimensionUniqueName="[OPPORTUNITY PRODUCT]" displayFolder="" count="0" memberValueDatatype="130" unbalanced="0"/>
    <cacheHierarchy uniqueName="[OPPORTUNITY PRODUCT].[Product Name]" caption="Product Name" attribute="1" defaultMemberUniqueName="[OPPORTUNITY PRODUCT].[Product Name].[All]" allUniqueName="[OPPORTUNITY PRODUCT].[Product Name].[All]" dimensionUniqueName="[OPPORTUNITY PRODUCT]" displayFolder="" count="0" memberValueDatatype="130" unbalanced="0"/>
    <cacheHierarchy uniqueName="[OPPORTUNITY PRODUCT].[Price Book Entry ID]" caption="Price Book Entry ID" attribute="1" defaultMemberUniqueName="[OPPORTUNITY PRODUCT].[Price Book Entry ID].[All]" allUniqueName="[OPPORTUNITY PRODUCT].[Price Book Entry ID].[All]" dimensionUniqueName="[OPPORTUNITY PRODUCT]" displayFolder="" count="0" memberValueDatatype="130" unbalanced="0"/>
    <cacheHierarchy uniqueName="[OPPORTUNITY PRODUCT].[Product Code]" caption="Product Code" attribute="1" defaultMemberUniqueName="[OPPORTUNITY PRODUCT].[Product Code].[All]" allUniqueName="[OPPORTUNITY PRODUCT].[Product Code].[All]" dimensionUniqueName="[OPPORTUNITY PRODUCT]" displayFolder="" count="0" memberValueDatatype="130" unbalanced="0"/>
    <cacheHierarchy uniqueName="[OPPORTUNITY PRODUCT].[Product ID]" caption="Product ID" attribute="1" defaultMemberUniqueName="[OPPORTUNITY PRODUCT].[Product ID].[All]" allUniqueName="[OPPORTUNITY PRODUCT].[Product ID].[All]" dimensionUniqueName="[OPPORTUNITY PRODUCT]" displayFolder="" count="0" memberValueDatatype="130" unbalanced="0"/>
    <cacheHierarchy uniqueName="[OPPORTUNITY PRODUCT].[Discount]" caption="Discount" attribute="1" defaultMemberUniqueName="[OPPORTUNITY PRODUCT].[Discount].[All]" allUniqueName="[OPPORTUNITY PRODUCT].[Discount].[All]" dimensionUniqueName="[OPPORTUNITY PRODUCT]" displayFolder="" count="0" memberValueDatatype="5" unbalanced="0"/>
    <cacheHierarchy uniqueName="[OPPORTUNITY PRODUCT].[List Price]" caption="List Price" attribute="1" defaultMemberUniqueName="[OPPORTUNITY PRODUCT].[List Price].[All]" allUniqueName="[OPPORTUNITY PRODUCT].[List Price].[All]" dimensionUniqueName="[OPPORTUNITY PRODUCT]" displayFolder="" count="0" memberValueDatatype="5" unbalanced="0"/>
    <cacheHierarchy uniqueName="[OPPORTUNITY PRODUCT].[Quantity]" caption="Quantity" attribute="1" defaultMemberUniqueName="[OPPORTUNITY PRODUCT].[Quantity].[All]" allUniqueName="[OPPORTUNITY PRODUCT].[Quantity].[All]" dimensionUniqueName="[OPPORTUNITY PRODUCT]" displayFolder="" count="0" memberValueDatatype="20" unbalanced="0"/>
    <cacheHierarchy uniqueName="[OPPORTUNITY PRODUCT].[Sales Price]" caption="Sales Price" attribute="1" defaultMemberUniqueName="[OPPORTUNITY PRODUCT].[Sales Price].[All]" allUniqueName="[OPPORTUNITY PRODUCT].[Sales Price].[All]" dimensionUniqueName="[OPPORTUNITY PRODUCT]" displayFolder="" count="0" memberValueDatatype="5" unbalanced="0"/>
    <cacheHierarchy uniqueName="[OPPORTUNITY PRODUCT].[Subtotal]" caption="Subtotal" attribute="1" defaultMemberUniqueName="[OPPORTUNITY PRODUCT].[Subtotal].[All]" allUniqueName="[OPPORTUNITY PRODUCT].[Subtotal].[All]" dimensionUniqueName="[OPPORTUNITY PRODUCT]" displayFolder="" count="0" memberValueDatatype="5" unbalanced="0"/>
    <cacheHierarchy uniqueName="[OPPORTUNITY PRODUCT].[Total Price]" caption="Total Price" attribute="1" defaultMemberUniqueName="[OPPORTUNITY PRODUCT].[Total Price].[All]" allUniqueName="[OPPORTUNITY PRODUCT].[Total Price].[All]" dimensionUniqueName="[OPPORTUNITY PRODUCT]" displayFolder="" count="0" memberValueDatatype="5" unbalanced="0"/>
    <cacheHierarchy uniqueName="[USER].[Active]" caption="Active" attribute="1" defaultMemberUniqueName="[USER].[Active].[All]" allUniqueName="[USER].[Active].[All]" dimensionUniqueName="[USER]" displayFolder="" count="0" memberValueDatatype="11" unbalanced="0"/>
    <cacheHierarchy uniqueName="[USER].[Unknown]" caption="Unknown" attribute="1" defaultMemberUniqueName="[USER].[Unknown].[All]" allUniqueName="[USER].[Unknown].[All]" dimensionUniqueName="[USER]" displayFolder="" count="0" memberValueDatatype="130" unbalanced="0"/>
    <cacheHierarchy uniqueName="[USER].[Country]" caption="Country" attribute="1" defaultMemberUniqueName="[USER].[Country].[All]" allUniqueName="[USER].[Country].[All]" dimensionUniqueName="[USER]" displayFolder="" count="0" memberValueDatatype="130" unbalanced="0"/>
    <cacheHierarchy uniqueName="[USER].[Created By ID]" caption="Created By ID" attribute="1" defaultMemberUniqueName="[USER].[Created By ID].[All]" allUniqueName="[USER].[Created By ID].[All]" dimensionUniqueName="[USER]" displayFolder="" count="0" memberValueDatatype="130" unbalanced="0"/>
    <cacheHierarchy uniqueName="[USER].[Created Date]" caption="Created Date" attribute="1" time="1" defaultMemberUniqueName="[USER].[Created Date].[All]" allUniqueName="[USER].[Created Date].[All]" dimensionUniqueName="[USER]" displayFolder="" count="0" memberValueDatatype="7" unbalanced="0"/>
    <cacheHierarchy uniqueName="[USER].[Department]" caption="Department" attribute="1" defaultMemberUniqueName="[USER].[Department].[All]" allUniqueName="[USER].[Department].[All]" dimensionUniqueName="[USER]" displayFolder="" count="0" memberValueDatatype="130" unbalanced="0"/>
    <cacheHierarchy uniqueName="[USER].[Full Name]" caption="Full Name" attribute="1" defaultMemberUniqueName="[USER].[Full Name].[All]" allUniqueName="[USER].[Full Name].[All]" dimensionUniqueName="[USER]" displayFolder="" count="0" memberValueDatatype="130" unbalanced="0"/>
    <cacheHierarchy uniqueName="[USER].[Last Login]" caption="Last Login" attribute="1" defaultMemberUniqueName="[USER].[Last Login].[All]" allUniqueName="[USER].[Last Login].[All]" dimensionUniqueName="[USER]" displayFolder="" count="0" memberValueDatatype="130" unbalanced="0"/>
    <cacheHierarchy uniqueName="[USER].[Last Modified By ID]" caption="Last Modified By ID" attribute="1" defaultMemberUniqueName="[USER].[Last Modified By ID].[All]" allUniqueName="[USER].[Last Modified By ID].[All]" dimensionUniqueName="[USER]" displayFolder="" count="0" memberValueDatatype="130" unbalanced="0"/>
    <cacheHierarchy uniqueName="[USER].[Last Modified Date]" caption="Last Modified Date" attribute="1" time="1" defaultMemberUniqueName="[USER].[Last Modified Date].[All]" allUniqueName="[USER].[Last Modified Date].[All]" dimensionUniqueName="[USER]" displayFolder="" count="0" memberValueDatatype="7" unbalanced="0"/>
    <cacheHierarchy uniqueName="[USER].[Manager ID]" caption="Manager ID" attribute="1" defaultMemberUniqueName="[USER].[Manager ID].[All]" allUniqueName="[USER].[Manager ID].[All]" dimensionUniqueName="[USER]" displayFolder="" count="0" memberValueDatatype="130" unbalanced="0"/>
    <cacheHierarchy uniqueName="[USER].[Nickname]" caption="Nickname" attribute="1" defaultMemberUniqueName="[USER].[Nickname].[All]" allUniqueName="[USER].[Nickname].[All]" dimensionUniqueName="[USER]" displayFolder="" count="0" memberValueDatatype="130" unbalanced="0"/>
    <cacheHierarchy uniqueName="[USER].[Profile ID]" caption="Profile ID" attribute="1" defaultMemberUniqueName="[USER].[Profile ID].[All]" allUniqueName="[USER].[Profile ID].[All]" dimensionUniqueName="[USER]" displayFolder="" count="0" memberValueDatatype="130" unbalanced="0"/>
    <cacheHierarchy uniqueName="[USER].[Role ID]" caption="Role ID" attribute="1" defaultMemberUniqueName="[USER].[Role ID].[All]" allUniqueName="[USER].[Role ID].[All]" dimensionUniqueName="[USER]" displayFolder="" count="0" memberValueDatatype="130" unbalanced="0"/>
    <cacheHierarchy uniqueName="[USER].[State/Province]" caption="State/Province" attribute="1" defaultMemberUniqueName="[USER].[State/Province].[All]" allUniqueName="[USER].[State/Province].[All]" dimensionUniqueName="[USER]" displayFolder="" count="0" memberValueDatatype="130" unbalanced="0"/>
    <cacheHierarchy uniqueName="[USER].[User ID]" caption="User ID" attribute="1" defaultMemberUniqueName="[USER].[User ID].[All]" allUniqueName="[USER].[User ID].[All]" dimensionUniqueName="[USER]" displayFolder="" count="0" memberValueDatatype="130" unbalanced="0"/>
    <cacheHierarchy uniqueName="[USER].[User Type]" caption="User Type" attribute="1" defaultMemberUniqueName="[USER].[User Type].[All]" allUniqueName="[USER].[User Type].[All]" dimensionUniqueName="[USER]" displayFolder="" count="0" memberValueDatatype="130" unbalanced="0"/>
    <cacheHierarchy uniqueName="[OPPORTUNITY].[Created Date (Month Index)]" caption="Created Date (Month Index)" attribute="1" defaultMemberUniqueName="[OPPORTUNITY].[Created Date (Month Index)].[All]" allUniqueName="[OPPORTUNITY].[Created Date (Month Index)].[All]" dimensionUniqueName="[OPPORTUNITY]" displayFolder="" count="0" memberValueDatatype="20" unbalanced="0" hidden="1"/>
    <cacheHierarchy uniqueName="[Measures].[Count of Lead ID]" caption="Count of Lead ID" measure="1" displayFolder="" measureGroup="LEAD" count="0">
      <extLst>
        <ext xmlns:x15="http://schemas.microsoft.com/office/spreadsheetml/2010/11/main" uri="{B97F6D7D-B522-45F9-BDA1-12C45D357490}">
          <x15:cacheHierarchy aggregatedColumn="32"/>
        </ext>
      </extLst>
    </cacheHierarchy>
    <cacheHierarchy uniqueName="[Measures].[Sum of Amount]" caption="Sum of Amount" measure="1" displayFolder="" measureGroup="OPPORTUNITY" count="0">
      <extLst>
        <ext xmlns:x15="http://schemas.microsoft.com/office/spreadsheetml/2010/11/main" uri="{B97F6D7D-B522-45F9-BDA1-12C45D357490}">
          <x15:cacheHierarchy aggregatedColumn="74"/>
        </ext>
      </extLst>
    </cacheHierarchy>
    <cacheHierarchy uniqueName="[Measures].[Count of Opportunity ID]" caption="Count of Opportunity ID" measure="1" displayFolder="" measureGroup="OPPORTUNITY" count="0">
      <extLst>
        <ext xmlns:x15="http://schemas.microsoft.com/office/spreadsheetml/2010/11/main" uri="{B97F6D7D-B522-45F9-BDA1-12C45D357490}">
          <x15:cacheHierarchy aggregatedColumn="67"/>
        </ext>
      </extLst>
    </cacheHierarchy>
    <cacheHierarchy uniqueName="[Measures].[Count of Opportunity ID 2]" caption="Count of Opportunity ID 2" measure="1" displayFolder="" measureGroup="OPPORTUNITY PRODUCT" count="0">
      <extLst>
        <ext xmlns:x15="http://schemas.microsoft.com/office/spreadsheetml/2010/11/main" uri="{B97F6D7D-B522-45F9-BDA1-12C45D357490}">
          <x15:cacheHierarchy aggregatedColumn="84"/>
        </ext>
      </extLst>
    </cacheHierarchy>
    <cacheHierarchy uniqueName="[Measures].[Expected Amount]" caption="Expected Amount" measure="1" displayFolder="" measureGroup="OPPORTUNITY" count="0"/>
    <cacheHierarchy uniqueName="[Measures].[Conversion Rate]" caption="Conversion Rate" measure="1" displayFolder="" measureGroup="OPPORTUNITY" count="0"/>
    <cacheHierarchy uniqueName="[Measures].[Converted Accounts]" caption="Converted Accounts" measure="1" displayFolder="" measureGroup="OPPORTUNITY" count="0"/>
    <cacheHierarchy uniqueName="[Measures].[Converted Opportunities]" caption="Converted Opportunities" measure="1" displayFolder="" measureGroup="OPPORTUNITY" count="0"/>
    <cacheHierarchy uniqueName="[Measures].[Expected Amount (Opportunity)]" caption="Expected Amount (Opportunity)" measure="1" displayFolder="" measureGroup="OPPORTUNITY" count="0"/>
    <cacheHierarchy uniqueName="[Measures].[Acitve Opportunity]" caption="Acitve Opportunity" measure="1" displayFolder="" measureGroup="OPPORTUNITY" count="0"/>
    <cacheHierarchy uniqueName="[Measures].[Win Rate]" caption="Win Rate" measure="1" displayFolder="" measureGroup="OPPORTUNITY" count="0"/>
    <cacheHierarchy uniqueName="[Measures].[Lost Rate]" caption="Lost Rate" measure="1" displayFolder="" measureGroup="OPPORTUNITY" count="0" oneField="1">
      <fieldsUsage count="1">
        <fieldUsage x="0"/>
      </fieldsUsage>
    </cacheHierarchy>
    <cacheHierarchy uniqueName="[Measures].[Total Closed Opportunity]" caption="Total Closed Opportunity" measure="1" displayFolder="" measureGroup="OPPORTUNITY" count="0"/>
    <cacheHierarchy uniqueName="[Measures].[Conversion Rate Opportunity]" caption="Conversion Rate Opportunity" measure="1" displayFolder="" measureGroup="OPPORTUNITY" count="0"/>
    <cacheHierarchy uniqueName="[Measures].[__XL_Count OPPORTUNITY]" caption="__XL_Count OPPORTUNITY" measure="1" displayFolder="" measureGroup="OPPORTUNITY" count="0" hidden="1"/>
    <cacheHierarchy uniqueName="[Measures].[__XL_Count ACCOUNT]" caption="__XL_Count ACCOUNT" measure="1" displayFolder="" measureGroup="ACCOUNT" count="0" hidden="1"/>
    <cacheHierarchy uniqueName="[Measures].[__XL_Count USER]" caption="__XL_Count USER" measure="1" displayFolder="" measureGroup="USER" count="0" hidden="1"/>
    <cacheHierarchy uniqueName="[Measures].[__XL_Count LEAD]" caption="__XL_Count LEAD" measure="1" displayFolder="" measureGroup="LEAD" count="0" hidden="1"/>
    <cacheHierarchy uniqueName="[Measures].[__XL_Count OPPORTUNITY PRODUCT]" caption="__XL_Count OPPORTUNITY PRODUCT" measure="1" displayFolder="" measureGroup="OPPORTUNITY PRODUCT" count="0" hidden="1"/>
    <cacheHierarchy uniqueName="[Measures].[__No measures defined]" caption="__No measures defined" measure="1" displayFolder="" count="0" hidden="1"/>
  </cacheHierarchies>
  <kpis count="0"/>
  <dimensions count="6">
    <dimension name="ACCOUNT" uniqueName="[ACCOUNT]" caption="ACCOUNT"/>
    <dimension name="LEAD" uniqueName="[LEAD]" caption="LEAD"/>
    <dimension measure="1" name="Measures" uniqueName="[Measures]" caption="Measures"/>
    <dimension name="OPPORTUNITY" uniqueName="[OPPORTUNITY]" caption="OPPORTUNITY"/>
    <dimension name="OPPORTUNITY PRODUCT" uniqueName="[OPPORTUNITY PRODUCT]" caption="OPPORTUNITY PRODUCT"/>
    <dimension name="USER" uniqueName="[USER]" caption="USER"/>
  </dimensions>
  <measureGroups count="5">
    <measureGroup name="ACCOUNT" caption="ACCOUNT"/>
    <measureGroup name="LEAD" caption="LEAD"/>
    <measureGroup name="OPPORTUNITY" caption="OPPORTUNITY"/>
    <measureGroup name="OPPORTUNITY PRODUCT" caption="OPPORTUNITY PRODUCT"/>
    <measureGroup name="USER" caption="USER"/>
  </measureGroups>
  <maps count="13">
    <map measureGroup="0" dimension="0"/>
    <map measureGroup="0" dimension="1"/>
    <map measureGroup="1" dimension="1"/>
    <map measureGroup="2" dimension="0"/>
    <map measureGroup="2" dimension="1"/>
    <map measureGroup="2" dimension="3"/>
    <map measureGroup="2" dimension="5"/>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ASHEELA S" refreshedDate="46092.778184722221" createdVersion="5" refreshedVersion="8" minRefreshableVersion="3" recordCount="0" supportSubquery="1" supportAdvancedDrill="1" xr:uid="{A7C48329-F9FC-4002-A5AF-7422ABC7B7F4}">
  <cacheSource type="external" connectionId="6"/>
  <cacheFields count="6">
    <cacheField name="[Measures].[Sum of Amount]" caption="Sum of Amount" numFmtId="0" hierarchy="114" level="32767"/>
    <cacheField name="[OPPORTUNITY].[Created Date (Year)].[Created Date (Year)]" caption="Created Date (Year)" numFmtId="0" hierarchy="76" level="1">
      <sharedItems count="8">
        <s v="2013"/>
        <s v="2015"/>
        <s v="2016"/>
        <s v="2017"/>
        <s v="2018"/>
        <s v="2019"/>
        <s v="2020"/>
        <s v="2021"/>
      </sharedItems>
    </cacheField>
    <cacheField name="[Measures].[Expected Amount]" caption="Expected Amount" numFmtId="0" hierarchy="117" level="32767"/>
    <cacheField name="[OPPORTUNITY].[Stage].[Stage]" caption="Stage" numFmtId="0" hierarchy="73" level="1">
      <sharedItems containsSemiMixedTypes="0" containsNonDate="0" containsString="0"/>
    </cacheField>
    <cacheField name="[OPPORTUNITY].[Industry].[Industry]" caption="Industry" numFmtId="0" hierarchy="60" level="1">
      <sharedItems containsSemiMixedTypes="0" containsNonDate="0" containsString="0"/>
    </cacheField>
    <cacheField name="[OPPORTUNITY].[Product Category].[Product Category]" caption="Product Category" numFmtId="0" hierarchy="71" level="1">
      <sharedItems containsSemiMixedTypes="0" containsNonDate="0" containsString="0"/>
    </cacheField>
  </cacheFields>
  <cacheHierarchies count="133">
    <cacheHierarchy uniqueName="[ACCOUNT].[Account ID]" caption="Account ID" attribute="1" defaultMemberUniqueName="[ACCOUNT].[Account ID].[All]" allUniqueName="[ACCOUNT].[Account ID].[All]" dimensionUniqueName="[ACCOUNT]" displayFolder="" count="0" memberValueDatatype="130" unbalanced="0"/>
    <cacheHierarchy uniqueName="[ACCOUNT].[Account Name]" caption="Account Name" attribute="1" defaultMemberUniqueName="[ACCOUNT].[Account Name].[All]" allUniqueName="[ACCOUNT].[Account Name].[All]" dimensionUniqueName="[ACCOUNT]" displayFolder="" count="0" memberValueDatatype="130" unbalanced="0"/>
    <cacheHierarchy uniqueName="[ACCOUNT].[Account Rating]" caption="Account Rating" attribute="1" defaultMemberUniqueName="[ACCOUNT].[Account Rating].[All]" allUniqueName="[ACCOUNT].[Account Rating].[All]" dimensionUniqueName="[ACCOUNT]" displayFolder="" count="0" memberValueDatatype="130" unbalanced="0"/>
    <cacheHierarchy uniqueName="[ACCOUNT].[Account Type]" caption="Account Type" attribute="1" defaultMemberUniqueName="[ACCOUNT].[Account Type].[All]" allUniqueName="[ACCOUNT].[Account Type].[All]" dimensionUniqueName="[ACCOUNT]" displayFolder="" count="0" memberValueDatatype="130" unbalanced="0"/>
    <cacheHierarchy uniqueName="[ACCOUNT].[Application]" caption="Application" attribute="1" defaultMemberUniqueName="[ACCOUNT].[Application].[All]" allUniqueName="[ACCOUNT].[Application].[All]" dimensionUniqueName="[ACCOUNT]" displayFolder="" count="0" memberValueDatatype="130" unbalanced="0"/>
    <cacheHierarchy uniqueName="[ACCOUNT].[Billing City]" caption="Billing City" attribute="1" defaultMemberUniqueName="[ACCOUNT].[Billing City].[All]" allUniqueName="[ACCOUNT].[Billing City].[All]" dimensionUniqueName="[ACCOUNT]" displayFolder="" count="0" memberValueDatatype="130" unbalanced="0"/>
    <cacheHierarchy uniqueName="[ACCOUNT].[Billing Country]" caption="Billing Country" attribute="1" defaultMemberUniqueName="[ACCOUNT].[Billing Country].[All]" allUniqueName="[ACCOUNT].[Billing Country].[All]" dimensionUniqueName="[ACCOUNT]" displayFolder="" count="0" memberValueDatatype="130" unbalanced="0"/>
    <cacheHierarchy uniqueName="[ACCOUNT].[Billing State/Province]" caption="Billing State/Province" attribute="1" defaultMemberUniqueName="[ACCOUNT].[Billing State/Province].[All]" allUniqueName="[ACCOUNT].[Billing State/Province].[All]" dimensionUniqueName="[ACCOUNT]" displayFolder="" count="0" memberValueDatatype="130" unbalanced="0"/>
    <cacheHierarchy uniqueName="[ACCOUNT].[Created By ID]" caption="Created By ID" attribute="1" defaultMemberUniqueName="[ACCOUNT].[Created By ID].[All]" allUniqueName="[ACCOUNT].[Created By ID].[All]" dimensionUniqueName="[ACCOUNT]" displayFolder="" count="0" memberValueDatatype="130" unbalanced="0"/>
    <cacheHierarchy uniqueName="[ACCOUNT].[Created Date]" caption="Created Date" attribute="1" time="1" defaultMemberUniqueName="[ACCOUNT].[Created Date].[All]" allUniqueName="[ACCOUNT].[Created Date].[All]" dimensionUniqueName="[ACCOUNT]" displayFolder="" count="0" memberValueDatatype="7" unbalanced="0"/>
    <cacheHierarchy uniqueName="[ACCOUNT].[Industry]" caption="Industry" attribute="1" defaultMemberUniqueName="[ACCOUNT].[Industry].[All]" allUniqueName="[ACCOUNT].[Industry].[All]" dimensionUniqueName="[ACCOUNT]" displayFolder="" count="0" memberValueDatatype="130" unbalanced="0"/>
    <cacheHierarchy uniqueName="[ACCOUNT].[Last Activity]" caption="Last Activity" attribute="1" defaultMemberUniqueName="[ACCOUNT].[Last Activity].[All]" allUniqueName="[ACCOUNT].[Last Activity].[All]" dimensionUniqueName="[ACCOUNT]" displayFolder="" count="0" memberValueDatatype="130" unbalanced="0"/>
    <cacheHierarchy uniqueName="[ACCOUNT].[Last Modified By ID]" caption="Last Modified By ID" attribute="1" defaultMemberUniqueName="[ACCOUNT].[Last Modified By ID].[All]" allUniqueName="[ACCOUNT].[Last Modified By ID].[All]" dimensionUniqueName="[ACCOUNT]" displayFolder="" count="0" memberValueDatatype="130" unbalanced="0"/>
    <cacheHierarchy uniqueName="[ACCOUNT].[Last Modified Date]" caption="Last Modified Date" attribute="1" time="1" defaultMemberUniqueName="[ACCOUNT].[Last Modified Date].[All]" allUniqueName="[ACCOUNT].[Last Modified Date].[All]" dimensionUniqueName="[ACCOUNT]" displayFolder="" count="0" memberValueDatatype="7" unbalanced="0"/>
    <cacheHierarchy uniqueName="[ACCOUNT].[Lead Type]" caption="Lead Type" attribute="1" defaultMemberUniqueName="[ACCOUNT].[Lead Type].[All]" allUniqueName="[ACCOUNT].[Lead Type].[All]" dimensionUniqueName="[ACCOUNT]" displayFolder="" count="0" memberValueDatatype="130" unbalanced="0"/>
    <cacheHierarchy uniqueName="[ACCOUNT].[Owner ID]" caption="Owner ID" attribute="1" defaultMemberUniqueName="[ACCOUNT].[Owner ID].[All]" allUniqueName="[ACCOUNT].[Owner ID].[All]" dimensionUniqueName="[ACCOUNT]" displayFolder="" count="0" memberValueDatatype="130" unbalanced="0"/>
    <cacheHierarchy uniqueName="[ACCOUNT].[Parent Account ID]" caption="Parent Account ID" attribute="1" defaultMemberUniqueName="[ACCOUNT].[Parent Account ID].[All]" allUniqueName="[ACCOUNT].[Parent Account ID].[All]" dimensionUniqueName="[ACCOUNT]" displayFolder="" count="0" memberValueDatatype="130" unbalanced="0"/>
    <cacheHierarchy uniqueName="[ACCOUNT].[Record Type ID]" caption="Record Type ID" attribute="1" defaultMemberUniqueName="[ACCOUNT].[Record Type ID].[All]" allUniqueName="[ACCOUNT].[Record Type ID].[All]" dimensionUniqueName="[ACCOUNT]" displayFolder="" count="0" memberValueDatatype="130" unbalanced="0"/>
    <cacheHierarchy uniqueName="[ACCOUNT].[Shipping City]" caption="Shipping City" attribute="1" defaultMemberUniqueName="[ACCOUNT].[Shipping City].[All]" allUniqueName="[ACCOUNT].[Shipping City].[All]" dimensionUniqueName="[ACCOUNT]" displayFolder="" count="0" memberValueDatatype="130" unbalanced="0"/>
    <cacheHierarchy uniqueName="[ACCOUNT].[Shipping Country]" caption="Shipping Country" attribute="1" defaultMemberUniqueName="[ACCOUNT].[Shipping Country].[All]" allUniqueName="[ACCOUNT].[Shipping Country].[All]" dimensionUniqueName="[ACCOUNT]" displayFolder="" count="0" memberValueDatatype="130" unbalanced="0"/>
    <cacheHierarchy uniqueName="[ACCOUNT].[Shipping State/Province]" caption="Shipping State/Province" attribute="1" defaultMemberUniqueName="[ACCOUNT].[Shipping State/Province].[All]" allUniqueName="[ACCOUNT].[Shipping State/Province].[All]" dimensionUniqueName="[ACCOUNT]" displayFolder="" count="0" memberValueDatatype="130" unbalanced="0"/>
    <cacheHierarchy uniqueName="[ACCOUNT].[Shipping Zip/Postal Code]" caption="Shipping Zip/Postal Code" attribute="1" defaultMemberUniqueName="[ACCOUNT].[Shipping Zip/Postal Code].[All]" allUniqueName="[ACCOUNT].[Shipping Zip/Postal Code].[All]" dimensionUniqueName="[ACCOUNT]" displayFolder="" count="0" memberValueDatatype="130" unbalanced="0"/>
    <cacheHierarchy uniqueName="[ACCOUNT].[System Modstamp]" caption="System Modstamp" attribute="1" time="1" defaultMemberUniqueName="[ACCOUNT].[System Modstamp].[All]" allUniqueName="[ACCOUNT].[System Modstamp].[All]" dimensionUniqueName="[ACCOUNT]" displayFolder="" count="0" memberValueDatatype="7" unbalanced="0"/>
    <cacheHierarchy uniqueName="[LEAD].[City]" caption="City" attribute="1" defaultMemberUniqueName="[LEAD].[City].[All]" allUniqueName="[LEAD].[City].[All]" dimensionUniqueName="[LEAD]" displayFolder="" count="0" memberValueDatatype="130" unbalanced="0"/>
    <cacheHierarchy uniqueName="[LEAD].[Converted]" caption="Converted" attribute="1" defaultMemberUniqueName="[LEAD].[Converted].[All]" allUniqueName="[LEAD].[Converted].[All]" dimensionUniqueName="[LEAD]" displayFolder="" count="0" memberValueDatatype="11" unbalanced="0"/>
    <cacheHierarchy uniqueName="[LEAD].[Country]" caption="Country" attribute="1" defaultMemberUniqueName="[LEAD].[Country].[All]" allUniqueName="[LEAD].[Country].[All]" dimensionUniqueName="[LEAD]" displayFolder="" count="0" memberValueDatatype="130" unbalanced="0"/>
    <cacheHierarchy uniqueName="[LEAD].[Created Date]" caption="Created Date" attribute="1" time="1" defaultMemberUniqueName="[LEAD].[Created Date].[All]" allUniqueName="[LEAD].[Created Date].[All]" dimensionUniqueName="[LEAD]" displayFolder="" count="0" memberValueDatatype="7" unbalanced="0"/>
    <cacheHierarchy uniqueName="[LEAD].[Dead Reason]" caption="Dead Reason" attribute="1" defaultMemberUniqueName="[LEAD].[Dead Reason].[All]" allUniqueName="[LEAD].[Dead Reason].[All]" dimensionUniqueName="[LEAD]" displayFolder="" count="0" memberValueDatatype="130" unbalanced="0"/>
    <cacheHierarchy uniqueName="[LEAD].[Email Opt Out]" caption="Email Opt Out" attribute="1" defaultMemberUniqueName="[LEAD].[Email Opt Out].[All]" allUniqueName="[LEAD].[Email Opt Out].[All]" dimensionUniqueName="[LEAD]" displayFolder="" count="0" memberValueDatatype="11" unbalanced="0"/>
    <cacheHierarchy uniqueName="[LEAD].[Industry]" caption="Industry" attribute="1" defaultMemberUniqueName="[LEAD].[Industry].[All]" allUniqueName="[LEAD].[Industry].[All]" dimensionUniqueName="[LEAD]" displayFolder="" count="0" memberValueDatatype="130" unbalanced="0"/>
    <cacheHierarchy uniqueName="[LEAD].[Key Account]" caption="Key Account" attribute="1" defaultMemberUniqueName="[LEAD].[Key Account].[All]" allUniqueName="[LEAD].[Key Account].[All]" dimensionUniqueName="[LEAD]" displayFolder="" count="0" memberValueDatatype="11" unbalanced="0"/>
    <cacheHierarchy uniqueName="[LEAD].[Last Status Change]" caption="Last Status Change" attribute="1" defaultMemberUniqueName="[LEAD].[Last Status Change].[All]" allUniqueName="[LEAD].[Last Status Change].[All]" dimensionUniqueName="[LEAD]" displayFolder="" count="0" memberValueDatatype="130" unbalanced="0"/>
    <cacheHierarchy uniqueName="[LEAD].[Lead ID]" caption="Lead ID" attribute="1" defaultMemberUniqueName="[LEAD].[Lead ID].[All]" allUniqueName="[LEAD].[Lead ID].[All]" dimensionUniqueName="[LEAD]" displayFolder="" count="0" memberValueDatatype="130" unbalanced="0"/>
    <cacheHierarchy uniqueName="[LEAD].[Lead Source]" caption="Lead Source" attribute="1" defaultMemberUniqueName="[LEAD].[Lead Source].[All]" allUniqueName="[LEAD].[Lead Source].[All]" dimensionUniqueName="[LEAD]" displayFolder="" count="0" memberValueDatatype="130" unbalanced="0"/>
    <cacheHierarchy uniqueName="[LEAD].[Lead Status at Conversion]" caption="Lead Status at Conversion" attribute="1" defaultMemberUniqueName="[LEAD].[Lead Status at Conversion].[All]" allUniqueName="[LEAD].[Lead Status at Conversion].[All]" dimensionUniqueName="[LEAD]" displayFolder="" count="0" memberValueDatatype="130" unbalanced="0"/>
    <cacheHierarchy uniqueName="[LEAD].[LeadRecordType]" caption="LeadRecordType" attribute="1" defaultMemberUniqueName="[LEAD].[LeadRecordType].[All]" allUniqueName="[LEAD].[LeadRecordType].[All]" dimensionUniqueName="[LEAD]" displayFolder="" count="0" memberValueDatatype="130" unbalanced="0"/>
    <cacheHierarchy uniqueName="[LEAD].[LS Team Notified]" caption="LS Team Notified" attribute="1" defaultMemberUniqueName="[LEAD].[LS Team Notified].[All]" allUniqueName="[LEAD].[LS Team Notified].[All]" dimensionUniqueName="[LEAD]" displayFolder="" count="0" memberValueDatatype="11" unbalanced="0"/>
    <cacheHierarchy uniqueName="[LEAD].[Next_Step__c (Leads)]" caption="Next_Step__c (Leads)" attribute="1" defaultMemberUniqueName="[LEAD].[Next_Step__c (Leads)].[All]" allUniqueName="[LEAD].[Next_Step__c (Leads)].[All]" dimensionUniqueName="[LEAD]" displayFolder="" count="0" memberValueDatatype="130" unbalanced="0"/>
    <cacheHierarchy uniqueName="[LEAD].[Pardot Conversion Date]" caption="Pardot Conversion Date" attribute="1" time="1" defaultMemberUniqueName="[LEAD].[Pardot Conversion Date].[All]" allUniqueName="[LEAD].[Pardot Conversion Date].[All]" dimensionUniqueName="[LEAD]" displayFolder="" count="0" memberValueDatatype="7" unbalanced="0"/>
    <cacheHierarchy uniqueName="[LEAD].[Pardot Created Date]" caption="Pardot Created Date" attribute="1" time="1" defaultMemberUniqueName="[LEAD].[Pardot Created Date].[All]" allUniqueName="[LEAD].[Pardot Created Date].[All]" dimensionUniqueName="[LEAD]" displayFolder="" count="0" memberValueDatatype="7" unbalanced="0"/>
    <cacheHierarchy uniqueName="[LEAD].[Pardot First Activity]" caption="Pardot First Activity" attribute="1" time="1" defaultMemberUniqueName="[LEAD].[Pardot First Activity].[All]" allUniqueName="[LEAD].[Pardot First Activity].[All]" dimensionUniqueName="[LEAD]" displayFolder="" count="0" memberValueDatatype="7" unbalanced="0"/>
    <cacheHierarchy uniqueName="[LEAD].[Pardot Last Activity]" caption="Pardot Last Activity" attribute="1" time="1" defaultMemberUniqueName="[LEAD].[Pardot Last Activity].[All]" allUniqueName="[LEAD].[Pardot Last Activity].[All]" dimensionUniqueName="[LEAD]" displayFolder="" count="0" memberValueDatatype="7" unbalanced="0"/>
    <cacheHierarchy uniqueName="[LEAD].[Primary Research Application]" caption="Primary Research Application" attribute="1" defaultMemberUniqueName="[LEAD].[Primary Research Application].[All]" allUniqueName="[LEAD].[Primary Research Application].[All]" dimensionUniqueName="[LEAD]" displayFolder="" count="0" memberValueDatatype="130" unbalanced="0"/>
    <cacheHierarchy uniqueName="[LEAD].[Product Category]" caption="Product Category" attribute="1" defaultMemberUniqueName="[LEAD].[Product Category].[All]" allUniqueName="[LEAD].[Product Category].[All]" dimensionUniqueName="[LEAD]" displayFolder="" count="0" memberValueDatatype="130" unbalanced="0"/>
    <cacheHierarchy uniqueName="[LEAD].[Record Type ID]" caption="Record Type ID" attribute="1" defaultMemberUniqueName="[LEAD].[Record Type ID].[All]" allUniqueName="[LEAD].[Record Type ID].[All]" dimensionUniqueName="[LEAD]" displayFolder="" count="0" memberValueDatatype="130" unbalanced="0"/>
    <cacheHierarchy uniqueName="[LEAD].[SS Team Notified]" caption="SS Team Notified" attribute="1" defaultMemberUniqueName="[LEAD].[SS Team Notified].[All]" allUniqueName="[LEAD].[SS Team Notified].[All]" dimensionUniqueName="[LEAD]" displayFolder="" count="0" memberValueDatatype="11" unbalanced="0"/>
    <cacheHierarchy uniqueName="[LEAD].[State/Province]" caption="State/Province" attribute="1" defaultMemberUniqueName="[LEAD].[State/Province].[All]" allUniqueName="[LEAD].[State/Province].[All]" dimensionUniqueName="[LEAD]" displayFolder="" count="0" memberValueDatatype="130" unbalanced="0"/>
    <cacheHierarchy uniqueName="[LEAD].[Status]" caption="Status" attribute="1" defaultMemberUniqueName="[LEAD].[Status].[All]" allUniqueName="[LEAD].[Status].[All]" dimensionUniqueName="[LEAD]" displayFolder="" count="0" memberValueDatatype="130" unbalanced="0"/>
    <cacheHierarchy uniqueName="[LEAD].[Campaign Membership Count]" caption="Campaign Membership Count" attribute="1" defaultMemberUniqueName="[LEAD].[Campaign Membership Count].[All]" allUniqueName="[LEAD].[Campaign Membership Count].[All]" dimensionUniqueName="[LEAD]" displayFolder="" count="0" memberValueDatatype="20" unbalanced="0"/>
    <cacheHierarchy uniqueName="[LEAD].[Pardot Score]" caption="Pardot Score" attribute="1" defaultMemberUniqueName="[LEAD].[Pardot Score].[All]" allUniqueName="[LEAD].[Pardot Score].[All]" dimensionUniqueName="[LEAD]" displayFolder="" count="0" memberValueDatatype="20" unbalanced="0"/>
    <cacheHierarchy uniqueName="[OPPORTUNITY].[Account ID]" caption="Account ID" attribute="1" defaultMemberUniqueName="[OPPORTUNITY].[Account ID].[All]" allUniqueName="[OPPORTUNITY].[Account ID].[All]" dimensionUniqueName="[OPPORTUNITY]" displayFolder="" count="0" memberValueDatatype="130" unbalanced="0"/>
    <cacheHierarchy uniqueName="[OPPORTUNITY].[Campaign ID]" caption="Campaign ID" attribute="1" defaultMemberUniqueName="[OPPORTUNITY].[Campaign ID].[All]" allUniqueName="[OPPORTUNITY].[Campaign ID].[All]" dimensionUniqueName="[OPPORTUNITY]" displayFolder="" count="0" memberValueDatatype="130" unbalanced="0"/>
    <cacheHierarchy uniqueName="[OPPORTUNITY].[Close Date]" caption="Close Date" attribute="1" time="1" defaultMemberUniqueName="[OPPORTUNITY].[Close Date].[All]" allUniqueName="[OPPORTUNITY].[Close Date].[All]" dimensionUniqueName="[OPPORTUNITY]" displayFolder="" count="0" memberValueDatatype="7" unbalanced="0"/>
    <cacheHierarchy uniqueName="[OPPORTUNITY].[Closed Lost Reason]" caption="Closed Lost Reason" attribute="1" defaultMemberUniqueName="[OPPORTUNITY].[Closed Lost Reason].[All]" allUniqueName="[OPPORTUNITY].[Closed Lost Reason].[All]" dimensionUniqueName="[OPPORTUNITY]" displayFolder="" count="0" memberValueDatatype="130" unbalanced="0"/>
    <cacheHierarchy uniqueName="[OPPORTUNITY].[Contact ID]" caption="Contact ID" attribute="1" defaultMemberUniqueName="[OPPORTUNITY].[Contact ID].[All]" allUniqueName="[OPPORTUNITY].[Contact ID].[All]" dimensionUniqueName="[OPPORTUNITY]" displayFolder="" count="0" memberValueDatatype="130" unbalanced="0"/>
    <cacheHierarchy uniqueName="[OPPORTUNITY].[Created By ID]" caption="Created By ID" attribute="1" defaultMemberUniqueName="[OPPORTUNITY].[Created By ID].[All]" allUniqueName="[OPPORTUNITY].[Created By ID].[All]" dimensionUniqueName="[OPPORTUNITY]" displayFolder="" count="0" memberValueDatatype="130" unbalanced="0"/>
    <cacheHierarchy uniqueName="[OPPORTUNITY].[Created Date]" caption="Created Date" attribute="1" time="1" defaultMemberUniqueName="[OPPORTUNITY].[Created Date].[All]" allUniqueName="[OPPORTUNITY].[Created Date].[All]" dimensionUniqueName="[OPPORTUNITY]" displayFolder="" count="0" memberValueDatatype="7" unbalanced="0"/>
    <cacheHierarchy uniqueName="[OPPORTUNITY].[Fiscal Quarter]" caption="Fiscal Quarter" attribute="1" defaultMemberUniqueName="[OPPORTUNITY].[Fiscal Quarter].[All]" allUniqueName="[OPPORTUNITY].[Fiscal Quarter].[All]" dimensionUniqueName="[OPPORTUNITY]" displayFolder="" count="0" memberValueDatatype="20" unbalanced="0"/>
    <cacheHierarchy uniqueName="[OPPORTUNITY].[Fiscal Year]" caption="Fiscal Year" attribute="1" defaultMemberUniqueName="[OPPORTUNITY].[Fiscal Year].[All]" allUniqueName="[OPPORTUNITY].[Fiscal Year].[All]" dimensionUniqueName="[OPPORTUNITY]" displayFolder="" count="0" memberValueDatatype="20" unbalanced="0"/>
    <cacheHierarchy uniqueName="[OPPORTUNITY].[Forecast Category]" caption="Forecast Category" attribute="1" defaultMemberUniqueName="[OPPORTUNITY].[Forecast Category].[All]" allUniqueName="[OPPORTUNITY].[Forecast Category].[All]" dimensionUniqueName="[OPPORTUNITY]" displayFolder="" count="0" memberValueDatatype="130" unbalanced="0"/>
    <cacheHierarchy uniqueName="[OPPORTUNITY].[Industry]" caption="Industry" attribute="1" defaultMemberUniqueName="[OPPORTUNITY].[Industry].[All]" allUniqueName="[OPPORTUNITY].[Industry].[All]" dimensionUniqueName="[OPPORTUNITY]" displayFolder="" count="2" memberValueDatatype="130" unbalanced="0">
      <fieldsUsage count="2">
        <fieldUsage x="-1"/>
        <fieldUsage x="4"/>
      </fieldsUsage>
    </cacheHierarchy>
    <cacheHierarchy uniqueName="[OPPORTUNITY].[Interface Type]" caption="Interface Type" attribute="1" defaultMemberUniqueName="[OPPORTUNITY].[Interface Type].[All]" allUniqueName="[OPPORTUNITY].[Interface Type].[All]" dimensionUniqueName="[OPPORTUNITY]" displayFolder="" count="0" memberValueDatatype="130" unbalanced="0"/>
    <cacheHierarchy uniqueName="[OPPORTUNITY].[Last Activity]" caption="Last Activity" attribute="1" defaultMemberUniqueName="[OPPORTUNITY].[Last Activity].[All]" allUniqueName="[OPPORTUNITY].[Last Activity].[All]" dimensionUniqueName="[OPPORTUNITY]" displayFolder="" count="0" memberValueDatatype="130" unbalanced="0"/>
    <cacheHierarchy uniqueName="[OPPORTUNITY].[Last Stage Change Date]" caption="Last Stage Change Date" attribute="1" time="1" defaultMemberUniqueName="[OPPORTUNITY].[Last Stage Change Date].[All]" allUniqueName="[OPPORTUNITY].[Last Stage Change Date].[All]" dimensionUniqueName="[OPPORTUNITY]" displayFolder="" count="0" memberValueDatatype="7" unbalanced="0"/>
    <cacheHierarchy uniqueName="[OPPORTUNITY].[LDO]" caption="LDO" attribute="1" defaultMemberUniqueName="[OPPORTUNITY].[LDO].[All]" allUniqueName="[OPPORTUNITY].[LDO].[All]" dimensionUniqueName="[OPPORTUNITY]" displayFolder="" count="0" memberValueDatatype="11" unbalanced="0"/>
    <cacheHierarchy uniqueName="[OPPORTUNITY].[Lead Application]" caption="Lead Application" attribute="1" defaultMemberUniqueName="[OPPORTUNITY].[Lead Application].[All]" allUniqueName="[OPPORTUNITY].[Lead Application].[All]" dimensionUniqueName="[OPPORTUNITY]" displayFolder="" count="0" memberValueDatatype="130" unbalanced="0"/>
    <cacheHierarchy uniqueName="[OPPORTUNITY].[Lead Source]" caption="Lead Source" attribute="1" defaultMemberUniqueName="[OPPORTUNITY].[Lead Source].[All]" allUniqueName="[OPPORTUNITY].[Lead Source].[All]" dimensionUniqueName="[OPPORTUNITY]" displayFolder="" count="0" memberValueDatatype="130" unbalanced="0"/>
    <cacheHierarchy uniqueName="[OPPORTUNITY].[Opportunity ID]" caption="Opportunity ID" attribute="1" defaultMemberUniqueName="[OPPORTUNITY].[Opportunity ID].[All]" allUniqueName="[OPPORTUNITY].[Opportunity ID].[All]" dimensionUniqueName="[OPPORTUNITY]" displayFolder="" count="0" memberValueDatatype="130" unbalanced="0"/>
    <cacheHierarchy uniqueName="[OPPORTUNITY].[Owner ID]" caption="Owner ID" attribute="1" defaultMemberUniqueName="[OPPORTUNITY].[Owner ID].[All]" allUniqueName="[OPPORTUNITY].[Owner ID].[All]" dimensionUniqueName="[OPPORTUNITY]" displayFolder="" count="0" memberValueDatatype="130" unbalanced="0"/>
    <cacheHierarchy uniqueName="[OPPORTUNITY].[Primary Application]" caption="Primary Application" attribute="1" defaultMemberUniqueName="[OPPORTUNITY].[Primary Application].[All]" allUniqueName="[OPPORTUNITY].[Primary Application].[All]" dimensionUniqueName="[OPPORTUNITY]" displayFolder="" count="0" memberValueDatatype="130" unbalanced="0"/>
    <cacheHierarchy uniqueName="[OPPORTUNITY].[Primary Contact]" caption="Primary Contact" attribute="1" defaultMemberUniqueName="[OPPORTUNITY].[Primary Contact].[All]" allUniqueName="[OPPORTUNITY].[Primary Contact].[All]" dimensionUniqueName="[OPPORTUNITY]" displayFolder="" count="0" memberValueDatatype="130" unbalanced="0"/>
    <cacheHierarchy uniqueName="[OPPORTUNITY].[Product Category]" caption="Product Category" attribute="1" defaultMemberUniqueName="[OPPORTUNITY].[Product Category].[All]" allUniqueName="[OPPORTUNITY].[Product Category].[All]" dimensionUniqueName="[OPPORTUNITY]" displayFolder="" count="2" memberValueDatatype="130" unbalanced="0">
      <fieldsUsage count="2">
        <fieldUsage x="-1"/>
        <fieldUsage x="5"/>
      </fieldsUsage>
    </cacheHierarchy>
    <cacheHierarchy uniqueName="[OPPORTUNITY].[Product of Interest]" caption="Product of Interest" attribute="1" defaultMemberUniqueName="[OPPORTUNITY].[Product of Interest].[All]" allUniqueName="[OPPORTUNITY].[Product of Interest].[All]" dimensionUniqueName="[OPPORTUNITY]" displayFolder="" count="0" memberValueDatatype="130" unbalanced="0"/>
    <cacheHierarchy uniqueName="[OPPORTUNITY].[Stage]" caption="Stage" attribute="1" defaultMemberUniqueName="[OPPORTUNITY].[Stage].[All]" allUniqueName="[OPPORTUNITY].[Stage].[All]" dimensionUniqueName="[OPPORTUNITY]" displayFolder="" count="2" memberValueDatatype="130" unbalanced="0">
      <fieldsUsage count="2">
        <fieldUsage x="-1"/>
        <fieldUsage x="3"/>
      </fieldsUsage>
    </cacheHierarchy>
    <cacheHierarchy uniqueName="[OPPORTUNITY].[Amount]" caption="Amount" attribute="1" defaultMemberUniqueName="[OPPORTUNITY].[Amount].[All]" allUniqueName="[OPPORTUNITY].[Amount].[All]" dimensionUniqueName="[OPPORTUNITY]" displayFolder="" count="0" memberValueDatatype="5" unbalanced="0"/>
    <cacheHierarchy uniqueName="[OPPORTUNITY].[Probability (%)]" caption="Probability (%)" attribute="1" defaultMemberUniqueName="[OPPORTUNITY].[Probability (%)].[All]" allUniqueName="[OPPORTUNITY].[Probability (%)].[All]" dimensionUniqueName="[OPPORTUNITY]" displayFolder="" count="0" memberValueDatatype="20" unbalanced="0"/>
    <cacheHierarchy uniqueName="[OPPORTUNITY].[Created Date (Year)]" caption="Created Date (Year)" attribute="1" defaultMemberUniqueName="[OPPORTUNITY].[Created Date (Year)].[All]" allUniqueName="[OPPORTUNITY].[Created Date (Year)].[All]" dimensionUniqueName="[OPPORTUNITY]" displayFolder="" count="2" memberValueDatatype="130" unbalanced="0">
      <fieldsUsage count="2">
        <fieldUsage x="-1"/>
        <fieldUsage x="1"/>
      </fieldsUsage>
    </cacheHierarchy>
    <cacheHierarchy uniqueName="[OPPORTUNITY].[Created Date (Quarter)]" caption="Created Date (Quarter)" attribute="1" defaultMemberUniqueName="[OPPORTUNITY].[Created Date (Quarter)].[All]" allUniqueName="[OPPORTUNITY].[Created Date (Quarter)].[All]" dimensionUniqueName="[OPPORTUNITY]" displayFolder="" count="0" memberValueDatatype="130" unbalanced="0"/>
    <cacheHierarchy uniqueName="[OPPORTUNITY].[Created Date (Month)]" caption="Created Date (Month)" attribute="1" defaultMemberUniqueName="[OPPORTUNITY].[Created Date (Month)].[All]" allUniqueName="[OPPORTUNITY].[Created Date (Month)].[All]" dimensionUniqueName="[OPPORTUNITY]" displayFolder="" count="0" memberValueDatatype="130" unbalanced="0"/>
    <cacheHierarchy uniqueName="[OPPORTUNITY PRODUCT].[Created By ID]" caption="Created By ID" attribute="1" defaultMemberUniqueName="[OPPORTUNITY PRODUCT].[Created By ID].[All]" allUniqueName="[OPPORTUNITY PRODUCT].[Created By ID].[All]" dimensionUniqueName="[OPPORTUNITY PRODUCT]" displayFolder="" count="0" memberValueDatatype="130" unbalanced="0"/>
    <cacheHierarchy uniqueName="[OPPORTUNITY PRODUCT].[Created Date]" caption="Created Date" attribute="1" time="1" defaultMemberUniqueName="[OPPORTUNITY PRODUCT].[Created Date].[All]" allUniqueName="[OPPORTUNITY PRODUCT].[Created Date].[All]" dimensionUniqueName="[OPPORTUNITY PRODUCT]" displayFolder="" count="0" memberValueDatatype="7" unbalanced="0"/>
    <cacheHierarchy uniqueName="[OPPORTUNITY PRODUCT].[Last Modified By ID]" caption="Last Modified By ID" attribute="1" defaultMemberUniqueName="[OPPORTUNITY PRODUCT].[Last Modified By ID].[All]" allUniqueName="[OPPORTUNITY PRODUCT].[Last Modified By ID].[All]" dimensionUniqueName="[OPPORTUNITY PRODUCT]" displayFolder="" count="0" memberValueDatatype="130" unbalanced="0"/>
    <cacheHierarchy uniqueName="[OPPORTUNITY PRODUCT].[Last Modified Date]" caption="Last Modified Date" attribute="1" time="1" defaultMemberUniqueName="[OPPORTUNITY PRODUCT].[Last Modified Date].[All]" allUniqueName="[OPPORTUNITY PRODUCT].[Last Modified Date].[All]" dimensionUniqueName="[OPPORTUNITY PRODUCT]" displayFolder="" count="0" memberValueDatatype="7" unbalanced="0"/>
    <cacheHierarchy uniqueName="[OPPORTUNITY PRODUCT].[Line Item ID]" caption="Line Item ID" attribute="1" defaultMemberUniqueName="[OPPORTUNITY PRODUCT].[Line Item ID].[All]" allUniqueName="[OPPORTUNITY PRODUCT].[Line Item ID].[All]" dimensionUniqueName="[OPPORTUNITY PRODUCT]" displayFolder="" count="0" memberValueDatatype="130" unbalanced="0"/>
    <cacheHierarchy uniqueName="[OPPORTUNITY PRODUCT].[Opportunity ID]" caption="Opportunity ID" attribute="1" defaultMemberUniqueName="[OPPORTUNITY PRODUCT].[Opportunity ID].[All]" allUniqueName="[OPPORTUNITY PRODUCT].[Opportunity ID].[All]" dimensionUniqueName="[OPPORTUNITY PRODUCT]" displayFolder="" count="0" memberValueDatatype="130" unbalanced="0"/>
    <cacheHierarchy uniqueName="[OPPORTUNITY PRODUCT].[Product Name]" caption="Product Name" attribute="1" defaultMemberUniqueName="[OPPORTUNITY PRODUCT].[Product Name].[All]" allUniqueName="[OPPORTUNITY PRODUCT].[Product Name].[All]" dimensionUniqueName="[OPPORTUNITY PRODUCT]" displayFolder="" count="0" memberValueDatatype="130" unbalanced="0"/>
    <cacheHierarchy uniqueName="[OPPORTUNITY PRODUCT].[Price Book Entry ID]" caption="Price Book Entry ID" attribute="1" defaultMemberUniqueName="[OPPORTUNITY PRODUCT].[Price Book Entry ID].[All]" allUniqueName="[OPPORTUNITY PRODUCT].[Price Book Entry ID].[All]" dimensionUniqueName="[OPPORTUNITY PRODUCT]" displayFolder="" count="0" memberValueDatatype="130" unbalanced="0"/>
    <cacheHierarchy uniqueName="[OPPORTUNITY PRODUCT].[Product Code]" caption="Product Code" attribute="1" defaultMemberUniqueName="[OPPORTUNITY PRODUCT].[Product Code].[All]" allUniqueName="[OPPORTUNITY PRODUCT].[Product Code].[All]" dimensionUniqueName="[OPPORTUNITY PRODUCT]" displayFolder="" count="0" memberValueDatatype="130" unbalanced="0"/>
    <cacheHierarchy uniqueName="[OPPORTUNITY PRODUCT].[Product ID]" caption="Product ID" attribute="1" defaultMemberUniqueName="[OPPORTUNITY PRODUCT].[Product ID].[All]" allUniqueName="[OPPORTUNITY PRODUCT].[Product ID].[All]" dimensionUniqueName="[OPPORTUNITY PRODUCT]" displayFolder="" count="0" memberValueDatatype="130" unbalanced="0"/>
    <cacheHierarchy uniqueName="[OPPORTUNITY PRODUCT].[Discount]" caption="Discount" attribute="1" defaultMemberUniqueName="[OPPORTUNITY PRODUCT].[Discount].[All]" allUniqueName="[OPPORTUNITY PRODUCT].[Discount].[All]" dimensionUniqueName="[OPPORTUNITY PRODUCT]" displayFolder="" count="0" memberValueDatatype="5" unbalanced="0"/>
    <cacheHierarchy uniqueName="[OPPORTUNITY PRODUCT].[List Price]" caption="List Price" attribute="1" defaultMemberUniqueName="[OPPORTUNITY PRODUCT].[List Price].[All]" allUniqueName="[OPPORTUNITY PRODUCT].[List Price].[All]" dimensionUniqueName="[OPPORTUNITY PRODUCT]" displayFolder="" count="0" memberValueDatatype="5" unbalanced="0"/>
    <cacheHierarchy uniqueName="[OPPORTUNITY PRODUCT].[Quantity]" caption="Quantity" attribute="1" defaultMemberUniqueName="[OPPORTUNITY PRODUCT].[Quantity].[All]" allUniqueName="[OPPORTUNITY PRODUCT].[Quantity].[All]" dimensionUniqueName="[OPPORTUNITY PRODUCT]" displayFolder="" count="0" memberValueDatatype="20" unbalanced="0"/>
    <cacheHierarchy uniqueName="[OPPORTUNITY PRODUCT].[Sales Price]" caption="Sales Price" attribute="1" defaultMemberUniqueName="[OPPORTUNITY PRODUCT].[Sales Price].[All]" allUniqueName="[OPPORTUNITY PRODUCT].[Sales Price].[All]" dimensionUniqueName="[OPPORTUNITY PRODUCT]" displayFolder="" count="0" memberValueDatatype="5" unbalanced="0"/>
    <cacheHierarchy uniqueName="[OPPORTUNITY PRODUCT].[Subtotal]" caption="Subtotal" attribute="1" defaultMemberUniqueName="[OPPORTUNITY PRODUCT].[Subtotal].[All]" allUniqueName="[OPPORTUNITY PRODUCT].[Subtotal].[All]" dimensionUniqueName="[OPPORTUNITY PRODUCT]" displayFolder="" count="0" memberValueDatatype="5" unbalanced="0"/>
    <cacheHierarchy uniqueName="[OPPORTUNITY PRODUCT].[Total Price]" caption="Total Price" attribute="1" defaultMemberUniqueName="[OPPORTUNITY PRODUCT].[Total Price].[All]" allUniqueName="[OPPORTUNITY PRODUCT].[Total Price].[All]" dimensionUniqueName="[OPPORTUNITY PRODUCT]" displayFolder="" count="0" memberValueDatatype="5" unbalanced="0"/>
    <cacheHierarchy uniqueName="[USER].[Active]" caption="Active" attribute="1" defaultMemberUniqueName="[USER].[Active].[All]" allUniqueName="[USER].[Active].[All]" dimensionUniqueName="[USER]" displayFolder="" count="0" memberValueDatatype="11" unbalanced="0"/>
    <cacheHierarchy uniqueName="[USER].[Unknown]" caption="Unknown" attribute="1" defaultMemberUniqueName="[USER].[Unknown].[All]" allUniqueName="[USER].[Unknown].[All]" dimensionUniqueName="[USER]" displayFolder="" count="0" memberValueDatatype="130" unbalanced="0"/>
    <cacheHierarchy uniqueName="[USER].[Country]" caption="Country" attribute="1" defaultMemberUniqueName="[USER].[Country].[All]" allUniqueName="[USER].[Country].[All]" dimensionUniqueName="[USER]" displayFolder="" count="0" memberValueDatatype="130" unbalanced="0"/>
    <cacheHierarchy uniqueName="[USER].[Created By ID]" caption="Created By ID" attribute="1" defaultMemberUniqueName="[USER].[Created By ID].[All]" allUniqueName="[USER].[Created By ID].[All]" dimensionUniqueName="[USER]" displayFolder="" count="0" memberValueDatatype="130" unbalanced="0"/>
    <cacheHierarchy uniqueName="[USER].[Created Date]" caption="Created Date" attribute="1" time="1" defaultMemberUniqueName="[USER].[Created Date].[All]" allUniqueName="[USER].[Created Date].[All]" dimensionUniqueName="[USER]" displayFolder="" count="0" memberValueDatatype="7" unbalanced="0"/>
    <cacheHierarchy uniqueName="[USER].[Department]" caption="Department" attribute="1" defaultMemberUniqueName="[USER].[Department].[All]" allUniqueName="[USER].[Department].[All]" dimensionUniqueName="[USER]" displayFolder="" count="0" memberValueDatatype="130" unbalanced="0"/>
    <cacheHierarchy uniqueName="[USER].[Full Name]" caption="Full Name" attribute="1" defaultMemberUniqueName="[USER].[Full Name].[All]" allUniqueName="[USER].[Full Name].[All]" dimensionUniqueName="[USER]" displayFolder="" count="0" memberValueDatatype="130" unbalanced="0"/>
    <cacheHierarchy uniqueName="[USER].[Last Login]" caption="Last Login" attribute="1" defaultMemberUniqueName="[USER].[Last Login].[All]" allUniqueName="[USER].[Last Login].[All]" dimensionUniqueName="[USER]" displayFolder="" count="0" memberValueDatatype="130" unbalanced="0"/>
    <cacheHierarchy uniqueName="[USER].[Last Modified By ID]" caption="Last Modified By ID" attribute="1" defaultMemberUniqueName="[USER].[Last Modified By ID].[All]" allUniqueName="[USER].[Last Modified By ID].[All]" dimensionUniqueName="[USER]" displayFolder="" count="0" memberValueDatatype="130" unbalanced="0"/>
    <cacheHierarchy uniqueName="[USER].[Last Modified Date]" caption="Last Modified Date" attribute="1" time="1" defaultMemberUniqueName="[USER].[Last Modified Date].[All]" allUniqueName="[USER].[Last Modified Date].[All]" dimensionUniqueName="[USER]" displayFolder="" count="0" memberValueDatatype="7" unbalanced="0"/>
    <cacheHierarchy uniqueName="[USER].[Manager ID]" caption="Manager ID" attribute="1" defaultMemberUniqueName="[USER].[Manager ID].[All]" allUniqueName="[USER].[Manager ID].[All]" dimensionUniqueName="[USER]" displayFolder="" count="0" memberValueDatatype="130" unbalanced="0"/>
    <cacheHierarchy uniqueName="[USER].[Nickname]" caption="Nickname" attribute="1" defaultMemberUniqueName="[USER].[Nickname].[All]" allUniqueName="[USER].[Nickname].[All]" dimensionUniqueName="[USER]" displayFolder="" count="0" memberValueDatatype="130" unbalanced="0"/>
    <cacheHierarchy uniqueName="[USER].[Profile ID]" caption="Profile ID" attribute="1" defaultMemberUniqueName="[USER].[Profile ID].[All]" allUniqueName="[USER].[Profile ID].[All]" dimensionUniqueName="[USER]" displayFolder="" count="0" memberValueDatatype="130" unbalanced="0"/>
    <cacheHierarchy uniqueName="[USER].[Role ID]" caption="Role ID" attribute="1" defaultMemberUniqueName="[USER].[Role ID].[All]" allUniqueName="[USER].[Role ID].[All]" dimensionUniqueName="[USER]" displayFolder="" count="0" memberValueDatatype="130" unbalanced="0"/>
    <cacheHierarchy uniqueName="[USER].[State/Province]" caption="State/Province" attribute="1" defaultMemberUniqueName="[USER].[State/Province].[All]" allUniqueName="[USER].[State/Province].[All]" dimensionUniqueName="[USER]" displayFolder="" count="0" memberValueDatatype="130" unbalanced="0"/>
    <cacheHierarchy uniqueName="[USER].[User ID]" caption="User ID" attribute="1" defaultMemberUniqueName="[USER].[User ID].[All]" allUniqueName="[USER].[User ID].[All]" dimensionUniqueName="[USER]" displayFolder="" count="0" memberValueDatatype="130" unbalanced="0"/>
    <cacheHierarchy uniqueName="[USER].[User Type]" caption="User Type" attribute="1" defaultMemberUniqueName="[USER].[User Type].[All]" allUniqueName="[USER].[User Type].[All]" dimensionUniqueName="[USER]" displayFolder="" count="0" memberValueDatatype="130" unbalanced="0"/>
    <cacheHierarchy uniqueName="[OPPORTUNITY].[Created Date (Month Index)]" caption="Created Date (Month Index)" attribute="1" defaultMemberUniqueName="[OPPORTUNITY].[Created Date (Month Index)].[All]" allUniqueName="[OPPORTUNITY].[Created Date (Month Index)].[All]" dimensionUniqueName="[OPPORTUNITY]" displayFolder="" count="0" memberValueDatatype="20" unbalanced="0" hidden="1"/>
    <cacheHierarchy uniqueName="[Measures].[Count of Lead ID]" caption="Count of Lead ID" measure="1" displayFolder="" measureGroup="LEAD" count="0">
      <extLst>
        <ext xmlns:x15="http://schemas.microsoft.com/office/spreadsheetml/2010/11/main" uri="{B97F6D7D-B522-45F9-BDA1-12C45D357490}">
          <x15:cacheHierarchy aggregatedColumn="32"/>
        </ext>
      </extLst>
    </cacheHierarchy>
    <cacheHierarchy uniqueName="[Measures].[Sum of Amount]" caption="Sum of Amount" measure="1" displayFolder="" measureGroup="OPPORTUNITY" count="0" oneField="1">
      <fieldsUsage count="1">
        <fieldUsage x="0"/>
      </fieldsUsage>
      <extLst>
        <ext xmlns:x15="http://schemas.microsoft.com/office/spreadsheetml/2010/11/main" uri="{B97F6D7D-B522-45F9-BDA1-12C45D357490}">
          <x15:cacheHierarchy aggregatedColumn="74"/>
        </ext>
      </extLst>
    </cacheHierarchy>
    <cacheHierarchy uniqueName="[Measures].[Count of Opportunity ID]" caption="Count of Opportunity ID" measure="1" displayFolder="" measureGroup="OPPORTUNITY" count="0">
      <extLst>
        <ext xmlns:x15="http://schemas.microsoft.com/office/spreadsheetml/2010/11/main" uri="{B97F6D7D-B522-45F9-BDA1-12C45D357490}">
          <x15:cacheHierarchy aggregatedColumn="67"/>
        </ext>
      </extLst>
    </cacheHierarchy>
    <cacheHierarchy uniqueName="[Measures].[Count of Opportunity ID 2]" caption="Count of Opportunity ID 2" measure="1" displayFolder="" measureGroup="OPPORTUNITY PRODUCT" count="0">
      <extLst>
        <ext xmlns:x15="http://schemas.microsoft.com/office/spreadsheetml/2010/11/main" uri="{B97F6D7D-B522-45F9-BDA1-12C45D357490}">
          <x15:cacheHierarchy aggregatedColumn="84"/>
        </ext>
      </extLst>
    </cacheHierarchy>
    <cacheHierarchy uniqueName="[Measures].[Expected Amount]" caption="Expected Amount" measure="1" displayFolder="" measureGroup="OPPORTUNITY" count="0" oneField="1">
      <fieldsUsage count="1">
        <fieldUsage x="2"/>
      </fieldsUsage>
    </cacheHierarchy>
    <cacheHierarchy uniqueName="[Measures].[Conversion Rate]" caption="Conversion Rate" measure="1" displayFolder="" measureGroup="OPPORTUNITY" count="0"/>
    <cacheHierarchy uniqueName="[Measures].[Converted Accounts]" caption="Converted Accounts" measure="1" displayFolder="" measureGroup="OPPORTUNITY" count="0"/>
    <cacheHierarchy uniqueName="[Measures].[Converted Opportunities]" caption="Converted Opportunities" measure="1" displayFolder="" measureGroup="OPPORTUNITY" count="0"/>
    <cacheHierarchy uniqueName="[Measures].[Expected Amount (Opportunity)]" caption="Expected Amount (Opportunity)" measure="1" displayFolder="" measureGroup="OPPORTUNITY" count="0"/>
    <cacheHierarchy uniqueName="[Measures].[Acitve Opportunity]" caption="Acitve Opportunity" measure="1" displayFolder="" measureGroup="OPPORTUNITY" count="0"/>
    <cacheHierarchy uniqueName="[Measures].[Win Rate]" caption="Win Rate" measure="1" displayFolder="" measureGroup="OPPORTUNITY" count="0"/>
    <cacheHierarchy uniqueName="[Measures].[Lost Rate]" caption="Lost Rate" measure="1" displayFolder="" measureGroup="OPPORTUNITY" count="0"/>
    <cacheHierarchy uniqueName="[Measures].[Total Closed Opportunity]" caption="Total Closed Opportunity" measure="1" displayFolder="" measureGroup="OPPORTUNITY" count="0"/>
    <cacheHierarchy uniqueName="[Measures].[Conversion Rate Opportunity]" caption="Conversion Rate Opportunity" measure="1" displayFolder="" measureGroup="OPPORTUNITY" count="0"/>
    <cacheHierarchy uniqueName="[Measures].[__XL_Count OPPORTUNITY]" caption="__XL_Count OPPORTUNITY" measure="1" displayFolder="" measureGroup="OPPORTUNITY" count="0" hidden="1"/>
    <cacheHierarchy uniqueName="[Measures].[__XL_Count ACCOUNT]" caption="__XL_Count ACCOUNT" measure="1" displayFolder="" measureGroup="ACCOUNT" count="0" hidden="1"/>
    <cacheHierarchy uniqueName="[Measures].[__XL_Count USER]" caption="__XL_Count USER" measure="1" displayFolder="" measureGroup="USER" count="0" hidden="1"/>
    <cacheHierarchy uniqueName="[Measures].[__XL_Count LEAD]" caption="__XL_Count LEAD" measure="1" displayFolder="" measureGroup="LEAD" count="0" hidden="1"/>
    <cacheHierarchy uniqueName="[Measures].[__XL_Count OPPORTUNITY PRODUCT]" caption="__XL_Count OPPORTUNITY PRODUCT" measure="1" displayFolder="" measureGroup="OPPORTUNITY PRODUCT" count="0" hidden="1"/>
    <cacheHierarchy uniqueName="[Measures].[__No measures defined]" caption="__No measures defined" measure="1" displayFolder="" count="0" hidden="1"/>
  </cacheHierarchies>
  <kpis count="0"/>
  <dimensions count="6">
    <dimension name="ACCOUNT" uniqueName="[ACCOUNT]" caption="ACCOUNT"/>
    <dimension name="LEAD" uniqueName="[LEAD]" caption="LEAD"/>
    <dimension measure="1" name="Measures" uniqueName="[Measures]" caption="Measures"/>
    <dimension name="OPPORTUNITY" uniqueName="[OPPORTUNITY]" caption="OPPORTUNITY"/>
    <dimension name="OPPORTUNITY PRODUCT" uniqueName="[OPPORTUNITY PRODUCT]" caption="OPPORTUNITY PRODUCT"/>
    <dimension name="USER" uniqueName="[USER]" caption="USER"/>
  </dimensions>
  <measureGroups count="5">
    <measureGroup name="ACCOUNT" caption="ACCOUNT"/>
    <measureGroup name="LEAD" caption="LEAD"/>
    <measureGroup name="OPPORTUNITY" caption="OPPORTUNITY"/>
    <measureGroup name="OPPORTUNITY PRODUCT" caption="OPPORTUNITY PRODUCT"/>
    <measureGroup name="USER" caption="USER"/>
  </measureGroups>
  <maps count="13">
    <map measureGroup="0" dimension="0"/>
    <map measureGroup="0" dimension="1"/>
    <map measureGroup="1" dimension="1"/>
    <map measureGroup="2" dimension="0"/>
    <map measureGroup="2" dimension="1"/>
    <map measureGroup="2" dimension="3"/>
    <map measureGroup="2" dimension="5"/>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ASHEELA S" refreshedDate="46092.77818587963" createdVersion="5" refreshedVersion="8" minRefreshableVersion="3" recordCount="0" supportSubquery="1" supportAdvancedDrill="1" xr:uid="{5C7FFFA8-C552-4302-805E-736625D2A7A2}">
  <cacheSource type="external" connectionId="6"/>
  <cacheFields count="6">
    <cacheField name="[Measures].[Acitve Opportunity]" caption="Acitve Opportunity" numFmtId="0" hierarchy="122" level="32767"/>
    <cacheField name="[Measures].[Count of Opportunity ID]" caption="Count of Opportunity ID" numFmtId="0" hierarchy="115" level="32767"/>
    <cacheField name="[OPPORTUNITY].[Created Date (Year)].[Created Date (Year)]" caption="Created Date (Year)" numFmtId="0" hierarchy="76" level="1">
      <sharedItems count="8">
        <s v="2013"/>
        <s v="2015"/>
        <s v="2016"/>
        <s v="2017"/>
        <s v="2018"/>
        <s v="2019"/>
        <s v="2020"/>
        <s v="2021"/>
      </sharedItems>
    </cacheField>
    <cacheField name="[OPPORTUNITY].[Stage].[Stage]" caption="Stage" numFmtId="0" hierarchy="73" level="1">
      <sharedItems containsSemiMixedTypes="0" containsNonDate="0" containsString="0"/>
    </cacheField>
    <cacheField name="[OPPORTUNITY].[Industry].[Industry]" caption="Industry" numFmtId="0" hierarchy="60" level="1">
      <sharedItems containsSemiMixedTypes="0" containsNonDate="0" containsString="0"/>
    </cacheField>
    <cacheField name="[OPPORTUNITY].[Product Category].[Product Category]" caption="Product Category" numFmtId="0" hierarchy="71" level="1">
      <sharedItems containsSemiMixedTypes="0" containsNonDate="0" containsString="0"/>
    </cacheField>
  </cacheFields>
  <cacheHierarchies count="133">
    <cacheHierarchy uniqueName="[ACCOUNT].[Account ID]" caption="Account ID" attribute="1" defaultMemberUniqueName="[ACCOUNT].[Account ID].[All]" allUniqueName="[ACCOUNT].[Account ID].[All]" dimensionUniqueName="[ACCOUNT]" displayFolder="" count="0" memberValueDatatype="130" unbalanced="0"/>
    <cacheHierarchy uniqueName="[ACCOUNT].[Account Name]" caption="Account Name" attribute="1" defaultMemberUniqueName="[ACCOUNT].[Account Name].[All]" allUniqueName="[ACCOUNT].[Account Name].[All]" dimensionUniqueName="[ACCOUNT]" displayFolder="" count="0" memberValueDatatype="130" unbalanced="0"/>
    <cacheHierarchy uniqueName="[ACCOUNT].[Account Rating]" caption="Account Rating" attribute="1" defaultMemberUniqueName="[ACCOUNT].[Account Rating].[All]" allUniqueName="[ACCOUNT].[Account Rating].[All]" dimensionUniqueName="[ACCOUNT]" displayFolder="" count="0" memberValueDatatype="130" unbalanced="0"/>
    <cacheHierarchy uniqueName="[ACCOUNT].[Account Type]" caption="Account Type" attribute="1" defaultMemberUniqueName="[ACCOUNT].[Account Type].[All]" allUniqueName="[ACCOUNT].[Account Type].[All]" dimensionUniqueName="[ACCOUNT]" displayFolder="" count="0" memberValueDatatype="130" unbalanced="0"/>
    <cacheHierarchy uniqueName="[ACCOUNT].[Application]" caption="Application" attribute="1" defaultMemberUniqueName="[ACCOUNT].[Application].[All]" allUniqueName="[ACCOUNT].[Application].[All]" dimensionUniqueName="[ACCOUNT]" displayFolder="" count="0" memberValueDatatype="130" unbalanced="0"/>
    <cacheHierarchy uniqueName="[ACCOUNT].[Billing City]" caption="Billing City" attribute="1" defaultMemberUniqueName="[ACCOUNT].[Billing City].[All]" allUniqueName="[ACCOUNT].[Billing City].[All]" dimensionUniqueName="[ACCOUNT]" displayFolder="" count="0" memberValueDatatype="130" unbalanced="0"/>
    <cacheHierarchy uniqueName="[ACCOUNT].[Billing Country]" caption="Billing Country" attribute="1" defaultMemberUniqueName="[ACCOUNT].[Billing Country].[All]" allUniqueName="[ACCOUNT].[Billing Country].[All]" dimensionUniqueName="[ACCOUNT]" displayFolder="" count="0" memberValueDatatype="130" unbalanced="0"/>
    <cacheHierarchy uniqueName="[ACCOUNT].[Billing State/Province]" caption="Billing State/Province" attribute="1" defaultMemberUniqueName="[ACCOUNT].[Billing State/Province].[All]" allUniqueName="[ACCOUNT].[Billing State/Province].[All]" dimensionUniqueName="[ACCOUNT]" displayFolder="" count="0" memberValueDatatype="130" unbalanced="0"/>
    <cacheHierarchy uniqueName="[ACCOUNT].[Created By ID]" caption="Created By ID" attribute="1" defaultMemberUniqueName="[ACCOUNT].[Created By ID].[All]" allUniqueName="[ACCOUNT].[Created By ID].[All]" dimensionUniqueName="[ACCOUNT]" displayFolder="" count="0" memberValueDatatype="130" unbalanced="0"/>
    <cacheHierarchy uniqueName="[ACCOUNT].[Created Date]" caption="Created Date" attribute="1" time="1" defaultMemberUniqueName="[ACCOUNT].[Created Date].[All]" allUniqueName="[ACCOUNT].[Created Date].[All]" dimensionUniqueName="[ACCOUNT]" displayFolder="" count="0" memberValueDatatype="7" unbalanced="0"/>
    <cacheHierarchy uniqueName="[ACCOUNT].[Industry]" caption="Industry" attribute="1" defaultMemberUniqueName="[ACCOUNT].[Industry].[All]" allUniqueName="[ACCOUNT].[Industry].[All]" dimensionUniqueName="[ACCOUNT]" displayFolder="" count="0" memberValueDatatype="130" unbalanced="0"/>
    <cacheHierarchy uniqueName="[ACCOUNT].[Last Activity]" caption="Last Activity" attribute="1" defaultMemberUniqueName="[ACCOUNT].[Last Activity].[All]" allUniqueName="[ACCOUNT].[Last Activity].[All]" dimensionUniqueName="[ACCOUNT]" displayFolder="" count="0" memberValueDatatype="130" unbalanced="0"/>
    <cacheHierarchy uniqueName="[ACCOUNT].[Last Modified By ID]" caption="Last Modified By ID" attribute="1" defaultMemberUniqueName="[ACCOUNT].[Last Modified By ID].[All]" allUniqueName="[ACCOUNT].[Last Modified By ID].[All]" dimensionUniqueName="[ACCOUNT]" displayFolder="" count="0" memberValueDatatype="130" unbalanced="0"/>
    <cacheHierarchy uniqueName="[ACCOUNT].[Last Modified Date]" caption="Last Modified Date" attribute="1" time="1" defaultMemberUniqueName="[ACCOUNT].[Last Modified Date].[All]" allUniqueName="[ACCOUNT].[Last Modified Date].[All]" dimensionUniqueName="[ACCOUNT]" displayFolder="" count="0" memberValueDatatype="7" unbalanced="0"/>
    <cacheHierarchy uniqueName="[ACCOUNT].[Lead Type]" caption="Lead Type" attribute="1" defaultMemberUniqueName="[ACCOUNT].[Lead Type].[All]" allUniqueName="[ACCOUNT].[Lead Type].[All]" dimensionUniqueName="[ACCOUNT]" displayFolder="" count="0" memberValueDatatype="130" unbalanced="0"/>
    <cacheHierarchy uniqueName="[ACCOUNT].[Owner ID]" caption="Owner ID" attribute="1" defaultMemberUniqueName="[ACCOUNT].[Owner ID].[All]" allUniqueName="[ACCOUNT].[Owner ID].[All]" dimensionUniqueName="[ACCOUNT]" displayFolder="" count="0" memberValueDatatype="130" unbalanced="0"/>
    <cacheHierarchy uniqueName="[ACCOUNT].[Parent Account ID]" caption="Parent Account ID" attribute="1" defaultMemberUniqueName="[ACCOUNT].[Parent Account ID].[All]" allUniqueName="[ACCOUNT].[Parent Account ID].[All]" dimensionUniqueName="[ACCOUNT]" displayFolder="" count="0" memberValueDatatype="130" unbalanced="0"/>
    <cacheHierarchy uniqueName="[ACCOUNT].[Record Type ID]" caption="Record Type ID" attribute="1" defaultMemberUniqueName="[ACCOUNT].[Record Type ID].[All]" allUniqueName="[ACCOUNT].[Record Type ID].[All]" dimensionUniqueName="[ACCOUNT]" displayFolder="" count="0" memberValueDatatype="130" unbalanced="0"/>
    <cacheHierarchy uniqueName="[ACCOUNT].[Shipping City]" caption="Shipping City" attribute="1" defaultMemberUniqueName="[ACCOUNT].[Shipping City].[All]" allUniqueName="[ACCOUNT].[Shipping City].[All]" dimensionUniqueName="[ACCOUNT]" displayFolder="" count="0" memberValueDatatype="130" unbalanced="0"/>
    <cacheHierarchy uniqueName="[ACCOUNT].[Shipping Country]" caption="Shipping Country" attribute="1" defaultMemberUniqueName="[ACCOUNT].[Shipping Country].[All]" allUniqueName="[ACCOUNT].[Shipping Country].[All]" dimensionUniqueName="[ACCOUNT]" displayFolder="" count="0" memberValueDatatype="130" unbalanced="0"/>
    <cacheHierarchy uniqueName="[ACCOUNT].[Shipping State/Province]" caption="Shipping State/Province" attribute="1" defaultMemberUniqueName="[ACCOUNT].[Shipping State/Province].[All]" allUniqueName="[ACCOUNT].[Shipping State/Province].[All]" dimensionUniqueName="[ACCOUNT]" displayFolder="" count="0" memberValueDatatype="130" unbalanced="0"/>
    <cacheHierarchy uniqueName="[ACCOUNT].[Shipping Zip/Postal Code]" caption="Shipping Zip/Postal Code" attribute="1" defaultMemberUniqueName="[ACCOUNT].[Shipping Zip/Postal Code].[All]" allUniqueName="[ACCOUNT].[Shipping Zip/Postal Code].[All]" dimensionUniqueName="[ACCOUNT]" displayFolder="" count="0" memberValueDatatype="130" unbalanced="0"/>
    <cacheHierarchy uniqueName="[ACCOUNT].[System Modstamp]" caption="System Modstamp" attribute="1" time="1" defaultMemberUniqueName="[ACCOUNT].[System Modstamp].[All]" allUniqueName="[ACCOUNT].[System Modstamp].[All]" dimensionUniqueName="[ACCOUNT]" displayFolder="" count="0" memberValueDatatype="7" unbalanced="0"/>
    <cacheHierarchy uniqueName="[LEAD].[City]" caption="City" attribute="1" defaultMemberUniqueName="[LEAD].[City].[All]" allUniqueName="[LEAD].[City].[All]" dimensionUniqueName="[LEAD]" displayFolder="" count="0" memberValueDatatype="130" unbalanced="0"/>
    <cacheHierarchy uniqueName="[LEAD].[Converted]" caption="Converted" attribute="1" defaultMemberUniqueName="[LEAD].[Converted].[All]" allUniqueName="[LEAD].[Converted].[All]" dimensionUniqueName="[LEAD]" displayFolder="" count="0" memberValueDatatype="11" unbalanced="0"/>
    <cacheHierarchy uniqueName="[LEAD].[Country]" caption="Country" attribute="1" defaultMemberUniqueName="[LEAD].[Country].[All]" allUniqueName="[LEAD].[Country].[All]" dimensionUniqueName="[LEAD]" displayFolder="" count="0" memberValueDatatype="130" unbalanced="0"/>
    <cacheHierarchy uniqueName="[LEAD].[Created Date]" caption="Created Date" attribute="1" time="1" defaultMemberUniqueName="[LEAD].[Created Date].[All]" allUniqueName="[LEAD].[Created Date].[All]" dimensionUniqueName="[LEAD]" displayFolder="" count="0" memberValueDatatype="7" unbalanced="0"/>
    <cacheHierarchy uniqueName="[LEAD].[Dead Reason]" caption="Dead Reason" attribute="1" defaultMemberUniqueName="[LEAD].[Dead Reason].[All]" allUniqueName="[LEAD].[Dead Reason].[All]" dimensionUniqueName="[LEAD]" displayFolder="" count="0" memberValueDatatype="130" unbalanced="0"/>
    <cacheHierarchy uniqueName="[LEAD].[Email Opt Out]" caption="Email Opt Out" attribute="1" defaultMemberUniqueName="[LEAD].[Email Opt Out].[All]" allUniqueName="[LEAD].[Email Opt Out].[All]" dimensionUniqueName="[LEAD]" displayFolder="" count="0" memberValueDatatype="11" unbalanced="0"/>
    <cacheHierarchy uniqueName="[LEAD].[Industry]" caption="Industry" attribute="1" defaultMemberUniqueName="[LEAD].[Industry].[All]" allUniqueName="[LEAD].[Industry].[All]" dimensionUniqueName="[LEAD]" displayFolder="" count="0" memberValueDatatype="130" unbalanced="0"/>
    <cacheHierarchy uniqueName="[LEAD].[Key Account]" caption="Key Account" attribute="1" defaultMemberUniqueName="[LEAD].[Key Account].[All]" allUniqueName="[LEAD].[Key Account].[All]" dimensionUniqueName="[LEAD]" displayFolder="" count="0" memberValueDatatype="11" unbalanced="0"/>
    <cacheHierarchy uniqueName="[LEAD].[Last Status Change]" caption="Last Status Change" attribute="1" defaultMemberUniqueName="[LEAD].[Last Status Change].[All]" allUniqueName="[LEAD].[Last Status Change].[All]" dimensionUniqueName="[LEAD]" displayFolder="" count="0" memberValueDatatype="130" unbalanced="0"/>
    <cacheHierarchy uniqueName="[LEAD].[Lead ID]" caption="Lead ID" attribute="1" defaultMemberUniqueName="[LEAD].[Lead ID].[All]" allUniqueName="[LEAD].[Lead ID].[All]" dimensionUniqueName="[LEAD]" displayFolder="" count="0" memberValueDatatype="130" unbalanced="0"/>
    <cacheHierarchy uniqueName="[LEAD].[Lead Source]" caption="Lead Source" attribute="1" defaultMemberUniqueName="[LEAD].[Lead Source].[All]" allUniqueName="[LEAD].[Lead Source].[All]" dimensionUniqueName="[LEAD]" displayFolder="" count="0" memberValueDatatype="130" unbalanced="0"/>
    <cacheHierarchy uniqueName="[LEAD].[Lead Status at Conversion]" caption="Lead Status at Conversion" attribute="1" defaultMemberUniqueName="[LEAD].[Lead Status at Conversion].[All]" allUniqueName="[LEAD].[Lead Status at Conversion].[All]" dimensionUniqueName="[LEAD]" displayFolder="" count="0" memberValueDatatype="130" unbalanced="0"/>
    <cacheHierarchy uniqueName="[LEAD].[LeadRecordType]" caption="LeadRecordType" attribute="1" defaultMemberUniqueName="[LEAD].[LeadRecordType].[All]" allUniqueName="[LEAD].[LeadRecordType].[All]" dimensionUniqueName="[LEAD]" displayFolder="" count="0" memberValueDatatype="130" unbalanced="0"/>
    <cacheHierarchy uniqueName="[LEAD].[LS Team Notified]" caption="LS Team Notified" attribute="1" defaultMemberUniqueName="[LEAD].[LS Team Notified].[All]" allUniqueName="[LEAD].[LS Team Notified].[All]" dimensionUniqueName="[LEAD]" displayFolder="" count="0" memberValueDatatype="11" unbalanced="0"/>
    <cacheHierarchy uniqueName="[LEAD].[Next_Step__c (Leads)]" caption="Next_Step__c (Leads)" attribute="1" defaultMemberUniqueName="[LEAD].[Next_Step__c (Leads)].[All]" allUniqueName="[LEAD].[Next_Step__c (Leads)].[All]" dimensionUniqueName="[LEAD]" displayFolder="" count="0" memberValueDatatype="130" unbalanced="0"/>
    <cacheHierarchy uniqueName="[LEAD].[Pardot Conversion Date]" caption="Pardot Conversion Date" attribute="1" time="1" defaultMemberUniqueName="[LEAD].[Pardot Conversion Date].[All]" allUniqueName="[LEAD].[Pardot Conversion Date].[All]" dimensionUniqueName="[LEAD]" displayFolder="" count="0" memberValueDatatype="7" unbalanced="0"/>
    <cacheHierarchy uniqueName="[LEAD].[Pardot Created Date]" caption="Pardot Created Date" attribute="1" time="1" defaultMemberUniqueName="[LEAD].[Pardot Created Date].[All]" allUniqueName="[LEAD].[Pardot Created Date].[All]" dimensionUniqueName="[LEAD]" displayFolder="" count="0" memberValueDatatype="7" unbalanced="0"/>
    <cacheHierarchy uniqueName="[LEAD].[Pardot First Activity]" caption="Pardot First Activity" attribute="1" time="1" defaultMemberUniqueName="[LEAD].[Pardot First Activity].[All]" allUniqueName="[LEAD].[Pardot First Activity].[All]" dimensionUniqueName="[LEAD]" displayFolder="" count="0" memberValueDatatype="7" unbalanced="0"/>
    <cacheHierarchy uniqueName="[LEAD].[Pardot Last Activity]" caption="Pardot Last Activity" attribute="1" time="1" defaultMemberUniqueName="[LEAD].[Pardot Last Activity].[All]" allUniqueName="[LEAD].[Pardot Last Activity].[All]" dimensionUniqueName="[LEAD]" displayFolder="" count="0" memberValueDatatype="7" unbalanced="0"/>
    <cacheHierarchy uniqueName="[LEAD].[Primary Research Application]" caption="Primary Research Application" attribute="1" defaultMemberUniqueName="[LEAD].[Primary Research Application].[All]" allUniqueName="[LEAD].[Primary Research Application].[All]" dimensionUniqueName="[LEAD]" displayFolder="" count="0" memberValueDatatype="130" unbalanced="0"/>
    <cacheHierarchy uniqueName="[LEAD].[Product Category]" caption="Product Category" attribute="1" defaultMemberUniqueName="[LEAD].[Product Category].[All]" allUniqueName="[LEAD].[Product Category].[All]" dimensionUniqueName="[LEAD]" displayFolder="" count="0" memberValueDatatype="130" unbalanced="0"/>
    <cacheHierarchy uniqueName="[LEAD].[Record Type ID]" caption="Record Type ID" attribute="1" defaultMemberUniqueName="[LEAD].[Record Type ID].[All]" allUniqueName="[LEAD].[Record Type ID].[All]" dimensionUniqueName="[LEAD]" displayFolder="" count="0" memberValueDatatype="130" unbalanced="0"/>
    <cacheHierarchy uniqueName="[LEAD].[SS Team Notified]" caption="SS Team Notified" attribute="1" defaultMemberUniqueName="[LEAD].[SS Team Notified].[All]" allUniqueName="[LEAD].[SS Team Notified].[All]" dimensionUniqueName="[LEAD]" displayFolder="" count="0" memberValueDatatype="11" unbalanced="0"/>
    <cacheHierarchy uniqueName="[LEAD].[State/Province]" caption="State/Province" attribute="1" defaultMemberUniqueName="[LEAD].[State/Province].[All]" allUniqueName="[LEAD].[State/Province].[All]" dimensionUniqueName="[LEAD]" displayFolder="" count="0" memberValueDatatype="130" unbalanced="0"/>
    <cacheHierarchy uniqueName="[LEAD].[Status]" caption="Status" attribute="1" defaultMemberUniqueName="[LEAD].[Status].[All]" allUniqueName="[LEAD].[Status].[All]" dimensionUniqueName="[LEAD]" displayFolder="" count="0" memberValueDatatype="130" unbalanced="0"/>
    <cacheHierarchy uniqueName="[LEAD].[Campaign Membership Count]" caption="Campaign Membership Count" attribute="1" defaultMemberUniqueName="[LEAD].[Campaign Membership Count].[All]" allUniqueName="[LEAD].[Campaign Membership Count].[All]" dimensionUniqueName="[LEAD]" displayFolder="" count="0" memberValueDatatype="20" unbalanced="0"/>
    <cacheHierarchy uniqueName="[LEAD].[Pardot Score]" caption="Pardot Score" attribute="1" defaultMemberUniqueName="[LEAD].[Pardot Score].[All]" allUniqueName="[LEAD].[Pardot Score].[All]" dimensionUniqueName="[LEAD]" displayFolder="" count="0" memberValueDatatype="20" unbalanced="0"/>
    <cacheHierarchy uniqueName="[OPPORTUNITY].[Account ID]" caption="Account ID" attribute="1" defaultMemberUniqueName="[OPPORTUNITY].[Account ID].[All]" allUniqueName="[OPPORTUNITY].[Account ID].[All]" dimensionUniqueName="[OPPORTUNITY]" displayFolder="" count="0" memberValueDatatype="130" unbalanced="0"/>
    <cacheHierarchy uniqueName="[OPPORTUNITY].[Campaign ID]" caption="Campaign ID" attribute="1" defaultMemberUniqueName="[OPPORTUNITY].[Campaign ID].[All]" allUniqueName="[OPPORTUNITY].[Campaign ID].[All]" dimensionUniqueName="[OPPORTUNITY]" displayFolder="" count="0" memberValueDatatype="130" unbalanced="0"/>
    <cacheHierarchy uniqueName="[OPPORTUNITY].[Close Date]" caption="Close Date" attribute="1" time="1" defaultMemberUniqueName="[OPPORTUNITY].[Close Date].[All]" allUniqueName="[OPPORTUNITY].[Close Date].[All]" dimensionUniqueName="[OPPORTUNITY]" displayFolder="" count="0" memberValueDatatype="7" unbalanced="0"/>
    <cacheHierarchy uniqueName="[OPPORTUNITY].[Closed Lost Reason]" caption="Closed Lost Reason" attribute="1" defaultMemberUniqueName="[OPPORTUNITY].[Closed Lost Reason].[All]" allUniqueName="[OPPORTUNITY].[Closed Lost Reason].[All]" dimensionUniqueName="[OPPORTUNITY]" displayFolder="" count="0" memberValueDatatype="130" unbalanced="0"/>
    <cacheHierarchy uniqueName="[OPPORTUNITY].[Contact ID]" caption="Contact ID" attribute="1" defaultMemberUniqueName="[OPPORTUNITY].[Contact ID].[All]" allUniqueName="[OPPORTUNITY].[Contact ID].[All]" dimensionUniqueName="[OPPORTUNITY]" displayFolder="" count="0" memberValueDatatype="130" unbalanced="0"/>
    <cacheHierarchy uniqueName="[OPPORTUNITY].[Created By ID]" caption="Created By ID" attribute="1" defaultMemberUniqueName="[OPPORTUNITY].[Created By ID].[All]" allUniqueName="[OPPORTUNITY].[Created By ID].[All]" dimensionUniqueName="[OPPORTUNITY]" displayFolder="" count="0" memberValueDatatype="130" unbalanced="0"/>
    <cacheHierarchy uniqueName="[OPPORTUNITY].[Created Date]" caption="Created Date" attribute="1" time="1" defaultMemberUniqueName="[OPPORTUNITY].[Created Date].[All]" allUniqueName="[OPPORTUNITY].[Created Date].[All]" dimensionUniqueName="[OPPORTUNITY]" displayFolder="" count="0" memberValueDatatype="7" unbalanced="0"/>
    <cacheHierarchy uniqueName="[OPPORTUNITY].[Fiscal Quarter]" caption="Fiscal Quarter" attribute="1" defaultMemberUniqueName="[OPPORTUNITY].[Fiscal Quarter].[All]" allUniqueName="[OPPORTUNITY].[Fiscal Quarter].[All]" dimensionUniqueName="[OPPORTUNITY]" displayFolder="" count="0" memberValueDatatype="20" unbalanced="0"/>
    <cacheHierarchy uniqueName="[OPPORTUNITY].[Fiscal Year]" caption="Fiscal Year" attribute="1" defaultMemberUniqueName="[OPPORTUNITY].[Fiscal Year].[All]" allUniqueName="[OPPORTUNITY].[Fiscal Year].[All]" dimensionUniqueName="[OPPORTUNITY]" displayFolder="" count="0" memberValueDatatype="20" unbalanced="0"/>
    <cacheHierarchy uniqueName="[OPPORTUNITY].[Forecast Category]" caption="Forecast Category" attribute="1" defaultMemberUniqueName="[OPPORTUNITY].[Forecast Category].[All]" allUniqueName="[OPPORTUNITY].[Forecast Category].[All]" dimensionUniqueName="[OPPORTUNITY]" displayFolder="" count="0" memberValueDatatype="130" unbalanced="0"/>
    <cacheHierarchy uniqueName="[OPPORTUNITY].[Industry]" caption="Industry" attribute="1" defaultMemberUniqueName="[OPPORTUNITY].[Industry].[All]" allUniqueName="[OPPORTUNITY].[Industry].[All]" dimensionUniqueName="[OPPORTUNITY]" displayFolder="" count="2" memberValueDatatype="130" unbalanced="0">
      <fieldsUsage count="2">
        <fieldUsage x="-1"/>
        <fieldUsage x="4"/>
      </fieldsUsage>
    </cacheHierarchy>
    <cacheHierarchy uniqueName="[OPPORTUNITY].[Interface Type]" caption="Interface Type" attribute="1" defaultMemberUniqueName="[OPPORTUNITY].[Interface Type].[All]" allUniqueName="[OPPORTUNITY].[Interface Type].[All]" dimensionUniqueName="[OPPORTUNITY]" displayFolder="" count="0" memberValueDatatype="130" unbalanced="0"/>
    <cacheHierarchy uniqueName="[OPPORTUNITY].[Last Activity]" caption="Last Activity" attribute="1" defaultMemberUniqueName="[OPPORTUNITY].[Last Activity].[All]" allUniqueName="[OPPORTUNITY].[Last Activity].[All]" dimensionUniqueName="[OPPORTUNITY]" displayFolder="" count="0" memberValueDatatype="130" unbalanced="0"/>
    <cacheHierarchy uniqueName="[OPPORTUNITY].[Last Stage Change Date]" caption="Last Stage Change Date" attribute="1" time="1" defaultMemberUniqueName="[OPPORTUNITY].[Last Stage Change Date].[All]" allUniqueName="[OPPORTUNITY].[Last Stage Change Date].[All]" dimensionUniqueName="[OPPORTUNITY]" displayFolder="" count="0" memberValueDatatype="7" unbalanced="0"/>
    <cacheHierarchy uniqueName="[OPPORTUNITY].[LDO]" caption="LDO" attribute="1" defaultMemberUniqueName="[OPPORTUNITY].[LDO].[All]" allUniqueName="[OPPORTUNITY].[LDO].[All]" dimensionUniqueName="[OPPORTUNITY]" displayFolder="" count="0" memberValueDatatype="11" unbalanced="0"/>
    <cacheHierarchy uniqueName="[OPPORTUNITY].[Lead Application]" caption="Lead Application" attribute="1" defaultMemberUniqueName="[OPPORTUNITY].[Lead Application].[All]" allUniqueName="[OPPORTUNITY].[Lead Application].[All]" dimensionUniqueName="[OPPORTUNITY]" displayFolder="" count="0" memberValueDatatype="130" unbalanced="0"/>
    <cacheHierarchy uniqueName="[OPPORTUNITY].[Lead Source]" caption="Lead Source" attribute="1" defaultMemberUniqueName="[OPPORTUNITY].[Lead Source].[All]" allUniqueName="[OPPORTUNITY].[Lead Source].[All]" dimensionUniqueName="[OPPORTUNITY]" displayFolder="" count="0" memberValueDatatype="130" unbalanced="0"/>
    <cacheHierarchy uniqueName="[OPPORTUNITY].[Opportunity ID]" caption="Opportunity ID" attribute="1" defaultMemberUniqueName="[OPPORTUNITY].[Opportunity ID].[All]" allUniqueName="[OPPORTUNITY].[Opportunity ID].[All]" dimensionUniqueName="[OPPORTUNITY]" displayFolder="" count="0" memberValueDatatype="130" unbalanced="0"/>
    <cacheHierarchy uniqueName="[OPPORTUNITY].[Owner ID]" caption="Owner ID" attribute="1" defaultMemberUniqueName="[OPPORTUNITY].[Owner ID].[All]" allUniqueName="[OPPORTUNITY].[Owner ID].[All]" dimensionUniqueName="[OPPORTUNITY]" displayFolder="" count="0" memberValueDatatype="130" unbalanced="0"/>
    <cacheHierarchy uniqueName="[OPPORTUNITY].[Primary Application]" caption="Primary Application" attribute="1" defaultMemberUniqueName="[OPPORTUNITY].[Primary Application].[All]" allUniqueName="[OPPORTUNITY].[Primary Application].[All]" dimensionUniqueName="[OPPORTUNITY]" displayFolder="" count="0" memberValueDatatype="130" unbalanced="0"/>
    <cacheHierarchy uniqueName="[OPPORTUNITY].[Primary Contact]" caption="Primary Contact" attribute="1" defaultMemberUniqueName="[OPPORTUNITY].[Primary Contact].[All]" allUniqueName="[OPPORTUNITY].[Primary Contact].[All]" dimensionUniqueName="[OPPORTUNITY]" displayFolder="" count="0" memberValueDatatype="130" unbalanced="0"/>
    <cacheHierarchy uniqueName="[OPPORTUNITY].[Product Category]" caption="Product Category" attribute="1" defaultMemberUniqueName="[OPPORTUNITY].[Product Category].[All]" allUniqueName="[OPPORTUNITY].[Product Category].[All]" dimensionUniqueName="[OPPORTUNITY]" displayFolder="" count="2" memberValueDatatype="130" unbalanced="0">
      <fieldsUsage count="2">
        <fieldUsage x="-1"/>
        <fieldUsage x="5"/>
      </fieldsUsage>
    </cacheHierarchy>
    <cacheHierarchy uniqueName="[OPPORTUNITY].[Product of Interest]" caption="Product of Interest" attribute="1" defaultMemberUniqueName="[OPPORTUNITY].[Product of Interest].[All]" allUniqueName="[OPPORTUNITY].[Product of Interest].[All]" dimensionUniqueName="[OPPORTUNITY]" displayFolder="" count="0" memberValueDatatype="130" unbalanced="0"/>
    <cacheHierarchy uniqueName="[OPPORTUNITY].[Stage]" caption="Stage" attribute="1" defaultMemberUniqueName="[OPPORTUNITY].[Stage].[All]" allUniqueName="[OPPORTUNITY].[Stage].[All]" dimensionUniqueName="[OPPORTUNITY]" displayFolder="" count="2" memberValueDatatype="130" unbalanced="0">
      <fieldsUsage count="2">
        <fieldUsage x="-1"/>
        <fieldUsage x="3"/>
      </fieldsUsage>
    </cacheHierarchy>
    <cacheHierarchy uniqueName="[OPPORTUNITY].[Amount]" caption="Amount" attribute="1" defaultMemberUniqueName="[OPPORTUNITY].[Amount].[All]" allUniqueName="[OPPORTUNITY].[Amount].[All]" dimensionUniqueName="[OPPORTUNITY]" displayFolder="" count="0" memberValueDatatype="5" unbalanced="0"/>
    <cacheHierarchy uniqueName="[OPPORTUNITY].[Probability (%)]" caption="Probability (%)" attribute="1" defaultMemberUniqueName="[OPPORTUNITY].[Probability (%)].[All]" allUniqueName="[OPPORTUNITY].[Probability (%)].[All]" dimensionUniqueName="[OPPORTUNITY]" displayFolder="" count="0" memberValueDatatype="20" unbalanced="0"/>
    <cacheHierarchy uniqueName="[OPPORTUNITY].[Created Date (Year)]" caption="Created Date (Year)" attribute="1" defaultMemberUniqueName="[OPPORTUNITY].[Created Date (Year)].[All]" allUniqueName="[OPPORTUNITY].[Created Date (Year)].[All]" dimensionUniqueName="[OPPORTUNITY]" displayFolder="" count="2" memberValueDatatype="130" unbalanced="0">
      <fieldsUsage count="2">
        <fieldUsage x="-1"/>
        <fieldUsage x="2"/>
      </fieldsUsage>
    </cacheHierarchy>
    <cacheHierarchy uniqueName="[OPPORTUNITY].[Created Date (Quarter)]" caption="Created Date (Quarter)" attribute="1" defaultMemberUniqueName="[OPPORTUNITY].[Created Date (Quarter)].[All]" allUniqueName="[OPPORTUNITY].[Created Date (Quarter)].[All]" dimensionUniqueName="[OPPORTUNITY]" displayFolder="" count="0" memberValueDatatype="130" unbalanced="0"/>
    <cacheHierarchy uniqueName="[OPPORTUNITY].[Created Date (Month)]" caption="Created Date (Month)" attribute="1" defaultMemberUniqueName="[OPPORTUNITY].[Created Date (Month)].[All]" allUniqueName="[OPPORTUNITY].[Created Date (Month)].[All]" dimensionUniqueName="[OPPORTUNITY]" displayFolder="" count="0" memberValueDatatype="130" unbalanced="0"/>
    <cacheHierarchy uniqueName="[OPPORTUNITY PRODUCT].[Created By ID]" caption="Created By ID" attribute="1" defaultMemberUniqueName="[OPPORTUNITY PRODUCT].[Created By ID].[All]" allUniqueName="[OPPORTUNITY PRODUCT].[Created By ID].[All]" dimensionUniqueName="[OPPORTUNITY PRODUCT]" displayFolder="" count="0" memberValueDatatype="130" unbalanced="0"/>
    <cacheHierarchy uniqueName="[OPPORTUNITY PRODUCT].[Created Date]" caption="Created Date" attribute="1" time="1" defaultMemberUniqueName="[OPPORTUNITY PRODUCT].[Created Date].[All]" allUniqueName="[OPPORTUNITY PRODUCT].[Created Date].[All]" dimensionUniqueName="[OPPORTUNITY PRODUCT]" displayFolder="" count="0" memberValueDatatype="7" unbalanced="0"/>
    <cacheHierarchy uniqueName="[OPPORTUNITY PRODUCT].[Last Modified By ID]" caption="Last Modified By ID" attribute="1" defaultMemberUniqueName="[OPPORTUNITY PRODUCT].[Last Modified By ID].[All]" allUniqueName="[OPPORTUNITY PRODUCT].[Last Modified By ID].[All]" dimensionUniqueName="[OPPORTUNITY PRODUCT]" displayFolder="" count="0" memberValueDatatype="130" unbalanced="0"/>
    <cacheHierarchy uniqueName="[OPPORTUNITY PRODUCT].[Last Modified Date]" caption="Last Modified Date" attribute="1" time="1" defaultMemberUniqueName="[OPPORTUNITY PRODUCT].[Last Modified Date].[All]" allUniqueName="[OPPORTUNITY PRODUCT].[Last Modified Date].[All]" dimensionUniqueName="[OPPORTUNITY PRODUCT]" displayFolder="" count="0" memberValueDatatype="7" unbalanced="0"/>
    <cacheHierarchy uniqueName="[OPPORTUNITY PRODUCT].[Line Item ID]" caption="Line Item ID" attribute="1" defaultMemberUniqueName="[OPPORTUNITY PRODUCT].[Line Item ID].[All]" allUniqueName="[OPPORTUNITY PRODUCT].[Line Item ID].[All]" dimensionUniqueName="[OPPORTUNITY PRODUCT]" displayFolder="" count="0" memberValueDatatype="130" unbalanced="0"/>
    <cacheHierarchy uniqueName="[OPPORTUNITY PRODUCT].[Opportunity ID]" caption="Opportunity ID" attribute="1" defaultMemberUniqueName="[OPPORTUNITY PRODUCT].[Opportunity ID].[All]" allUniqueName="[OPPORTUNITY PRODUCT].[Opportunity ID].[All]" dimensionUniqueName="[OPPORTUNITY PRODUCT]" displayFolder="" count="0" memberValueDatatype="130" unbalanced="0"/>
    <cacheHierarchy uniqueName="[OPPORTUNITY PRODUCT].[Product Name]" caption="Product Name" attribute="1" defaultMemberUniqueName="[OPPORTUNITY PRODUCT].[Product Name].[All]" allUniqueName="[OPPORTUNITY PRODUCT].[Product Name].[All]" dimensionUniqueName="[OPPORTUNITY PRODUCT]" displayFolder="" count="0" memberValueDatatype="130" unbalanced="0"/>
    <cacheHierarchy uniqueName="[OPPORTUNITY PRODUCT].[Price Book Entry ID]" caption="Price Book Entry ID" attribute="1" defaultMemberUniqueName="[OPPORTUNITY PRODUCT].[Price Book Entry ID].[All]" allUniqueName="[OPPORTUNITY PRODUCT].[Price Book Entry ID].[All]" dimensionUniqueName="[OPPORTUNITY PRODUCT]" displayFolder="" count="0" memberValueDatatype="130" unbalanced="0"/>
    <cacheHierarchy uniqueName="[OPPORTUNITY PRODUCT].[Product Code]" caption="Product Code" attribute="1" defaultMemberUniqueName="[OPPORTUNITY PRODUCT].[Product Code].[All]" allUniqueName="[OPPORTUNITY PRODUCT].[Product Code].[All]" dimensionUniqueName="[OPPORTUNITY PRODUCT]" displayFolder="" count="0" memberValueDatatype="130" unbalanced="0"/>
    <cacheHierarchy uniqueName="[OPPORTUNITY PRODUCT].[Product ID]" caption="Product ID" attribute="1" defaultMemberUniqueName="[OPPORTUNITY PRODUCT].[Product ID].[All]" allUniqueName="[OPPORTUNITY PRODUCT].[Product ID].[All]" dimensionUniqueName="[OPPORTUNITY PRODUCT]" displayFolder="" count="0" memberValueDatatype="130" unbalanced="0"/>
    <cacheHierarchy uniqueName="[OPPORTUNITY PRODUCT].[Discount]" caption="Discount" attribute="1" defaultMemberUniqueName="[OPPORTUNITY PRODUCT].[Discount].[All]" allUniqueName="[OPPORTUNITY PRODUCT].[Discount].[All]" dimensionUniqueName="[OPPORTUNITY PRODUCT]" displayFolder="" count="0" memberValueDatatype="5" unbalanced="0"/>
    <cacheHierarchy uniqueName="[OPPORTUNITY PRODUCT].[List Price]" caption="List Price" attribute="1" defaultMemberUniqueName="[OPPORTUNITY PRODUCT].[List Price].[All]" allUniqueName="[OPPORTUNITY PRODUCT].[List Price].[All]" dimensionUniqueName="[OPPORTUNITY PRODUCT]" displayFolder="" count="0" memberValueDatatype="5" unbalanced="0"/>
    <cacheHierarchy uniqueName="[OPPORTUNITY PRODUCT].[Quantity]" caption="Quantity" attribute="1" defaultMemberUniqueName="[OPPORTUNITY PRODUCT].[Quantity].[All]" allUniqueName="[OPPORTUNITY PRODUCT].[Quantity].[All]" dimensionUniqueName="[OPPORTUNITY PRODUCT]" displayFolder="" count="0" memberValueDatatype="20" unbalanced="0"/>
    <cacheHierarchy uniqueName="[OPPORTUNITY PRODUCT].[Sales Price]" caption="Sales Price" attribute="1" defaultMemberUniqueName="[OPPORTUNITY PRODUCT].[Sales Price].[All]" allUniqueName="[OPPORTUNITY PRODUCT].[Sales Price].[All]" dimensionUniqueName="[OPPORTUNITY PRODUCT]" displayFolder="" count="0" memberValueDatatype="5" unbalanced="0"/>
    <cacheHierarchy uniqueName="[OPPORTUNITY PRODUCT].[Subtotal]" caption="Subtotal" attribute="1" defaultMemberUniqueName="[OPPORTUNITY PRODUCT].[Subtotal].[All]" allUniqueName="[OPPORTUNITY PRODUCT].[Subtotal].[All]" dimensionUniqueName="[OPPORTUNITY PRODUCT]" displayFolder="" count="0" memberValueDatatype="5" unbalanced="0"/>
    <cacheHierarchy uniqueName="[OPPORTUNITY PRODUCT].[Total Price]" caption="Total Price" attribute="1" defaultMemberUniqueName="[OPPORTUNITY PRODUCT].[Total Price].[All]" allUniqueName="[OPPORTUNITY PRODUCT].[Total Price].[All]" dimensionUniqueName="[OPPORTUNITY PRODUCT]" displayFolder="" count="0" memberValueDatatype="5" unbalanced="0"/>
    <cacheHierarchy uniqueName="[USER].[Active]" caption="Active" attribute="1" defaultMemberUniqueName="[USER].[Active].[All]" allUniqueName="[USER].[Active].[All]" dimensionUniqueName="[USER]" displayFolder="" count="0" memberValueDatatype="11" unbalanced="0"/>
    <cacheHierarchy uniqueName="[USER].[Unknown]" caption="Unknown" attribute="1" defaultMemberUniqueName="[USER].[Unknown].[All]" allUniqueName="[USER].[Unknown].[All]" dimensionUniqueName="[USER]" displayFolder="" count="0" memberValueDatatype="130" unbalanced="0"/>
    <cacheHierarchy uniqueName="[USER].[Country]" caption="Country" attribute="1" defaultMemberUniqueName="[USER].[Country].[All]" allUniqueName="[USER].[Country].[All]" dimensionUniqueName="[USER]" displayFolder="" count="0" memberValueDatatype="130" unbalanced="0"/>
    <cacheHierarchy uniqueName="[USER].[Created By ID]" caption="Created By ID" attribute="1" defaultMemberUniqueName="[USER].[Created By ID].[All]" allUniqueName="[USER].[Created By ID].[All]" dimensionUniqueName="[USER]" displayFolder="" count="0" memberValueDatatype="130" unbalanced="0"/>
    <cacheHierarchy uniqueName="[USER].[Created Date]" caption="Created Date" attribute="1" time="1" defaultMemberUniqueName="[USER].[Created Date].[All]" allUniqueName="[USER].[Created Date].[All]" dimensionUniqueName="[USER]" displayFolder="" count="0" memberValueDatatype="7" unbalanced="0"/>
    <cacheHierarchy uniqueName="[USER].[Department]" caption="Department" attribute="1" defaultMemberUniqueName="[USER].[Department].[All]" allUniqueName="[USER].[Department].[All]" dimensionUniqueName="[USER]" displayFolder="" count="0" memberValueDatatype="130" unbalanced="0"/>
    <cacheHierarchy uniqueName="[USER].[Full Name]" caption="Full Name" attribute="1" defaultMemberUniqueName="[USER].[Full Name].[All]" allUniqueName="[USER].[Full Name].[All]" dimensionUniqueName="[USER]" displayFolder="" count="0" memberValueDatatype="130" unbalanced="0"/>
    <cacheHierarchy uniqueName="[USER].[Last Login]" caption="Last Login" attribute="1" defaultMemberUniqueName="[USER].[Last Login].[All]" allUniqueName="[USER].[Last Login].[All]" dimensionUniqueName="[USER]" displayFolder="" count="0" memberValueDatatype="130" unbalanced="0"/>
    <cacheHierarchy uniqueName="[USER].[Last Modified By ID]" caption="Last Modified By ID" attribute="1" defaultMemberUniqueName="[USER].[Last Modified By ID].[All]" allUniqueName="[USER].[Last Modified By ID].[All]" dimensionUniqueName="[USER]" displayFolder="" count="0" memberValueDatatype="130" unbalanced="0"/>
    <cacheHierarchy uniqueName="[USER].[Last Modified Date]" caption="Last Modified Date" attribute="1" time="1" defaultMemberUniqueName="[USER].[Last Modified Date].[All]" allUniqueName="[USER].[Last Modified Date].[All]" dimensionUniqueName="[USER]" displayFolder="" count="0" memberValueDatatype="7" unbalanced="0"/>
    <cacheHierarchy uniqueName="[USER].[Manager ID]" caption="Manager ID" attribute="1" defaultMemberUniqueName="[USER].[Manager ID].[All]" allUniqueName="[USER].[Manager ID].[All]" dimensionUniqueName="[USER]" displayFolder="" count="0" memberValueDatatype="130" unbalanced="0"/>
    <cacheHierarchy uniqueName="[USER].[Nickname]" caption="Nickname" attribute="1" defaultMemberUniqueName="[USER].[Nickname].[All]" allUniqueName="[USER].[Nickname].[All]" dimensionUniqueName="[USER]" displayFolder="" count="0" memberValueDatatype="130" unbalanced="0"/>
    <cacheHierarchy uniqueName="[USER].[Profile ID]" caption="Profile ID" attribute="1" defaultMemberUniqueName="[USER].[Profile ID].[All]" allUniqueName="[USER].[Profile ID].[All]" dimensionUniqueName="[USER]" displayFolder="" count="0" memberValueDatatype="130" unbalanced="0"/>
    <cacheHierarchy uniqueName="[USER].[Role ID]" caption="Role ID" attribute="1" defaultMemberUniqueName="[USER].[Role ID].[All]" allUniqueName="[USER].[Role ID].[All]" dimensionUniqueName="[USER]" displayFolder="" count="0" memberValueDatatype="130" unbalanced="0"/>
    <cacheHierarchy uniqueName="[USER].[State/Province]" caption="State/Province" attribute="1" defaultMemberUniqueName="[USER].[State/Province].[All]" allUniqueName="[USER].[State/Province].[All]" dimensionUniqueName="[USER]" displayFolder="" count="0" memberValueDatatype="130" unbalanced="0"/>
    <cacheHierarchy uniqueName="[USER].[User ID]" caption="User ID" attribute="1" defaultMemberUniqueName="[USER].[User ID].[All]" allUniqueName="[USER].[User ID].[All]" dimensionUniqueName="[USER]" displayFolder="" count="0" memberValueDatatype="130" unbalanced="0"/>
    <cacheHierarchy uniqueName="[USER].[User Type]" caption="User Type" attribute="1" defaultMemberUniqueName="[USER].[User Type].[All]" allUniqueName="[USER].[User Type].[All]" dimensionUniqueName="[USER]" displayFolder="" count="0" memberValueDatatype="130" unbalanced="0"/>
    <cacheHierarchy uniqueName="[OPPORTUNITY].[Created Date (Month Index)]" caption="Created Date (Month Index)" attribute="1" defaultMemberUniqueName="[OPPORTUNITY].[Created Date (Month Index)].[All]" allUniqueName="[OPPORTUNITY].[Created Date (Month Index)].[All]" dimensionUniqueName="[OPPORTUNITY]" displayFolder="" count="0" memberValueDatatype="20" unbalanced="0" hidden="1"/>
    <cacheHierarchy uniqueName="[Measures].[Count of Lead ID]" caption="Count of Lead ID" measure="1" displayFolder="" measureGroup="LEAD" count="0">
      <extLst>
        <ext xmlns:x15="http://schemas.microsoft.com/office/spreadsheetml/2010/11/main" uri="{B97F6D7D-B522-45F9-BDA1-12C45D357490}">
          <x15:cacheHierarchy aggregatedColumn="32"/>
        </ext>
      </extLst>
    </cacheHierarchy>
    <cacheHierarchy uniqueName="[Measures].[Sum of Amount]" caption="Sum of Amount" measure="1" displayFolder="" measureGroup="OPPORTUNITY" count="0">
      <extLst>
        <ext xmlns:x15="http://schemas.microsoft.com/office/spreadsheetml/2010/11/main" uri="{B97F6D7D-B522-45F9-BDA1-12C45D357490}">
          <x15:cacheHierarchy aggregatedColumn="74"/>
        </ext>
      </extLst>
    </cacheHierarchy>
    <cacheHierarchy uniqueName="[Measures].[Count of Opportunity ID]" caption="Count of Opportunity ID" measure="1" displayFolder="" measureGroup="OPPORTUNITY" count="0" oneField="1">
      <fieldsUsage count="1">
        <fieldUsage x="1"/>
      </fieldsUsage>
      <extLst>
        <ext xmlns:x15="http://schemas.microsoft.com/office/spreadsheetml/2010/11/main" uri="{B97F6D7D-B522-45F9-BDA1-12C45D357490}">
          <x15:cacheHierarchy aggregatedColumn="67"/>
        </ext>
      </extLst>
    </cacheHierarchy>
    <cacheHierarchy uniqueName="[Measures].[Count of Opportunity ID 2]" caption="Count of Opportunity ID 2" measure="1" displayFolder="" measureGroup="OPPORTUNITY PRODUCT" count="0">
      <extLst>
        <ext xmlns:x15="http://schemas.microsoft.com/office/spreadsheetml/2010/11/main" uri="{B97F6D7D-B522-45F9-BDA1-12C45D357490}">
          <x15:cacheHierarchy aggregatedColumn="84"/>
        </ext>
      </extLst>
    </cacheHierarchy>
    <cacheHierarchy uniqueName="[Measures].[Expected Amount]" caption="Expected Amount" measure="1" displayFolder="" measureGroup="OPPORTUNITY" count="0"/>
    <cacheHierarchy uniqueName="[Measures].[Conversion Rate]" caption="Conversion Rate" measure="1" displayFolder="" measureGroup="OPPORTUNITY" count="0"/>
    <cacheHierarchy uniqueName="[Measures].[Converted Accounts]" caption="Converted Accounts" measure="1" displayFolder="" measureGroup="OPPORTUNITY" count="0"/>
    <cacheHierarchy uniqueName="[Measures].[Converted Opportunities]" caption="Converted Opportunities" measure="1" displayFolder="" measureGroup="OPPORTUNITY" count="0"/>
    <cacheHierarchy uniqueName="[Measures].[Expected Amount (Opportunity)]" caption="Expected Amount (Opportunity)" measure="1" displayFolder="" measureGroup="OPPORTUNITY" count="0"/>
    <cacheHierarchy uniqueName="[Measures].[Acitve Opportunity]" caption="Acitve Opportunity" measure="1" displayFolder="" measureGroup="OPPORTUNITY" count="0" oneField="1">
      <fieldsUsage count="1">
        <fieldUsage x="0"/>
      </fieldsUsage>
    </cacheHierarchy>
    <cacheHierarchy uniqueName="[Measures].[Win Rate]" caption="Win Rate" measure="1" displayFolder="" measureGroup="OPPORTUNITY" count="0"/>
    <cacheHierarchy uniqueName="[Measures].[Lost Rate]" caption="Lost Rate" measure="1" displayFolder="" measureGroup="OPPORTUNITY" count="0"/>
    <cacheHierarchy uniqueName="[Measures].[Total Closed Opportunity]" caption="Total Closed Opportunity" measure="1" displayFolder="" measureGroup="OPPORTUNITY" count="0"/>
    <cacheHierarchy uniqueName="[Measures].[Conversion Rate Opportunity]" caption="Conversion Rate Opportunity" measure="1" displayFolder="" measureGroup="OPPORTUNITY" count="0"/>
    <cacheHierarchy uniqueName="[Measures].[__XL_Count OPPORTUNITY]" caption="__XL_Count OPPORTUNITY" measure="1" displayFolder="" measureGroup="OPPORTUNITY" count="0" hidden="1"/>
    <cacheHierarchy uniqueName="[Measures].[__XL_Count ACCOUNT]" caption="__XL_Count ACCOUNT" measure="1" displayFolder="" measureGroup="ACCOUNT" count="0" hidden="1"/>
    <cacheHierarchy uniqueName="[Measures].[__XL_Count USER]" caption="__XL_Count USER" measure="1" displayFolder="" measureGroup="USER" count="0" hidden="1"/>
    <cacheHierarchy uniqueName="[Measures].[__XL_Count LEAD]" caption="__XL_Count LEAD" measure="1" displayFolder="" measureGroup="LEAD" count="0" hidden="1"/>
    <cacheHierarchy uniqueName="[Measures].[__XL_Count OPPORTUNITY PRODUCT]" caption="__XL_Count OPPORTUNITY PRODUCT" measure="1" displayFolder="" measureGroup="OPPORTUNITY PRODUCT" count="0" hidden="1"/>
    <cacheHierarchy uniqueName="[Measures].[__No measures defined]" caption="__No measures defined" measure="1" displayFolder="" count="0" hidden="1"/>
  </cacheHierarchies>
  <kpis count="0"/>
  <dimensions count="6">
    <dimension name="ACCOUNT" uniqueName="[ACCOUNT]" caption="ACCOUNT"/>
    <dimension name="LEAD" uniqueName="[LEAD]" caption="LEAD"/>
    <dimension measure="1" name="Measures" uniqueName="[Measures]" caption="Measures"/>
    <dimension name="OPPORTUNITY" uniqueName="[OPPORTUNITY]" caption="OPPORTUNITY"/>
    <dimension name="OPPORTUNITY PRODUCT" uniqueName="[OPPORTUNITY PRODUCT]" caption="OPPORTUNITY PRODUCT"/>
    <dimension name="USER" uniqueName="[USER]" caption="USER"/>
  </dimensions>
  <measureGroups count="5">
    <measureGroup name="ACCOUNT" caption="ACCOUNT"/>
    <measureGroup name="LEAD" caption="LEAD"/>
    <measureGroup name="OPPORTUNITY" caption="OPPORTUNITY"/>
    <measureGroup name="OPPORTUNITY PRODUCT" caption="OPPORTUNITY PRODUCT"/>
    <measureGroup name="USER" caption="USER"/>
  </measureGroups>
  <maps count="13">
    <map measureGroup="0" dimension="0"/>
    <map measureGroup="0" dimension="1"/>
    <map measureGroup="1" dimension="1"/>
    <map measureGroup="2" dimension="0"/>
    <map measureGroup="2" dimension="1"/>
    <map measureGroup="2" dimension="3"/>
    <map measureGroup="2" dimension="5"/>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ASHEELA S" refreshedDate="46092.778186921299" createdVersion="5" refreshedVersion="8" minRefreshableVersion="3" recordCount="0" supportSubquery="1" supportAdvancedDrill="1" xr:uid="{BDABA2C8-AB15-4DAD-B836-9B3DDD4F5CF2}">
  <cacheSource type="external" connectionId="6"/>
  <cacheFields count="6">
    <cacheField name="[Measures].[Total Closed Opportunity]" caption="Total Closed Opportunity" numFmtId="0" hierarchy="125" level="32767"/>
    <cacheField name="[Measures].[Converted Opportunities]" caption="Converted Opportunities" numFmtId="0" hierarchy="120" level="32767"/>
    <cacheField name="[OPPORTUNITY].[Created Date (Year)].[Created Date (Year)]" caption="Created Date (Year)" numFmtId="0" hierarchy="76" level="1">
      <sharedItems count="8">
        <s v="2013"/>
        <s v="2015"/>
        <s v="2016"/>
        <s v="2017"/>
        <s v="2018"/>
        <s v="2019"/>
        <s v="2020"/>
        <s v="2021"/>
      </sharedItems>
    </cacheField>
    <cacheField name="[OPPORTUNITY].[Stage].[Stage]" caption="Stage" numFmtId="0" hierarchy="73" level="1">
      <sharedItems containsSemiMixedTypes="0" containsNonDate="0" containsString="0"/>
    </cacheField>
    <cacheField name="[OPPORTUNITY].[Industry].[Industry]" caption="Industry" numFmtId="0" hierarchy="60" level="1">
      <sharedItems containsSemiMixedTypes="0" containsNonDate="0" containsString="0"/>
    </cacheField>
    <cacheField name="[OPPORTUNITY].[Product Category].[Product Category]" caption="Product Category" numFmtId="0" hierarchy="71" level="1">
      <sharedItems containsSemiMixedTypes="0" containsNonDate="0" containsString="0"/>
    </cacheField>
  </cacheFields>
  <cacheHierarchies count="133">
    <cacheHierarchy uniqueName="[ACCOUNT].[Account ID]" caption="Account ID" attribute="1" defaultMemberUniqueName="[ACCOUNT].[Account ID].[All]" allUniqueName="[ACCOUNT].[Account ID].[All]" dimensionUniqueName="[ACCOUNT]" displayFolder="" count="0" memberValueDatatype="130" unbalanced="0"/>
    <cacheHierarchy uniqueName="[ACCOUNT].[Account Name]" caption="Account Name" attribute="1" defaultMemberUniqueName="[ACCOUNT].[Account Name].[All]" allUniqueName="[ACCOUNT].[Account Name].[All]" dimensionUniqueName="[ACCOUNT]" displayFolder="" count="0" memberValueDatatype="130" unbalanced="0"/>
    <cacheHierarchy uniqueName="[ACCOUNT].[Account Rating]" caption="Account Rating" attribute="1" defaultMemberUniqueName="[ACCOUNT].[Account Rating].[All]" allUniqueName="[ACCOUNT].[Account Rating].[All]" dimensionUniqueName="[ACCOUNT]" displayFolder="" count="0" memberValueDatatype="130" unbalanced="0"/>
    <cacheHierarchy uniqueName="[ACCOUNT].[Account Type]" caption="Account Type" attribute="1" defaultMemberUniqueName="[ACCOUNT].[Account Type].[All]" allUniqueName="[ACCOUNT].[Account Type].[All]" dimensionUniqueName="[ACCOUNT]" displayFolder="" count="0" memberValueDatatype="130" unbalanced="0"/>
    <cacheHierarchy uniqueName="[ACCOUNT].[Application]" caption="Application" attribute="1" defaultMemberUniqueName="[ACCOUNT].[Application].[All]" allUniqueName="[ACCOUNT].[Application].[All]" dimensionUniqueName="[ACCOUNT]" displayFolder="" count="0" memberValueDatatype="130" unbalanced="0"/>
    <cacheHierarchy uniqueName="[ACCOUNT].[Billing City]" caption="Billing City" attribute="1" defaultMemberUniqueName="[ACCOUNT].[Billing City].[All]" allUniqueName="[ACCOUNT].[Billing City].[All]" dimensionUniqueName="[ACCOUNT]" displayFolder="" count="0" memberValueDatatype="130" unbalanced="0"/>
    <cacheHierarchy uniqueName="[ACCOUNT].[Billing Country]" caption="Billing Country" attribute="1" defaultMemberUniqueName="[ACCOUNT].[Billing Country].[All]" allUniqueName="[ACCOUNT].[Billing Country].[All]" dimensionUniqueName="[ACCOUNT]" displayFolder="" count="0" memberValueDatatype="130" unbalanced="0"/>
    <cacheHierarchy uniqueName="[ACCOUNT].[Billing State/Province]" caption="Billing State/Province" attribute="1" defaultMemberUniqueName="[ACCOUNT].[Billing State/Province].[All]" allUniqueName="[ACCOUNT].[Billing State/Province].[All]" dimensionUniqueName="[ACCOUNT]" displayFolder="" count="0" memberValueDatatype="130" unbalanced="0"/>
    <cacheHierarchy uniqueName="[ACCOUNT].[Created By ID]" caption="Created By ID" attribute="1" defaultMemberUniqueName="[ACCOUNT].[Created By ID].[All]" allUniqueName="[ACCOUNT].[Created By ID].[All]" dimensionUniqueName="[ACCOUNT]" displayFolder="" count="0" memberValueDatatype="130" unbalanced="0"/>
    <cacheHierarchy uniqueName="[ACCOUNT].[Created Date]" caption="Created Date" attribute="1" time="1" defaultMemberUniqueName="[ACCOUNT].[Created Date].[All]" allUniqueName="[ACCOUNT].[Created Date].[All]" dimensionUniqueName="[ACCOUNT]" displayFolder="" count="0" memberValueDatatype="7" unbalanced="0"/>
    <cacheHierarchy uniqueName="[ACCOUNT].[Industry]" caption="Industry" attribute="1" defaultMemberUniqueName="[ACCOUNT].[Industry].[All]" allUniqueName="[ACCOUNT].[Industry].[All]" dimensionUniqueName="[ACCOUNT]" displayFolder="" count="0" memberValueDatatype="130" unbalanced="0"/>
    <cacheHierarchy uniqueName="[ACCOUNT].[Last Activity]" caption="Last Activity" attribute="1" defaultMemberUniqueName="[ACCOUNT].[Last Activity].[All]" allUniqueName="[ACCOUNT].[Last Activity].[All]" dimensionUniqueName="[ACCOUNT]" displayFolder="" count="0" memberValueDatatype="130" unbalanced="0"/>
    <cacheHierarchy uniqueName="[ACCOUNT].[Last Modified By ID]" caption="Last Modified By ID" attribute="1" defaultMemberUniqueName="[ACCOUNT].[Last Modified By ID].[All]" allUniqueName="[ACCOUNT].[Last Modified By ID].[All]" dimensionUniqueName="[ACCOUNT]" displayFolder="" count="0" memberValueDatatype="130" unbalanced="0"/>
    <cacheHierarchy uniqueName="[ACCOUNT].[Last Modified Date]" caption="Last Modified Date" attribute="1" time="1" defaultMemberUniqueName="[ACCOUNT].[Last Modified Date].[All]" allUniqueName="[ACCOUNT].[Last Modified Date].[All]" dimensionUniqueName="[ACCOUNT]" displayFolder="" count="0" memberValueDatatype="7" unbalanced="0"/>
    <cacheHierarchy uniqueName="[ACCOUNT].[Lead Type]" caption="Lead Type" attribute="1" defaultMemberUniqueName="[ACCOUNT].[Lead Type].[All]" allUniqueName="[ACCOUNT].[Lead Type].[All]" dimensionUniqueName="[ACCOUNT]" displayFolder="" count="0" memberValueDatatype="130" unbalanced="0"/>
    <cacheHierarchy uniqueName="[ACCOUNT].[Owner ID]" caption="Owner ID" attribute="1" defaultMemberUniqueName="[ACCOUNT].[Owner ID].[All]" allUniqueName="[ACCOUNT].[Owner ID].[All]" dimensionUniqueName="[ACCOUNT]" displayFolder="" count="0" memberValueDatatype="130" unbalanced="0"/>
    <cacheHierarchy uniqueName="[ACCOUNT].[Parent Account ID]" caption="Parent Account ID" attribute="1" defaultMemberUniqueName="[ACCOUNT].[Parent Account ID].[All]" allUniqueName="[ACCOUNT].[Parent Account ID].[All]" dimensionUniqueName="[ACCOUNT]" displayFolder="" count="0" memberValueDatatype="130" unbalanced="0"/>
    <cacheHierarchy uniqueName="[ACCOUNT].[Record Type ID]" caption="Record Type ID" attribute="1" defaultMemberUniqueName="[ACCOUNT].[Record Type ID].[All]" allUniqueName="[ACCOUNT].[Record Type ID].[All]" dimensionUniqueName="[ACCOUNT]" displayFolder="" count="0" memberValueDatatype="130" unbalanced="0"/>
    <cacheHierarchy uniqueName="[ACCOUNT].[Shipping City]" caption="Shipping City" attribute="1" defaultMemberUniqueName="[ACCOUNT].[Shipping City].[All]" allUniqueName="[ACCOUNT].[Shipping City].[All]" dimensionUniqueName="[ACCOUNT]" displayFolder="" count="0" memberValueDatatype="130" unbalanced="0"/>
    <cacheHierarchy uniqueName="[ACCOUNT].[Shipping Country]" caption="Shipping Country" attribute="1" defaultMemberUniqueName="[ACCOUNT].[Shipping Country].[All]" allUniqueName="[ACCOUNT].[Shipping Country].[All]" dimensionUniqueName="[ACCOUNT]" displayFolder="" count="0" memberValueDatatype="130" unbalanced="0"/>
    <cacheHierarchy uniqueName="[ACCOUNT].[Shipping State/Province]" caption="Shipping State/Province" attribute="1" defaultMemberUniqueName="[ACCOUNT].[Shipping State/Province].[All]" allUniqueName="[ACCOUNT].[Shipping State/Province].[All]" dimensionUniqueName="[ACCOUNT]" displayFolder="" count="0" memberValueDatatype="130" unbalanced="0"/>
    <cacheHierarchy uniqueName="[ACCOUNT].[Shipping Zip/Postal Code]" caption="Shipping Zip/Postal Code" attribute="1" defaultMemberUniqueName="[ACCOUNT].[Shipping Zip/Postal Code].[All]" allUniqueName="[ACCOUNT].[Shipping Zip/Postal Code].[All]" dimensionUniqueName="[ACCOUNT]" displayFolder="" count="0" memberValueDatatype="130" unbalanced="0"/>
    <cacheHierarchy uniqueName="[ACCOUNT].[System Modstamp]" caption="System Modstamp" attribute="1" time="1" defaultMemberUniqueName="[ACCOUNT].[System Modstamp].[All]" allUniqueName="[ACCOUNT].[System Modstamp].[All]" dimensionUniqueName="[ACCOUNT]" displayFolder="" count="0" memberValueDatatype="7" unbalanced="0"/>
    <cacheHierarchy uniqueName="[LEAD].[City]" caption="City" attribute="1" defaultMemberUniqueName="[LEAD].[City].[All]" allUniqueName="[LEAD].[City].[All]" dimensionUniqueName="[LEAD]" displayFolder="" count="0" memberValueDatatype="130" unbalanced="0"/>
    <cacheHierarchy uniqueName="[LEAD].[Converted]" caption="Converted" attribute="1" defaultMemberUniqueName="[LEAD].[Converted].[All]" allUniqueName="[LEAD].[Converted].[All]" dimensionUniqueName="[LEAD]" displayFolder="" count="0" memberValueDatatype="11" unbalanced="0"/>
    <cacheHierarchy uniqueName="[LEAD].[Country]" caption="Country" attribute="1" defaultMemberUniqueName="[LEAD].[Country].[All]" allUniqueName="[LEAD].[Country].[All]" dimensionUniqueName="[LEAD]" displayFolder="" count="0" memberValueDatatype="130" unbalanced="0"/>
    <cacheHierarchy uniqueName="[LEAD].[Created Date]" caption="Created Date" attribute="1" time="1" defaultMemberUniqueName="[LEAD].[Created Date].[All]" allUniqueName="[LEAD].[Created Date].[All]" dimensionUniqueName="[LEAD]" displayFolder="" count="0" memberValueDatatype="7" unbalanced="0"/>
    <cacheHierarchy uniqueName="[LEAD].[Dead Reason]" caption="Dead Reason" attribute="1" defaultMemberUniqueName="[LEAD].[Dead Reason].[All]" allUniqueName="[LEAD].[Dead Reason].[All]" dimensionUniqueName="[LEAD]" displayFolder="" count="0" memberValueDatatype="130" unbalanced="0"/>
    <cacheHierarchy uniqueName="[LEAD].[Email Opt Out]" caption="Email Opt Out" attribute="1" defaultMemberUniqueName="[LEAD].[Email Opt Out].[All]" allUniqueName="[LEAD].[Email Opt Out].[All]" dimensionUniqueName="[LEAD]" displayFolder="" count="0" memberValueDatatype="11" unbalanced="0"/>
    <cacheHierarchy uniqueName="[LEAD].[Industry]" caption="Industry" attribute="1" defaultMemberUniqueName="[LEAD].[Industry].[All]" allUniqueName="[LEAD].[Industry].[All]" dimensionUniqueName="[LEAD]" displayFolder="" count="0" memberValueDatatype="130" unbalanced="0"/>
    <cacheHierarchy uniqueName="[LEAD].[Key Account]" caption="Key Account" attribute="1" defaultMemberUniqueName="[LEAD].[Key Account].[All]" allUniqueName="[LEAD].[Key Account].[All]" dimensionUniqueName="[LEAD]" displayFolder="" count="0" memberValueDatatype="11" unbalanced="0"/>
    <cacheHierarchy uniqueName="[LEAD].[Last Status Change]" caption="Last Status Change" attribute="1" defaultMemberUniqueName="[LEAD].[Last Status Change].[All]" allUniqueName="[LEAD].[Last Status Change].[All]" dimensionUniqueName="[LEAD]" displayFolder="" count="0" memberValueDatatype="130" unbalanced="0"/>
    <cacheHierarchy uniqueName="[LEAD].[Lead ID]" caption="Lead ID" attribute="1" defaultMemberUniqueName="[LEAD].[Lead ID].[All]" allUniqueName="[LEAD].[Lead ID].[All]" dimensionUniqueName="[LEAD]" displayFolder="" count="0" memberValueDatatype="130" unbalanced="0"/>
    <cacheHierarchy uniqueName="[LEAD].[Lead Source]" caption="Lead Source" attribute="1" defaultMemberUniqueName="[LEAD].[Lead Source].[All]" allUniqueName="[LEAD].[Lead Source].[All]" dimensionUniqueName="[LEAD]" displayFolder="" count="0" memberValueDatatype="130" unbalanced="0"/>
    <cacheHierarchy uniqueName="[LEAD].[Lead Status at Conversion]" caption="Lead Status at Conversion" attribute="1" defaultMemberUniqueName="[LEAD].[Lead Status at Conversion].[All]" allUniqueName="[LEAD].[Lead Status at Conversion].[All]" dimensionUniqueName="[LEAD]" displayFolder="" count="0" memberValueDatatype="130" unbalanced="0"/>
    <cacheHierarchy uniqueName="[LEAD].[LeadRecordType]" caption="LeadRecordType" attribute="1" defaultMemberUniqueName="[LEAD].[LeadRecordType].[All]" allUniqueName="[LEAD].[LeadRecordType].[All]" dimensionUniqueName="[LEAD]" displayFolder="" count="0" memberValueDatatype="130" unbalanced="0"/>
    <cacheHierarchy uniqueName="[LEAD].[LS Team Notified]" caption="LS Team Notified" attribute="1" defaultMemberUniqueName="[LEAD].[LS Team Notified].[All]" allUniqueName="[LEAD].[LS Team Notified].[All]" dimensionUniqueName="[LEAD]" displayFolder="" count="0" memberValueDatatype="11" unbalanced="0"/>
    <cacheHierarchy uniqueName="[LEAD].[Next_Step__c (Leads)]" caption="Next_Step__c (Leads)" attribute="1" defaultMemberUniqueName="[LEAD].[Next_Step__c (Leads)].[All]" allUniqueName="[LEAD].[Next_Step__c (Leads)].[All]" dimensionUniqueName="[LEAD]" displayFolder="" count="0" memberValueDatatype="130" unbalanced="0"/>
    <cacheHierarchy uniqueName="[LEAD].[Pardot Conversion Date]" caption="Pardot Conversion Date" attribute="1" time="1" defaultMemberUniqueName="[LEAD].[Pardot Conversion Date].[All]" allUniqueName="[LEAD].[Pardot Conversion Date].[All]" dimensionUniqueName="[LEAD]" displayFolder="" count="0" memberValueDatatype="7" unbalanced="0"/>
    <cacheHierarchy uniqueName="[LEAD].[Pardot Created Date]" caption="Pardot Created Date" attribute="1" time="1" defaultMemberUniqueName="[LEAD].[Pardot Created Date].[All]" allUniqueName="[LEAD].[Pardot Created Date].[All]" dimensionUniqueName="[LEAD]" displayFolder="" count="0" memberValueDatatype="7" unbalanced="0"/>
    <cacheHierarchy uniqueName="[LEAD].[Pardot First Activity]" caption="Pardot First Activity" attribute="1" time="1" defaultMemberUniqueName="[LEAD].[Pardot First Activity].[All]" allUniqueName="[LEAD].[Pardot First Activity].[All]" dimensionUniqueName="[LEAD]" displayFolder="" count="0" memberValueDatatype="7" unbalanced="0"/>
    <cacheHierarchy uniqueName="[LEAD].[Pardot Last Activity]" caption="Pardot Last Activity" attribute="1" time="1" defaultMemberUniqueName="[LEAD].[Pardot Last Activity].[All]" allUniqueName="[LEAD].[Pardot Last Activity].[All]" dimensionUniqueName="[LEAD]" displayFolder="" count="0" memberValueDatatype="7" unbalanced="0"/>
    <cacheHierarchy uniqueName="[LEAD].[Primary Research Application]" caption="Primary Research Application" attribute="1" defaultMemberUniqueName="[LEAD].[Primary Research Application].[All]" allUniqueName="[LEAD].[Primary Research Application].[All]" dimensionUniqueName="[LEAD]" displayFolder="" count="0" memberValueDatatype="130" unbalanced="0"/>
    <cacheHierarchy uniqueName="[LEAD].[Product Category]" caption="Product Category" attribute="1" defaultMemberUniqueName="[LEAD].[Product Category].[All]" allUniqueName="[LEAD].[Product Category].[All]" dimensionUniqueName="[LEAD]" displayFolder="" count="0" memberValueDatatype="130" unbalanced="0"/>
    <cacheHierarchy uniqueName="[LEAD].[Record Type ID]" caption="Record Type ID" attribute="1" defaultMemberUniqueName="[LEAD].[Record Type ID].[All]" allUniqueName="[LEAD].[Record Type ID].[All]" dimensionUniqueName="[LEAD]" displayFolder="" count="0" memberValueDatatype="130" unbalanced="0"/>
    <cacheHierarchy uniqueName="[LEAD].[SS Team Notified]" caption="SS Team Notified" attribute="1" defaultMemberUniqueName="[LEAD].[SS Team Notified].[All]" allUniqueName="[LEAD].[SS Team Notified].[All]" dimensionUniqueName="[LEAD]" displayFolder="" count="0" memberValueDatatype="11" unbalanced="0"/>
    <cacheHierarchy uniqueName="[LEAD].[State/Province]" caption="State/Province" attribute="1" defaultMemberUniqueName="[LEAD].[State/Province].[All]" allUniqueName="[LEAD].[State/Province].[All]" dimensionUniqueName="[LEAD]" displayFolder="" count="0" memberValueDatatype="130" unbalanced="0"/>
    <cacheHierarchy uniqueName="[LEAD].[Status]" caption="Status" attribute="1" defaultMemberUniqueName="[LEAD].[Status].[All]" allUniqueName="[LEAD].[Status].[All]" dimensionUniqueName="[LEAD]" displayFolder="" count="0" memberValueDatatype="130" unbalanced="0"/>
    <cacheHierarchy uniqueName="[LEAD].[Campaign Membership Count]" caption="Campaign Membership Count" attribute="1" defaultMemberUniqueName="[LEAD].[Campaign Membership Count].[All]" allUniqueName="[LEAD].[Campaign Membership Count].[All]" dimensionUniqueName="[LEAD]" displayFolder="" count="0" memberValueDatatype="20" unbalanced="0"/>
    <cacheHierarchy uniqueName="[LEAD].[Pardot Score]" caption="Pardot Score" attribute="1" defaultMemberUniqueName="[LEAD].[Pardot Score].[All]" allUniqueName="[LEAD].[Pardot Score].[All]" dimensionUniqueName="[LEAD]" displayFolder="" count="0" memberValueDatatype="20" unbalanced="0"/>
    <cacheHierarchy uniqueName="[OPPORTUNITY].[Account ID]" caption="Account ID" attribute="1" defaultMemberUniqueName="[OPPORTUNITY].[Account ID].[All]" allUniqueName="[OPPORTUNITY].[Account ID].[All]" dimensionUniqueName="[OPPORTUNITY]" displayFolder="" count="0" memberValueDatatype="130" unbalanced="0"/>
    <cacheHierarchy uniqueName="[OPPORTUNITY].[Campaign ID]" caption="Campaign ID" attribute="1" defaultMemberUniqueName="[OPPORTUNITY].[Campaign ID].[All]" allUniqueName="[OPPORTUNITY].[Campaign ID].[All]" dimensionUniqueName="[OPPORTUNITY]" displayFolder="" count="0" memberValueDatatype="130" unbalanced="0"/>
    <cacheHierarchy uniqueName="[OPPORTUNITY].[Close Date]" caption="Close Date" attribute="1" time="1" defaultMemberUniqueName="[OPPORTUNITY].[Close Date].[All]" allUniqueName="[OPPORTUNITY].[Close Date].[All]" dimensionUniqueName="[OPPORTUNITY]" displayFolder="" count="0" memberValueDatatype="7" unbalanced="0"/>
    <cacheHierarchy uniqueName="[OPPORTUNITY].[Closed Lost Reason]" caption="Closed Lost Reason" attribute="1" defaultMemberUniqueName="[OPPORTUNITY].[Closed Lost Reason].[All]" allUniqueName="[OPPORTUNITY].[Closed Lost Reason].[All]" dimensionUniqueName="[OPPORTUNITY]" displayFolder="" count="0" memberValueDatatype="130" unbalanced="0"/>
    <cacheHierarchy uniqueName="[OPPORTUNITY].[Contact ID]" caption="Contact ID" attribute="1" defaultMemberUniqueName="[OPPORTUNITY].[Contact ID].[All]" allUniqueName="[OPPORTUNITY].[Contact ID].[All]" dimensionUniqueName="[OPPORTUNITY]" displayFolder="" count="0" memberValueDatatype="130" unbalanced="0"/>
    <cacheHierarchy uniqueName="[OPPORTUNITY].[Created By ID]" caption="Created By ID" attribute="1" defaultMemberUniqueName="[OPPORTUNITY].[Created By ID].[All]" allUniqueName="[OPPORTUNITY].[Created By ID].[All]" dimensionUniqueName="[OPPORTUNITY]" displayFolder="" count="0" memberValueDatatype="130" unbalanced="0"/>
    <cacheHierarchy uniqueName="[OPPORTUNITY].[Created Date]" caption="Created Date" attribute="1" time="1" defaultMemberUniqueName="[OPPORTUNITY].[Created Date].[All]" allUniqueName="[OPPORTUNITY].[Created Date].[All]" dimensionUniqueName="[OPPORTUNITY]" displayFolder="" count="0" memberValueDatatype="7" unbalanced="0"/>
    <cacheHierarchy uniqueName="[OPPORTUNITY].[Fiscal Quarter]" caption="Fiscal Quarter" attribute="1" defaultMemberUniqueName="[OPPORTUNITY].[Fiscal Quarter].[All]" allUniqueName="[OPPORTUNITY].[Fiscal Quarter].[All]" dimensionUniqueName="[OPPORTUNITY]" displayFolder="" count="0" memberValueDatatype="20" unbalanced="0"/>
    <cacheHierarchy uniqueName="[OPPORTUNITY].[Fiscal Year]" caption="Fiscal Year" attribute="1" defaultMemberUniqueName="[OPPORTUNITY].[Fiscal Year].[All]" allUniqueName="[OPPORTUNITY].[Fiscal Year].[All]" dimensionUniqueName="[OPPORTUNITY]" displayFolder="" count="0" memberValueDatatype="20" unbalanced="0"/>
    <cacheHierarchy uniqueName="[OPPORTUNITY].[Forecast Category]" caption="Forecast Category" attribute="1" defaultMemberUniqueName="[OPPORTUNITY].[Forecast Category].[All]" allUniqueName="[OPPORTUNITY].[Forecast Category].[All]" dimensionUniqueName="[OPPORTUNITY]" displayFolder="" count="0" memberValueDatatype="130" unbalanced="0"/>
    <cacheHierarchy uniqueName="[OPPORTUNITY].[Industry]" caption="Industry" attribute="1" defaultMemberUniqueName="[OPPORTUNITY].[Industry].[All]" allUniqueName="[OPPORTUNITY].[Industry].[All]" dimensionUniqueName="[OPPORTUNITY]" displayFolder="" count="2" memberValueDatatype="130" unbalanced="0">
      <fieldsUsage count="2">
        <fieldUsage x="-1"/>
        <fieldUsage x="4"/>
      </fieldsUsage>
    </cacheHierarchy>
    <cacheHierarchy uniqueName="[OPPORTUNITY].[Interface Type]" caption="Interface Type" attribute="1" defaultMemberUniqueName="[OPPORTUNITY].[Interface Type].[All]" allUniqueName="[OPPORTUNITY].[Interface Type].[All]" dimensionUniqueName="[OPPORTUNITY]" displayFolder="" count="0" memberValueDatatype="130" unbalanced="0"/>
    <cacheHierarchy uniqueName="[OPPORTUNITY].[Last Activity]" caption="Last Activity" attribute="1" defaultMemberUniqueName="[OPPORTUNITY].[Last Activity].[All]" allUniqueName="[OPPORTUNITY].[Last Activity].[All]" dimensionUniqueName="[OPPORTUNITY]" displayFolder="" count="0" memberValueDatatype="130" unbalanced="0"/>
    <cacheHierarchy uniqueName="[OPPORTUNITY].[Last Stage Change Date]" caption="Last Stage Change Date" attribute="1" time="1" defaultMemberUniqueName="[OPPORTUNITY].[Last Stage Change Date].[All]" allUniqueName="[OPPORTUNITY].[Last Stage Change Date].[All]" dimensionUniqueName="[OPPORTUNITY]" displayFolder="" count="0" memberValueDatatype="7" unbalanced="0"/>
    <cacheHierarchy uniqueName="[OPPORTUNITY].[LDO]" caption="LDO" attribute="1" defaultMemberUniqueName="[OPPORTUNITY].[LDO].[All]" allUniqueName="[OPPORTUNITY].[LDO].[All]" dimensionUniqueName="[OPPORTUNITY]" displayFolder="" count="0" memberValueDatatype="11" unbalanced="0"/>
    <cacheHierarchy uniqueName="[OPPORTUNITY].[Lead Application]" caption="Lead Application" attribute="1" defaultMemberUniqueName="[OPPORTUNITY].[Lead Application].[All]" allUniqueName="[OPPORTUNITY].[Lead Application].[All]" dimensionUniqueName="[OPPORTUNITY]" displayFolder="" count="0" memberValueDatatype="130" unbalanced="0"/>
    <cacheHierarchy uniqueName="[OPPORTUNITY].[Lead Source]" caption="Lead Source" attribute="1" defaultMemberUniqueName="[OPPORTUNITY].[Lead Source].[All]" allUniqueName="[OPPORTUNITY].[Lead Source].[All]" dimensionUniqueName="[OPPORTUNITY]" displayFolder="" count="0" memberValueDatatype="130" unbalanced="0"/>
    <cacheHierarchy uniqueName="[OPPORTUNITY].[Opportunity ID]" caption="Opportunity ID" attribute="1" defaultMemberUniqueName="[OPPORTUNITY].[Opportunity ID].[All]" allUniqueName="[OPPORTUNITY].[Opportunity ID].[All]" dimensionUniqueName="[OPPORTUNITY]" displayFolder="" count="0" memberValueDatatype="130" unbalanced="0"/>
    <cacheHierarchy uniqueName="[OPPORTUNITY].[Owner ID]" caption="Owner ID" attribute="1" defaultMemberUniqueName="[OPPORTUNITY].[Owner ID].[All]" allUniqueName="[OPPORTUNITY].[Owner ID].[All]" dimensionUniqueName="[OPPORTUNITY]" displayFolder="" count="0" memberValueDatatype="130" unbalanced="0"/>
    <cacheHierarchy uniqueName="[OPPORTUNITY].[Primary Application]" caption="Primary Application" attribute="1" defaultMemberUniqueName="[OPPORTUNITY].[Primary Application].[All]" allUniqueName="[OPPORTUNITY].[Primary Application].[All]" dimensionUniqueName="[OPPORTUNITY]" displayFolder="" count="0" memberValueDatatype="130" unbalanced="0"/>
    <cacheHierarchy uniqueName="[OPPORTUNITY].[Primary Contact]" caption="Primary Contact" attribute="1" defaultMemberUniqueName="[OPPORTUNITY].[Primary Contact].[All]" allUniqueName="[OPPORTUNITY].[Primary Contact].[All]" dimensionUniqueName="[OPPORTUNITY]" displayFolder="" count="0" memberValueDatatype="130" unbalanced="0"/>
    <cacheHierarchy uniqueName="[OPPORTUNITY].[Product Category]" caption="Product Category" attribute="1" defaultMemberUniqueName="[OPPORTUNITY].[Product Category].[All]" allUniqueName="[OPPORTUNITY].[Product Category].[All]" dimensionUniqueName="[OPPORTUNITY]" displayFolder="" count="2" memberValueDatatype="130" unbalanced="0">
      <fieldsUsage count="2">
        <fieldUsage x="-1"/>
        <fieldUsage x="5"/>
      </fieldsUsage>
    </cacheHierarchy>
    <cacheHierarchy uniqueName="[OPPORTUNITY].[Product of Interest]" caption="Product of Interest" attribute="1" defaultMemberUniqueName="[OPPORTUNITY].[Product of Interest].[All]" allUniqueName="[OPPORTUNITY].[Product of Interest].[All]" dimensionUniqueName="[OPPORTUNITY]" displayFolder="" count="0" memberValueDatatype="130" unbalanced="0"/>
    <cacheHierarchy uniqueName="[OPPORTUNITY].[Stage]" caption="Stage" attribute="1" defaultMemberUniqueName="[OPPORTUNITY].[Stage].[All]" allUniqueName="[OPPORTUNITY].[Stage].[All]" dimensionUniqueName="[OPPORTUNITY]" displayFolder="" count="2" memberValueDatatype="130" unbalanced="0">
      <fieldsUsage count="2">
        <fieldUsage x="-1"/>
        <fieldUsage x="3"/>
      </fieldsUsage>
    </cacheHierarchy>
    <cacheHierarchy uniqueName="[OPPORTUNITY].[Amount]" caption="Amount" attribute="1" defaultMemberUniqueName="[OPPORTUNITY].[Amount].[All]" allUniqueName="[OPPORTUNITY].[Amount].[All]" dimensionUniqueName="[OPPORTUNITY]" displayFolder="" count="0" memberValueDatatype="5" unbalanced="0"/>
    <cacheHierarchy uniqueName="[OPPORTUNITY].[Probability (%)]" caption="Probability (%)" attribute="1" defaultMemberUniqueName="[OPPORTUNITY].[Probability (%)].[All]" allUniqueName="[OPPORTUNITY].[Probability (%)].[All]" dimensionUniqueName="[OPPORTUNITY]" displayFolder="" count="0" memberValueDatatype="20" unbalanced="0"/>
    <cacheHierarchy uniqueName="[OPPORTUNITY].[Created Date (Year)]" caption="Created Date (Year)" attribute="1" defaultMemberUniqueName="[OPPORTUNITY].[Created Date (Year)].[All]" allUniqueName="[OPPORTUNITY].[Created Date (Year)].[All]" dimensionUniqueName="[OPPORTUNITY]" displayFolder="" count="2" memberValueDatatype="130" unbalanced="0">
      <fieldsUsage count="2">
        <fieldUsage x="-1"/>
        <fieldUsage x="2"/>
      </fieldsUsage>
    </cacheHierarchy>
    <cacheHierarchy uniqueName="[OPPORTUNITY].[Created Date (Quarter)]" caption="Created Date (Quarter)" attribute="1" defaultMemberUniqueName="[OPPORTUNITY].[Created Date (Quarter)].[All]" allUniqueName="[OPPORTUNITY].[Created Date (Quarter)].[All]" dimensionUniqueName="[OPPORTUNITY]" displayFolder="" count="0" memberValueDatatype="130" unbalanced="0"/>
    <cacheHierarchy uniqueName="[OPPORTUNITY].[Created Date (Month)]" caption="Created Date (Month)" attribute="1" defaultMemberUniqueName="[OPPORTUNITY].[Created Date (Month)].[All]" allUniqueName="[OPPORTUNITY].[Created Date (Month)].[All]" dimensionUniqueName="[OPPORTUNITY]" displayFolder="" count="0" memberValueDatatype="130" unbalanced="0"/>
    <cacheHierarchy uniqueName="[OPPORTUNITY PRODUCT].[Created By ID]" caption="Created By ID" attribute="1" defaultMemberUniqueName="[OPPORTUNITY PRODUCT].[Created By ID].[All]" allUniqueName="[OPPORTUNITY PRODUCT].[Created By ID].[All]" dimensionUniqueName="[OPPORTUNITY PRODUCT]" displayFolder="" count="0" memberValueDatatype="130" unbalanced="0"/>
    <cacheHierarchy uniqueName="[OPPORTUNITY PRODUCT].[Created Date]" caption="Created Date" attribute="1" time="1" defaultMemberUniqueName="[OPPORTUNITY PRODUCT].[Created Date].[All]" allUniqueName="[OPPORTUNITY PRODUCT].[Created Date].[All]" dimensionUniqueName="[OPPORTUNITY PRODUCT]" displayFolder="" count="0" memberValueDatatype="7" unbalanced="0"/>
    <cacheHierarchy uniqueName="[OPPORTUNITY PRODUCT].[Last Modified By ID]" caption="Last Modified By ID" attribute="1" defaultMemberUniqueName="[OPPORTUNITY PRODUCT].[Last Modified By ID].[All]" allUniqueName="[OPPORTUNITY PRODUCT].[Last Modified By ID].[All]" dimensionUniqueName="[OPPORTUNITY PRODUCT]" displayFolder="" count="0" memberValueDatatype="130" unbalanced="0"/>
    <cacheHierarchy uniqueName="[OPPORTUNITY PRODUCT].[Last Modified Date]" caption="Last Modified Date" attribute="1" time="1" defaultMemberUniqueName="[OPPORTUNITY PRODUCT].[Last Modified Date].[All]" allUniqueName="[OPPORTUNITY PRODUCT].[Last Modified Date].[All]" dimensionUniqueName="[OPPORTUNITY PRODUCT]" displayFolder="" count="0" memberValueDatatype="7" unbalanced="0"/>
    <cacheHierarchy uniqueName="[OPPORTUNITY PRODUCT].[Line Item ID]" caption="Line Item ID" attribute="1" defaultMemberUniqueName="[OPPORTUNITY PRODUCT].[Line Item ID].[All]" allUniqueName="[OPPORTUNITY PRODUCT].[Line Item ID].[All]" dimensionUniqueName="[OPPORTUNITY PRODUCT]" displayFolder="" count="0" memberValueDatatype="130" unbalanced="0"/>
    <cacheHierarchy uniqueName="[OPPORTUNITY PRODUCT].[Opportunity ID]" caption="Opportunity ID" attribute="1" defaultMemberUniqueName="[OPPORTUNITY PRODUCT].[Opportunity ID].[All]" allUniqueName="[OPPORTUNITY PRODUCT].[Opportunity ID].[All]" dimensionUniqueName="[OPPORTUNITY PRODUCT]" displayFolder="" count="0" memberValueDatatype="130" unbalanced="0"/>
    <cacheHierarchy uniqueName="[OPPORTUNITY PRODUCT].[Product Name]" caption="Product Name" attribute="1" defaultMemberUniqueName="[OPPORTUNITY PRODUCT].[Product Name].[All]" allUniqueName="[OPPORTUNITY PRODUCT].[Product Name].[All]" dimensionUniqueName="[OPPORTUNITY PRODUCT]" displayFolder="" count="0" memberValueDatatype="130" unbalanced="0"/>
    <cacheHierarchy uniqueName="[OPPORTUNITY PRODUCT].[Price Book Entry ID]" caption="Price Book Entry ID" attribute="1" defaultMemberUniqueName="[OPPORTUNITY PRODUCT].[Price Book Entry ID].[All]" allUniqueName="[OPPORTUNITY PRODUCT].[Price Book Entry ID].[All]" dimensionUniqueName="[OPPORTUNITY PRODUCT]" displayFolder="" count="0" memberValueDatatype="130" unbalanced="0"/>
    <cacheHierarchy uniqueName="[OPPORTUNITY PRODUCT].[Product Code]" caption="Product Code" attribute="1" defaultMemberUniqueName="[OPPORTUNITY PRODUCT].[Product Code].[All]" allUniqueName="[OPPORTUNITY PRODUCT].[Product Code].[All]" dimensionUniqueName="[OPPORTUNITY PRODUCT]" displayFolder="" count="0" memberValueDatatype="130" unbalanced="0"/>
    <cacheHierarchy uniqueName="[OPPORTUNITY PRODUCT].[Product ID]" caption="Product ID" attribute="1" defaultMemberUniqueName="[OPPORTUNITY PRODUCT].[Product ID].[All]" allUniqueName="[OPPORTUNITY PRODUCT].[Product ID].[All]" dimensionUniqueName="[OPPORTUNITY PRODUCT]" displayFolder="" count="0" memberValueDatatype="130" unbalanced="0"/>
    <cacheHierarchy uniqueName="[OPPORTUNITY PRODUCT].[Discount]" caption="Discount" attribute="1" defaultMemberUniqueName="[OPPORTUNITY PRODUCT].[Discount].[All]" allUniqueName="[OPPORTUNITY PRODUCT].[Discount].[All]" dimensionUniqueName="[OPPORTUNITY PRODUCT]" displayFolder="" count="0" memberValueDatatype="5" unbalanced="0"/>
    <cacheHierarchy uniqueName="[OPPORTUNITY PRODUCT].[List Price]" caption="List Price" attribute="1" defaultMemberUniqueName="[OPPORTUNITY PRODUCT].[List Price].[All]" allUniqueName="[OPPORTUNITY PRODUCT].[List Price].[All]" dimensionUniqueName="[OPPORTUNITY PRODUCT]" displayFolder="" count="0" memberValueDatatype="5" unbalanced="0"/>
    <cacheHierarchy uniqueName="[OPPORTUNITY PRODUCT].[Quantity]" caption="Quantity" attribute="1" defaultMemberUniqueName="[OPPORTUNITY PRODUCT].[Quantity].[All]" allUniqueName="[OPPORTUNITY PRODUCT].[Quantity].[All]" dimensionUniqueName="[OPPORTUNITY PRODUCT]" displayFolder="" count="0" memberValueDatatype="20" unbalanced="0"/>
    <cacheHierarchy uniqueName="[OPPORTUNITY PRODUCT].[Sales Price]" caption="Sales Price" attribute="1" defaultMemberUniqueName="[OPPORTUNITY PRODUCT].[Sales Price].[All]" allUniqueName="[OPPORTUNITY PRODUCT].[Sales Price].[All]" dimensionUniqueName="[OPPORTUNITY PRODUCT]" displayFolder="" count="0" memberValueDatatype="5" unbalanced="0"/>
    <cacheHierarchy uniqueName="[OPPORTUNITY PRODUCT].[Subtotal]" caption="Subtotal" attribute="1" defaultMemberUniqueName="[OPPORTUNITY PRODUCT].[Subtotal].[All]" allUniqueName="[OPPORTUNITY PRODUCT].[Subtotal].[All]" dimensionUniqueName="[OPPORTUNITY PRODUCT]" displayFolder="" count="0" memberValueDatatype="5" unbalanced="0"/>
    <cacheHierarchy uniqueName="[OPPORTUNITY PRODUCT].[Total Price]" caption="Total Price" attribute="1" defaultMemberUniqueName="[OPPORTUNITY PRODUCT].[Total Price].[All]" allUniqueName="[OPPORTUNITY PRODUCT].[Total Price].[All]" dimensionUniqueName="[OPPORTUNITY PRODUCT]" displayFolder="" count="0" memberValueDatatype="5" unbalanced="0"/>
    <cacheHierarchy uniqueName="[USER].[Active]" caption="Active" attribute="1" defaultMemberUniqueName="[USER].[Active].[All]" allUniqueName="[USER].[Active].[All]" dimensionUniqueName="[USER]" displayFolder="" count="0" memberValueDatatype="11" unbalanced="0"/>
    <cacheHierarchy uniqueName="[USER].[Unknown]" caption="Unknown" attribute="1" defaultMemberUniqueName="[USER].[Unknown].[All]" allUniqueName="[USER].[Unknown].[All]" dimensionUniqueName="[USER]" displayFolder="" count="0" memberValueDatatype="130" unbalanced="0"/>
    <cacheHierarchy uniqueName="[USER].[Country]" caption="Country" attribute="1" defaultMemberUniqueName="[USER].[Country].[All]" allUniqueName="[USER].[Country].[All]" dimensionUniqueName="[USER]" displayFolder="" count="0" memberValueDatatype="130" unbalanced="0"/>
    <cacheHierarchy uniqueName="[USER].[Created By ID]" caption="Created By ID" attribute="1" defaultMemberUniqueName="[USER].[Created By ID].[All]" allUniqueName="[USER].[Created By ID].[All]" dimensionUniqueName="[USER]" displayFolder="" count="0" memberValueDatatype="130" unbalanced="0"/>
    <cacheHierarchy uniqueName="[USER].[Created Date]" caption="Created Date" attribute="1" time="1" defaultMemberUniqueName="[USER].[Created Date].[All]" allUniqueName="[USER].[Created Date].[All]" dimensionUniqueName="[USER]" displayFolder="" count="0" memberValueDatatype="7" unbalanced="0"/>
    <cacheHierarchy uniqueName="[USER].[Department]" caption="Department" attribute="1" defaultMemberUniqueName="[USER].[Department].[All]" allUniqueName="[USER].[Department].[All]" dimensionUniqueName="[USER]" displayFolder="" count="0" memberValueDatatype="130" unbalanced="0"/>
    <cacheHierarchy uniqueName="[USER].[Full Name]" caption="Full Name" attribute="1" defaultMemberUniqueName="[USER].[Full Name].[All]" allUniqueName="[USER].[Full Name].[All]" dimensionUniqueName="[USER]" displayFolder="" count="0" memberValueDatatype="130" unbalanced="0"/>
    <cacheHierarchy uniqueName="[USER].[Last Login]" caption="Last Login" attribute="1" defaultMemberUniqueName="[USER].[Last Login].[All]" allUniqueName="[USER].[Last Login].[All]" dimensionUniqueName="[USER]" displayFolder="" count="0" memberValueDatatype="130" unbalanced="0"/>
    <cacheHierarchy uniqueName="[USER].[Last Modified By ID]" caption="Last Modified By ID" attribute="1" defaultMemberUniqueName="[USER].[Last Modified By ID].[All]" allUniqueName="[USER].[Last Modified By ID].[All]" dimensionUniqueName="[USER]" displayFolder="" count="0" memberValueDatatype="130" unbalanced="0"/>
    <cacheHierarchy uniqueName="[USER].[Last Modified Date]" caption="Last Modified Date" attribute="1" time="1" defaultMemberUniqueName="[USER].[Last Modified Date].[All]" allUniqueName="[USER].[Last Modified Date].[All]" dimensionUniqueName="[USER]" displayFolder="" count="0" memberValueDatatype="7" unbalanced="0"/>
    <cacheHierarchy uniqueName="[USER].[Manager ID]" caption="Manager ID" attribute="1" defaultMemberUniqueName="[USER].[Manager ID].[All]" allUniqueName="[USER].[Manager ID].[All]" dimensionUniqueName="[USER]" displayFolder="" count="0" memberValueDatatype="130" unbalanced="0"/>
    <cacheHierarchy uniqueName="[USER].[Nickname]" caption="Nickname" attribute="1" defaultMemberUniqueName="[USER].[Nickname].[All]" allUniqueName="[USER].[Nickname].[All]" dimensionUniqueName="[USER]" displayFolder="" count="0" memberValueDatatype="130" unbalanced="0"/>
    <cacheHierarchy uniqueName="[USER].[Profile ID]" caption="Profile ID" attribute="1" defaultMemberUniqueName="[USER].[Profile ID].[All]" allUniqueName="[USER].[Profile ID].[All]" dimensionUniqueName="[USER]" displayFolder="" count="0" memberValueDatatype="130" unbalanced="0"/>
    <cacheHierarchy uniqueName="[USER].[Role ID]" caption="Role ID" attribute="1" defaultMemberUniqueName="[USER].[Role ID].[All]" allUniqueName="[USER].[Role ID].[All]" dimensionUniqueName="[USER]" displayFolder="" count="0" memberValueDatatype="130" unbalanced="0"/>
    <cacheHierarchy uniqueName="[USER].[State/Province]" caption="State/Province" attribute="1" defaultMemberUniqueName="[USER].[State/Province].[All]" allUniqueName="[USER].[State/Province].[All]" dimensionUniqueName="[USER]" displayFolder="" count="0" memberValueDatatype="130" unbalanced="0"/>
    <cacheHierarchy uniqueName="[USER].[User ID]" caption="User ID" attribute="1" defaultMemberUniqueName="[USER].[User ID].[All]" allUniqueName="[USER].[User ID].[All]" dimensionUniqueName="[USER]" displayFolder="" count="0" memberValueDatatype="130" unbalanced="0"/>
    <cacheHierarchy uniqueName="[USER].[User Type]" caption="User Type" attribute="1" defaultMemberUniqueName="[USER].[User Type].[All]" allUniqueName="[USER].[User Type].[All]" dimensionUniqueName="[USER]" displayFolder="" count="0" memberValueDatatype="130" unbalanced="0"/>
    <cacheHierarchy uniqueName="[OPPORTUNITY].[Created Date (Month Index)]" caption="Created Date (Month Index)" attribute="1" defaultMemberUniqueName="[OPPORTUNITY].[Created Date (Month Index)].[All]" allUniqueName="[OPPORTUNITY].[Created Date (Month Index)].[All]" dimensionUniqueName="[OPPORTUNITY]" displayFolder="" count="0" memberValueDatatype="20" unbalanced="0" hidden="1"/>
    <cacheHierarchy uniqueName="[Measures].[Count of Lead ID]" caption="Count of Lead ID" measure="1" displayFolder="" measureGroup="LEAD" count="0">
      <extLst>
        <ext xmlns:x15="http://schemas.microsoft.com/office/spreadsheetml/2010/11/main" uri="{B97F6D7D-B522-45F9-BDA1-12C45D357490}">
          <x15:cacheHierarchy aggregatedColumn="32"/>
        </ext>
      </extLst>
    </cacheHierarchy>
    <cacheHierarchy uniqueName="[Measures].[Sum of Amount]" caption="Sum of Amount" measure="1" displayFolder="" measureGroup="OPPORTUNITY" count="0">
      <extLst>
        <ext xmlns:x15="http://schemas.microsoft.com/office/spreadsheetml/2010/11/main" uri="{B97F6D7D-B522-45F9-BDA1-12C45D357490}">
          <x15:cacheHierarchy aggregatedColumn="74"/>
        </ext>
      </extLst>
    </cacheHierarchy>
    <cacheHierarchy uniqueName="[Measures].[Count of Opportunity ID]" caption="Count of Opportunity ID" measure="1" displayFolder="" measureGroup="OPPORTUNITY" count="0">
      <extLst>
        <ext xmlns:x15="http://schemas.microsoft.com/office/spreadsheetml/2010/11/main" uri="{B97F6D7D-B522-45F9-BDA1-12C45D357490}">
          <x15:cacheHierarchy aggregatedColumn="67"/>
        </ext>
      </extLst>
    </cacheHierarchy>
    <cacheHierarchy uniqueName="[Measures].[Count of Opportunity ID 2]" caption="Count of Opportunity ID 2" measure="1" displayFolder="" measureGroup="OPPORTUNITY PRODUCT" count="0">
      <extLst>
        <ext xmlns:x15="http://schemas.microsoft.com/office/spreadsheetml/2010/11/main" uri="{B97F6D7D-B522-45F9-BDA1-12C45D357490}">
          <x15:cacheHierarchy aggregatedColumn="84"/>
        </ext>
      </extLst>
    </cacheHierarchy>
    <cacheHierarchy uniqueName="[Measures].[Expected Amount]" caption="Expected Amount" measure="1" displayFolder="" measureGroup="OPPORTUNITY" count="0"/>
    <cacheHierarchy uniqueName="[Measures].[Conversion Rate]" caption="Conversion Rate" measure="1" displayFolder="" measureGroup="OPPORTUNITY" count="0"/>
    <cacheHierarchy uniqueName="[Measures].[Converted Accounts]" caption="Converted Accounts" measure="1" displayFolder="" measureGroup="OPPORTUNITY" count="0"/>
    <cacheHierarchy uniqueName="[Measures].[Converted Opportunities]" caption="Converted Opportunities" measure="1" displayFolder="" measureGroup="OPPORTUNITY" count="0" oneField="1">
      <fieldsUsage count="1">
        <fieldUsage x="1"/>
      </fieldsUsage>
    </cacheHierarchy>
    <cacheHierarchy uniqueName="[Measures].[Expected Amount (Opportunity)]" caption="Expected Amount (Opportunity)" measure="1" displayFolder="" measureGroup="OPPORTUNITY" count="0"/>
    <cacheHierarchy uniqueName="[Measures].[Acitve Opportunity]" caption="Acitve Opportunity" measure="1" displayFolder="" measureGroup="OPPORTUNITY" count="0"/>
    <cacheHierarchy uniqueName="[Measures].[Win Rate]" caption="Win Rate" measure="1" displayFolder="" measureGroup="OPPORTUNITY" count="0"/>
    <cacheHierarchy uniqueName="[Measures].[Lost Rate]" caption="Lost Rate" measure="1" displayFolder="" measureGroup="OPPORTUNITY" count="0"/>
    <cacheHierarchy uniqueName="[Measures].[Total Closed Opportunity]" caption="Total Closed Opportunity" measure="1" displayFolder="" measureGroup="OPPORTUNITY" count="0" oneField="1">
      <fieldsUsage count="1">
        <fieldUsage x="0"/>
      </fieldsUsage>
    </cacheHierarchy>
    <cacheHierarchy uniqueName="[Measures].[Conversion Rate Opportunity]" caption="Conversion Rate Opportunity" measure="1" displayFolder="" measureGroup="OPPORTUNITY" count="0"/>
    <cacheHierarchy uniqueName="[Measures].[__XL_Count OPPORTUNITY]" caption="__XL_Count OPPORTUNITY" measure="1" displayFolder="" measureGroup="OPPORTUNITY" count="0" hidden="1"/>
    <cacheHierarchy uniqueName="[Measures].[__XL_Count ACCOUNT]" caption="__XL_Count ACCOUNT" measure="1" displayFolder="" measureGroup="ACCOUNT" count="0" hidden="1"/>
    <cacheHierarchy uniqueName="[Measures].[__XL_Count USER]" caption="__XL_Count USER" measure="1" displayFolder="" measureGroup="USER" count="0" hidden="1"/>
    <cacheHierarchy uniqueName="[Measures].[__XL_Count LEAD]" caption="__XL_Count LEAD" measure="1" displayFolder="" measureGroup="LEAD" count="0" hidden="1"/>
    <cacheHierarchy uniqueName="[Measures].[__XL_Count OPPORTUNITY PRODUCT]" caption="__XL_Count OPPORTUNITY PRODUCT" measure="1" displayFolder="" measureGroup="OPPORTUNITY PRODUCT" count="0" hidden="1"/>
    <cacheHierarchy uniqueName="[Measures].[__No measures defined]" caption="__No measures defined" measure="1" displayFolder="" count="0" hidden="1"/>
  </cacheHierarchies>
  <kpis count="0"/>
  <dimensions count="6">
    <dimension name="ACCOUNT" uniqueName="[ACCOUNT]" caption="ACCOUNT"/>
    <dimension name="LEAD" uniqueName="[LEAD]" caption="LEAD"/>
    <dimension measure="1" name="Measures" uniqueName="[Measures]" caption="Measures"/>
    <dimension name="OPPORTUNITY" uniqueName="[OPPORTUNITY]" caption="OPPORTUNITY"/>
    <dimension name="OPPORTUNITY PRODUCT" uniqueName="[OPPORTUNITY PRODUCT]" caption="OPPORTUNITY PRODUCT"/>
    <dimension name="USER" uniqueName="[USER]" caption="USER"/>
  </dimensions>
  <measureGroups count="5">
    <measureGroup name="ACCOUNT" caption="ACCOUNT"/>
    <measureGroup name="LEAD" caption="LEAD"/>
    <measureGroup name="OPPORTUNITY" caption="OPPORTUNITY"/>
    <measureGroup name="OPPORTUNITY PRODUCT" caption="OPPORTUNITY PRODUCT"/>
    <measureGroup name="USER" caption="USER"/>
  </measureGroups>
  <maps count="13">
    <map measureGroup="0" dimension="0"/>
    <map measureGroup="0" dimension="1"/>
    <map measureGroup="1" dimension="1"/>
    <map measureGroup="2" dimension="0"/>
    <map measureGroup="2" dimension="1"/>
    <map measureGroup="2" dimension="3"/>
    <map measureGroup="2" dimension="5"/>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ASHEELA S" refreshedDate="46092.778188078701" createdVersion="5" refreshedVersion="8" minRefreshableVersion="3" recordCount="0" supportSubquery="1" supportAdvancedDrill="1" xr:uid="{8C192193-CB80-4A7F-B827-675370A35FA4}">
  <cacheSource type="external" connectionId="6"/>
  <cacheFields count="6">
    <cacheField name="[Measures].[Converted Opportunities]" caption="Converted Opportunities" numFmtId="0" hierarchy="120" level="32767"/>
    <cacheField name="[Measures].[Count of Opportunity ID]" caption="Count of Opportunity ID" numFmtId="0" hierarchy="115" level="32767"/>
    <cacheField name="[OPPORTUNITY].[Created Date (Year)].[Created Date (Year)]" caption="Created Date (Year)" numFmtId="0" hierarchy="76" level="1">
      <sharedItems count="8">
        <s v="2013"/>
        <s v="2015"/>
        <s v="2016"/>
        <s v="2017"/>
        <s v="2018"/>
        <s v="2019"/>
        <s v="2020"/>
        <s v="2021"/>
      </sharedItems>
    </cacheField>
    <cacheField name="[OPPORTUNITY].[Stage].[Stage]" caption="Stage" numFmtId="0" hierarchy="73" level="1">
      <sharedItems containsSemiMixedTypes="0" containsNonDate="0" containsString="0"/>
    </cacheField>
    <cacheField name="[OPPORTUNITY].[Industry].[Industry]" caption="Industry" numFmtId="0" hierarchy="60" level="1">
      <sharedItems containsSemiMixedTypes="0" containsNonDate="0" containsString="0"/>
    </cacheField>
    <cacheField name="[OPPORTUNITY].[Product Category].[Product Category]" caption="Product Category" numFmtId="0" hierarchy="71" level="1">
      <sharedItems containsSemiMixedTypes="0" containsNonDate="0" containsString="0"/>
    </cacheField>
  </cacheFields>
  <cacheHierarchies count="133">
    <cacheHierarchy uniqueName="[ACCOUNT].[Account ID]" caption="Account ID" attribute="1" defaultMemberUniqueName="[ACCOUNT].[Account ID].[All]" allUniqueName="[ACCOUNT].[Account ID].[All]" dimensionUniqueName="[ACCOUNT]" displayFolder="" count="0" memberValueDatatype="130" unbalanced="0"/>
    <cacheHierarchy uniqueName="[ACCOUNT].[Account Name]" caption="Account Name" attribute="1" defaultMemberUniqueName="[ACCOUNT].[Account Name].[All]" allUniqueName="[ACCOUNT].[Account Name].[All]" dimensionUniqueName="[ACCOUNT]" displayFolder="" count="0" memberValueDatatype="130" unbalanced="0"/>
    <cacheHierarchy uniqueName="[ACCOUNT].[Account Rating]" caption="Account Rating" attribute="1" defaultMemberUniqueName="[ACCOUNT].[Account Rating].[All]" allUniqueName="[ACCOUNT].[Account Rating].[All]" dimensionUniqueName="[ACCOUNT]" displayFolder="" count="0" memberValueDatatype="130" unbalanced="0"/>
    <cacheHierarchy uniqueName="[ACCOUNT].[Account Type]" caption="Account Type" attribute="1" defaultMemberUniqueName="[ACCOUNT].[Account Type].[All]" allUniqueName="[ACCOUNT].[Account Type].[All]" dimensionUniqueName="[ACCOUNT]" displayFolder="" count="0" memberValueDatatype="130" unbalanced="0"/>
    <cacheHierarchy uniqueName="[ACCOUNT].[Application]" caption="Application" attribute="1" defaultMemberUniqueName="[ACCOUNT].[Application].[All]" allUniqueName="[ACCOUNT].[Application].[All]" dimensionUniqueName="[ACCOUNT]" displayFolder="" count="0" memberValueDatatype="130" unbalanced="0"/>
    <cacheHierarchy uniqueName="[ACCOUNT].[Billing City]" caption="Billing City" attribute="1" defaultMemberUniqueName="[ACCOUNT].[Billing City].[All]" allUniqueName="[ACCOUNT].[Billing City].[All]" dimensionUniqueName="[ACCOUNT]" displayFolder="" count="0" memberValueDatatype="130" unbalanced="0"/>
    <cacheHierarchy uniqueName="[ACCOUNT].[Billing Country]" caption="Billing Country" attribute="1" defaultMemberUniqueName="[ACCOUNT].[Billing Country].[All]" allUniqueName="[ACCOUNT].[Billing Country].[All]" dimensionUniqueName="[ACCOUNT]" displayFolder="" count="0" memberValueDatatype="130" unbalanced="0"/>
    <cacheHierarchy uniqueName="[ACCOUNT].[Billing State/Province]" caption="Billing State/Province" attribute="1" defaultMemberUniqueName="[ACCOUNT].[Billing State/Province].[All]" allUniqueName="[ACCOUNT].[Billing State/Province].[All]" dimensionUniqueName="[ACCOUNT]" displayFolder="" count="0" memberValueDatatype="130" unbalanced="0"/>
    <cacheHierarchy uniqueName="[ACCOUNT].[Created By ID]" caption="Created By ID" attribute="1" defaultMemberUniqueName="[ACCOUNT].[Created By ID].[All]" allUniqueName="[ACCOUNT].[Created By ID].[All]" dimensionUniqueName="[ACCOUNT]" displayFolder="" count="0" memberValueDatatype="130" unbalanced="0"/>
    <cacheHierarchy uniqueName="[ACCOUNT].[Created Date]" caption="Created Date" attribute="1" time="1" defaultMemberUniqueName="[ACCOUNT].[Created Date].[All]" allUniqueName="[ACCOUNT].[Created Date].[All]" dimensionUniqueName="[ACCOUNT]" displayFolder="" count="0" memberValueDatatype="7" unbalanced="0"/>
    <cacheHierarchy uniqueName="[ACCOUNT].[Industry]" caption="Industry" attribute="1" defaultMemberUniqueName="[ACCOUNT].[Industry].[All]" allUniqueName="[ACCOUNT].[Industry].[All]" dimensionUniqueName="[ACCOUNT]" displayFolder="" count="0" memberValueDatatype="130" unbalanced="0"/>
    <cacheHierarchy uniqueName="[ACCOUNT].[Last Activity]" caption="Last Activity" attribute="1" defaultMemberUniqueName="[ACCOUNT].[Last Activity].[All]" allUniqueName="[ACCOUNT].[Last Activity].[All]" dimensionUniqueName="[ACCOUNT]" displayFolder="" count="0" memberValueDatatype="130" unbalanced="0"/>
    <cacheHierarchy uniqueName="[ACCOUNT].[Last Modified By ID]" caption="Last Modified By ID" attribute="1" defaultMemberUniqueName="[ACCOUNT].[Last Modified By ID].[All]" allUniqueName="[ACCOUNT].[Last Modified By ID].[All]" dimensionUniqueName="[ACCOUNT]" displayFolder="" count="0" memberValueDatatype="130" unbalanced="0"/>
    <cacheHierarchy uniqueName="[ACCOUNT].[Last Modified Date]" caption="Last Modified Date" attribute="1" time="1" defaultMemberUniqueName="[ACCOUNT].[Last Modified Date].[All]" allUniqueName="[ACCOUNT].[Last Modified Date].[All]" dimensionUniqueName="[ACCOUNT]" displayFolder="" count="0" memberValueDatatype="7" unbalanced="0"/>
    <cacheHierarchy uniqueName="[ACCOUNT].[Lead Type]" caption="Lead Type" attribute="1" defaultMemberUniqueName="[ACCOUNT].[Lead Type].[All]" allUniqueName="[ACCOUNT].[Lead Type].[All]" dimensionUniqueName="[ACCOUNT]" displayFolder="" count="0" memberValueDatatype="130" unbalanced="0"/>
    <cacheHierarchy uniqueName="[ACCOUNT].[Owner ID]" caption="Owner ID" attribute="1" defaultMemberUniqueName="[ACCOUNT].[Owner ID].[All]" allUniqueName="[ACCOUNT].[Owner ID].[All]" dimensionUniqueName="[ACCOUNT]" displayFolder="" count="0" memberValueDatatype="130" unbalanced="0"/>
    <cacheHierarchy uniqueName="[ACCOUNT].[Parent Account ID]" caption="Parent Account ID" attribute="1" defaultMemberUniqueName="[ACCOUNT].[Parent Account ID].[All]" allUniqueName="[ACCOUNT].[Parent Account ID].[All]" dimensionUniqueName="[ACCOUNT]" displayFolder="" count="0" memberValueDatatype="130" unbalanced="0"/>
    <cacheHierarchy uniqueName="[ACCOUNT].[Record Type ID]" caption="Record Type ID" attribute="1" defaultMemberUniqueName="[ACCOUNT].[Record Type ID].[All]" allUniqueName="[ACCOUNT].[Record Type ID].[All]" dimensionUniqueName="[ACCOUNT]" displayFolder="" count="0" memberValueDatatype="130" unbalanced="0"/>
    <cacheHierarchy uniqueName="[ACCOUNT].[Shipping City]" caption="Shipping City" attribute="1" defaultMemberUniqueName="[ACCOUNT].[Shipping City].[All]" allUniqueName="[ACCOUNT].[Shipping City].[All]" dimensionUniqueName="[ACCOUNT]" displayFolder="" count="0" memberValueDatatype="130" unbalanced="0"/>
    <cacheHierarchy uniqueName="[ACCOUNT].[Shipping Country]" caption="Shipping Country" attribute="1" defaultMemberUniqueName="[ACCOUNT].[Shipping Country].[All]" allUniqueName="[ACCOUNT].[Shipping Country].[All]" dimensionUniqueName="[ACCOUNT]" displayFolder="" count="0" memberValueDatatype="130" unbalanced="0"/>
    <cacheHierarchy uniqueName="[ACCOUNT].[Shipping State/Province]" caption="Shipping State/Province" attribute="1" defaultMemberUniqueName="[ACCOUNT].[Shipping State/Province].[All]" allUniqueName="[ACCOUNT].[Shipping State/Province].[All]" dimensionUniqueName="[ACCOUNT]" displayFolder="" count="0" memberValueDatatype="130" unbalanced="0"/>
    <cacheHierarchy uniqueName="[ACCOUNT].[Shipping Zip/Postal Code]" caption="Shipping Zip/Postal Code" attribute="1" defaultMemberUniqueName="[ACCOUNT].[Shipping Zip/Postal Code].[All]" allUniqueName="[ACCOUNT].[Shipping Zip/Postal Code].[All]" dimensionUniqueName="[ACCOUNT]" displayFolder="" count="0" memberValueDatatype="130" unbalanced="0"/>
    <cacheHierarchy uniqueName="[ACCOUNT].[System Modstamp]" caption="System Modstamp" attribute="1" time="1" defaultMemberUniqueName="[ACCOUNT].[System Modstamp].[All]" allUniqueName="[ACCOUNT].[System Modstamp].[All]" dimensionUniqueName="[ACCOUNT]" displayFolder="" count="0" memberValueDatatype="7" unbalanced="0"/>
    <cacheHierarchy uniqueName="[LEAD].[City]" caption="City" attribute="1" defaultMemberUniqueName="[LEAD].[City].[All]" allUniqueName="[LEAD].[City].[All]" dimensionUniqueName="[LEAD]" displayFolder="" count="0" memberValueDatatype="130" unbalanced="0"/>
    <cacheHierarchy uniqueName="[LEAD].[Converted]" caption="Converted" attribute="1" defaultMemberUniqueName="[LEAD].[Converted].[All]" allUniqueName="[LEAD].[Converted].[All]" dimensionUniqueName="[LEAD]" displayFolder="" count="0" memberValueDatatype="11" unbalanced="0"/>
    <cacheHierarchy uniqueName="[LEAD].[Country]" caption="Country" attribute="1" defaultMemberUniqueName="[LEAD].[Country].[All]" allUniqueName="[LEAD].[Country].[All]" dimensionUniqueName="[LEAD]" displayFolder="" count="0" memberValueDatatype="130" unbalanced="0"/>
    <cacheHierarchy uniqueName="[LEAD].[Created Date]" caption="Created Date" attribute="1" time="1" defaultMemberUniqueName="[LEAD].[Created Date].[All]" allUniqueName="[LEAD].[Created Date].[All]" dimensionUniqueName="[LEAD]" displayFolder="" count="0" memberValueDatatype="7" unbalanced="0"/>
    <cacheHierarchy uniqueName="[LEAD].[Dead Reason]" caption="Dead Reason" attribute="1" defaultMemberUniqueName="[LEAD].[Dead Reason].[All]" allUniqueName="[LEAD].[Dead Reason].[All]" dimensionUniqueName="[LEAD]" displayFolder="" count="0" memberValueDatatype="130" unbalanced="0"/>
    <cacheHierarchy uniqueName="[LEAD].[Email Opt Out]" caption="Email Opt Out" attribute="1" defaultMemberUniqueName="[LEAD].[Email Opt Out].[All]" allUniqueName="[LEAD].[Email Opt Out].[All]" dimensionUniqueName="[LEAD]" displayFolder="" count="0" memberValueDatatype="11" unbalanced="0"/>
    <cacheHierarchy uniqueName="[LEAD].[Industry]" caption="Industry" attribute="1" defaultMemberUniqueName="[LEAD].[Industry].[All]" allUniqueName="[LEAD].[Industry].[All]" dimensionUniqueName="[LEAD]" displayFolder="" count="0" memberValueDatatype="130" unbalanced="0"/>
    <cacheHierarchy uniqueName="[LEAD].[Key Account]" caption="Key Account" attribute="1" defaultMemberUniqueName="[LEAD].[Key Account].[All]" allUniqueName="[LEAD].[Key Account].[All]" dimensionUniqueName="[LEAD]" displayFolder="" count="0" memberValueDatatype="11" unbalanced="0"/>
    <cacheHierarchy uniqueName="[LEAD].[Last Status Change]" caption="Last Status Change" attribute="1" defaultMemberUniqueName="[LEAD].[Last Status Change].[All]" allUniqueName="[LEAD].[Last Status Change].[All]" dimensionUniqueName="[LEAD]" displayFolder="" count="0" memberValueDatatype="130" unbalanced="0"/>
    <cacheHierarchy uniqueName="[LEAD].[Lead ID]" caption="Lead ID" attribute="1" defaultMemberUniqueName="[LEAD].[Lead ID].[All]" allUniqueName="[LEAD].[Lead ID].[All]" dimensionUniqueName="[LEAD]" displayFolder="" count="0" memberValueDatatype="130" unbalanced="0"/>
    <cacheHierarchy uniqueName="[LEAD].[Lead Source]" caption="Lead Source" attribute="1" defaultMemberUniqueName="[LEAD].[Lead Source].[All]" allUniqueName="[LEAD].[Lead Source].[All]" dimensionUniqueName="[LEAD]" displayFolder="" count="0" memberValueDatatype="130" unbalanced="0"/>
    <cacheHierarchy uniqueName="[LEAD].[Lead Status at Conversion]" caption="Lead Status at Conversion" attribute="1" defaultMemberUniqueName="[LEAD].[Lead Status at Conversion].[All]" allUniqueName="[LEAD].[Lead Status at Conversion].[All]" dimensionUniqueName="[LEAD]" displayFolder="" count="0" memberValueDatatype="130" unbalanced="0"/>
    <cacheHierarchy uniqueName="[LEAD].[LeadRecordType]" caption="LeadRecordType" attribute="1" defaultMemberUniqueName="[LEAD].[LeadRecordType].[All]" allUniqueName="[LEAD].[LeadRecordType].[All]" dimensionUniqueName="[LEAD]" displayFolder="" count="0" memberValueDatatype="130" unbalanced="0"/>
    <cacheHierarchy uniqueName="[LEAD].[LS Team Notified]" caption="LS Team Notified" attribute="1" defaultMemberUniqueName="[LEAD].[LS Team Notified].[All]" allUniqueName="[LEAD].[LS Team Notified].[All]" dimensionUniqueName="[LEAD]" displayFolder="" count="0" memberValueDatatype="11" unbalanced="0"/>
    <cacheHierarchy uniqueName="[LEAD].[Next_Step__c (Leads)]" caption="Next_Step__c (Leads)" attribute="1" defaultMemberUniqueName="[LEAD].[Next_Step__c (Leads)].[All]" allUniqueName="[LEAD].[Next_Step__c (Leads)].[All]" dimensionUniqueName="[LEAD]" displayFolder="" count="0" memberValueDatatype="130" unbalanced="0"/>
    <cacheHierarchy uniqueName="[LEAD].[Pardot Conversion Date]" caption="Pardot Conversion Date" attribute="1" time="1" defaultMemberUniqueName="[LEAD].[Pardot Conversion Date].[All]" allUniqueName="[LEAD].[Pardot Conversion Date].[All]" dimensionUniqueName="[LEAD]" displayFolder="" count="0" memberValueDatatype="7" unbalanced="0"/>
    <cacheHierarchy uniqueName="[LEAD].[Pardot Created Date]" caption="Pardot Created Date" attribute="1" time="1" defaultMemberUniqueName="[LEAD].[Pardot Created Date].[All]" allUniqueName="[LEAD].[Pardot Created Date].[All]" dimensionUniqueName="[LEAD]" displayFolder="" count="0" memberValueDatatype="7" unbalanced="0"/>
    <cacheHierarchy uniqueName="[LEAD].[Pardot First Activity]" caption="Pardot First Activity" attribute="1" time="1" defaultMemberUniqueName="[LEAD].[Pardot First Activity].[All]" allUniqueName="[LEAD].[Pardot First Activity].[All]" dimensionUniqueName="[LEAD]" displayFolder="" count="0" memberValueDatatype="7" unbalanced="0"/>
    <cacheHierarchy uniqueName="[LEAD].[Pardot Last Activity]" caption="Pardot Last Activity" attribute="1" time="1" defaultMemberUniqueName="[LEAD].[Pardot Last Activity].[All]" allUniqueName="[LEAD].[Pardot Last Activity].[All]" dimensionUniqueName="[LEAD]" displayFolder="" count="0" memberValueDatatype="7" unbalanced="0"/>
    <cacheHierarchy uniqueName="[LEAD].[Primary Research Application]" caption="Primary Research Application" attribute="1" defaultMemberUniqueName="[LEAD].[Primary Research Application].[All]" allUniqueName="[LEAD].[Primary Research Application].[All]" dimensionUniqueName="[LEAD]" displayFolder="" count="0" memberValueDatatype="130" unbalanced="0"/>
    <cacheHierarchy uniqueName="[LEAD].[Product Category]" caption="Product Category" attribute="1" defaultMemberUniqueName="[LEAD].[Product Category].[All]" allUniqueName="[LEAD].[Product Category].[All]" dimensionUniqueName="[LEAD]" displayFolder="" count="0" memberValueDatatype="130" unbalanced="0"/>
    <cacheHierarchy uniqueName="[LEAD].[Record Type ID]" caption="Record Type ID" attribute="1" defaultMemberUniqueName="[LEAD].[Record Type ID].[All]" allUniqueName="[LEAD].[Record Type ID].[All]" dimensionUniqueName="[LEAD]" displayFolder="" count="0" memberValueDatatype="130" unbalanced="0"/>
    <cacheHierarchy uniqueName="[LEAD].[SS Team Notified]" caption="SS Team Notified" attribute="1" defaultMemberUniqueName="[LEAD].[SS Team Notified].[All]" allUniqueName="[LEAD].[SS Team Notified].[All]" dimensionUniqueName="[LEAD]" displayFolder="" count="0" memberValueDatatype="11" unbalanced="0"/>
    <cacheHierarchy uniqueName="[LEAD].[State/Province]" caption="State/Province" attribute="1" defaultMemberUniqueName="[LEAD].[State/Province].[All]" allUniqueName="[LEAD].[State/Province].[All]" dimensionUniqueName="[LEAD]" displayFolder="" count="0" memberValueDatatype="130" unbalanced="0"/>
    <cacheHierarchy uniqueName="[LEAD].[Status]" caption="Status" attribute="1" defaultMemberUniqueName="[LEAD].[Status].[All]" allUniqueName="[LEAD].[Status].[All]" dimensionUniqueName="[LEAD]" displayFolder="" count="0" memberValueDatatype="130" unbalanced="0"/>
    <cacheHierarchy uniqueName="[LEAD].[Campaign Membership Count]" caption="Campaign Membership Count" attribute="1" defaultMemberUniqueName="[LEAD].[Campaign Membership Count].[All]" allUniqueName="[LEAD].[Campaign Membership Count].[All]" dimensionUniqueName="[LEAD]" displayFolder="" count="0" memberValueDatatype="20" unbalanced="0"/>
    <cacheHierarchy uniqueName="[LEAD].[Pardot Score]" caption="Pardot Score" attribute="1" defaultMemberUniqueName="[LEAD].[Pardot Score].[All]" allUniqueName="[LEAD].[Pardot Score].[All]" dimensionUniqueName="[LEAD]" displayFolder="" count="0" memberValueDatatype="20" unbalanced="0"/>
    <cacheHierarchy uniqueName="[OPPORTUNITY].[Account ID]" caption="Account ID" attribute="1" defaultMemberUniqueName="[OPPORTUNITY].[Account ID].[All]" allUniqueName="[OPPORTUNITY].[Account ID].[All]" dimensionUniqueName="[OPPORTUNITY]" displayFolder="" count="0" memberValueDatatype="130" unbalanced="0"/>
    <cacheHierarchy uniqueName="[OPPORTUNITY].[Campaign ID]" caption="Campaign ID" attribute="1" defaultMemberUniqueName="[OPPORTUNITY].[Campaign ID].[All]" allUniqueName="[OPPORTUNITY].[Campaign ID].[All]" dimensionUniqueName="[OPPORTUNITY]" displayFolder="" count="0" memberValueDatatype="130" unbalanced="0"/>
    <cacheHierarchy uniqueName="[OPPORTUNITY].[Close Date]" caption="Close Date" attribute="1" time="1" defaultMemberUniqueName="[OPPORTUNITY].[Close Date].[All]" allUniqueName="[OPPORTUNITY].[Close Date].[All]" dimensionUniqueName="[OPPORTUNITY]" displayFolder="" count="0" memberValueDatatype="7" unbalanced="0"/>
    <cacheHierarchy uniqueName="[OPPORTUNITY].[Closed Lost Reason]" caption="Closed Lost Reason" attribute="1" defaultMemberUniqueName="[OPPORTUNITY].[Closed Lost Reason].[All]" allUniqueName="[OPPORTUNITY].[Closed Lost Reason].[All]" dimensionUniqueName="[OPPORTUNITY]" displayFolder="" count="0" memberValueDatatype="130" unbalanced="0"/>
    <cacheHierarchy uniqueName="[OPPORTUNITY].[Contact ID]" caption="Contact ID" attribute="1" defaultMemberUniqueName="[OPPORTUNITY].[Contact ID].[All]" allUniqueName="[OPPORTUNITY].[Contact ID].[All]" dimensionUniqueName="[OPPORTUNITY]" displayFolder="" count="0" memberValueDatatype="130" unbalanced="0"/>
    <cacheHierarchy uniqueName="[OPPORTUNITY].[Created By ID]" caption="Created By ID" attribute="1" defaultMemberUniqueName="[OPPORTUNITY].[Created By ID].[All]" allUniqueName="[OPPORTUNITY].[Created By ID].[All]" dimensionUniqueName="[OPPORTUNITY]" displayFolder="" count="0" memberValueDatatype="130" unbalanced="0"/>
    <cacheHierarchy uniqueName="[OPPORTUNITY].[Created Date]" caption="Created Date" attribute="1" time="1" defaultMemberUniqueName="[OPPORTUNITY].[Created Date].[All]" allUniqueName="[OPPORTUNITY].[Created Date].[All]" dimensionUniqueName="[OPPORTUNITY]" displayFolder="" count="0" memberValueDatatype="7" unbalanced="0"/>
    <cacheHierarchy uniqueName="[OPPORTUNITY].[Fiscal Quarter]" caption="Fiscal Quarter" attribute="1" defaultMemberUniqueName="[OPPORTUNITY].[Fiscal Quarter].[All]" allUniqueName="[OPPORTUNITY].[Fiscal Quarter].[All]" dimensionUniqueName="[OPPORTUNITY]" displayFolder="" count="0" memberValueDatatype="20" unbalanced="0"/>
    <cacheHierarchy uniqueName="[OPPORTUNITY].[Fiscal Year]" caption="Fiscal Year" attribute="1" defaultMemberUniqueName="[OPPORTUNITY].[Fiscal Year].[All]" allUniqueName="[OPPORTUNITY].[Fiscal Year].[All]" dimensionUniqueName="[OPPORTUNITY]" displayFolder="" count="0" memberValueDatatype="20" unbalanced="0"/>
    <cacheHierarchy uniqueName="[OPPORTUNITY].[Forecast Category]" caption="Forecast Category" attribute="1" defaultMemberUniqueName="[OPPORTUNITY].[Forecast Category].[All]" allUniqueName="[OPPORTUNITY].[Forecast Category].[All]" dimensionUniqueName="[OPPORTUNITY]" displayFolder="" count="0" memberValueDatatype="130" unbalanced="0"/>
    <cacheHierarchy uniqueName="[OPPORTUNITY].[Industry]" caption="Industry" attribute="1" defaultMemberUniqueName="[OPPORTUNITY].[Industry].[All]" allUniqueName="[OPPORTUNITY].[Industry].[All]" dimensionUniqueName="[OPPORTUNITY]" displayFolder="" count="2" memberValueDatatype="130" unbalanced="0">
      <fieldsUsage count="2">
        <fieldUsage x="-1"/>
        <fieldUsage x="4"/>
      </fieldsUsage>
    </cacheHierarchy>
    <cacheHierarchy uniqueName="[OPPORTUNITY].[Interface Type]" caption="Interface Type" attribute="1" defaultMemberUniqueName="[OPPORTUNITY].[Interface Type].[All]" allUniqueName="[OPPORTUNITY].[Interface Type].[All]" dimensionUniqueName="[OPPORTUNITY]" displayFolder="" count="0" memberValueDatatype="130" unbalanced="0"/>
    <cacheHierarchy uniqueName="[OPPORTUNITY].[Last Activity]" caption="Last Activity" attribute="1" defaultMemberUniqueName="[OPPORTUNITY].[Last Activity].[All]" allUniqueName="[OPPORTUNITY].[Last Activity].[All]" dimensionUniqueName="[OPPORTUNITY]" displayFolder="" count="0" memberValueDatatype="130" unbalanced="0"/>
    <cacheHierarchy uniqueName="[OPPORTUNITY].[Last Stage Change Date]" caption="Last Stage Change Date" attribute="1" time="1" defaultMemberUniqueName="[OPPORTUNITY].[Last Stage Change Date].[All]" allUniqueName="[OPPORTUNITY].[Last Stage Change Date].[All]" dimensionUniqueName="[OPPORTUNITY]" displayFolder="" count="0" memberValueDatatype="7" unbalanced="0"/>
    <cacheHierarchy uniqueName="[OPPORTUNITY].[LDO]" caption="LDO" attribute="1" defaultMemberUniqueName="[OPPORTUNITY].[LDO].[All]" allUniqueName="[OPPORTUNITY].[LDO].[All]" dimensionUniqueName="[OPPORTUNITY]" displayFolder="" count="0" memberValueDatatype="11" unbalanced="0"/>
    <cacheHierarchy uniqueName="[OPPORTUNITY].[Lead Application]" caption="Lead Application" attribute="1" defaultMemberUniqueName="[OPPORTUNITY].[Lead Application].[All]" allUniqueName="[OPPORTUNITY].[Lead Application].[All]" dimensionUniqueName="[OPPORTUNITY]" displayFolder="" count="0" memberValueDatatype="130" unbalanced="0"/>
    <cacheHierarchy uniqueName="[OPPORTUNITY].[Lead Source]" caption="Lead Source" attribute="1" defaultMemberUniqueName="[OPPORTUNITY].[Lead Source].[All]" allUniqueName="[OPPORTUNITY].[Lead Source].[All]" dimensionUniqueName="[OPPORTUNITY]" displayFolder="" count="0" memberValueDatatype="130" unbalanced="0"/>
    <cacheHierarchy uniqueName="[OPPORTUNITY].[Opportunity ID]" caption="Opportunity ID" attribute="1" defaultMemberUniqueName="[OPPORTUNITY].[Opportunity ID].[All]" allUniqueName="[OPPORTUNITY].[Opportunity ID].[All]" dimensionUniqueName="[OPPORTUNITY]" displayFolder="" count="0" memberValueDatatype="130" unbalanced="0"/>
    <cacheHierarchy uniqueName="[OPPORTUNITY].[Owner ID]" caption="Owner ID" attribute="1" defaultMemberUniqueName="[OPPORTUNITY].[Owner ID].[All]" allUniqueName="[OPPORTUNITY].[Owner ID].[All]" dimensionUniqueName="[OPPORTUNITY]" displayFolder="" count="0" memberValueDatatype="130" unbalanced="0"/>
    <cacheHierarchy uniqueName="[OPPORTUNITY].[Primary Application]" caption="Primary Application" attribute="1" defaultMemberUniqueName="[OPPORTUNITY].[Primary Application].[All]" allUniqueName="[OPPORTUNITY].[Primary Application].[All]" dimensionUniqueName="[OPPORTUNITY]" displayFolder="" count="0" memberValueDatatype="130" unbalanced="0"/>
    <cacheHierarchy uniqueName="[OPPORTUNITY].[Primary Contact]" caption="Primary Contact" attribute="1" defaultMemberUniqueName="[OPPORTUNITY].[Primary Contact].[All]" allUniqueName="[OPPORTUNITY].[Primary Contact].[All]" dimensionUniqueName="[OPPORTUNITY]" displayFolder="" count="0" memberValueDatatype="130" unbalanced="0"/>
    <cacheHierarchy uniqueName="[OPPORTUNITY].[Product Category]" caption="Product Category" attribute="1" defaultMemberUniqueName="[OPPORTUNITY].[Product Category].[All]" allUniqueName="[OPPORTUNITY].[Product Category].[All]" dimensionUniqueName="[OPPORTUNITY]" displayFolder="" count="2" memberValueDatatype="130" unbalanced="0">
      <fieldsUsage count="2">
        <fieldUsage x="-1"/>
        <fieldUsage x="5"/>
      </fieldsUsage>
    </cacheHierarchy>
    <cacheHierarchy uniqueName="[OPPORTUNITY].[Product of Interest]" caption="Product of Interest" attribute="1" defaultMemberUniqueName="[OPPORTUNITY].[Product of Interest].[All]" allUniqueName="[OPPORTUNITY].[Product of Interest].[All]" dimensionUniqueName="[OPPORTUNITY]" displayFolder="" count="0" memberValueDatatype="130" unbalanced="0"/>
    <cacheHierarchy uniqueName="[OPPORTUNITY].[Stage]" caption="Stage" attribute="1" defaultMemberUniqueName="[OPPORTUNITY].[Stage].[All]" allUniqueName="[OPPORTUNITY].[Stage].[All]" dimensionUniqueName="[OPPORTUNITY]" displayFolder="" count="2" memberValueDatatype="130" unbalanced="0">
      <fieldsUsage count="2">
        <fieldUsage x="-1"/>
        <fieldUsage x="3"/>
      </fieldsUsage>
    </cacheHierarchy>
    <cacheHierarchy uniqueName="[OPPORTUNITY].[Amount]" caption="Amount" attribute="1" defaultMemberUniqueName="[OPPORTUNITY].[Amount].[All]" allUniqueName="[OPPORTUNITY].[Amount].[All]" dimensionUniqueName="[OPPORTUNITY]" displayFolder="" count="0" memberValueDatatype="5" unbalanced="0"/>
    <cacheHierarchy uniqueName="[OPPORTUNITY].[Probability (%)]" caption="Probability (%)" attribute="1" defaultMemberUniqueName="[OPPORTUNITY].[Probability (%)].[All]" allUniqueName="[OPPORTUNITY].[Probability (%)].[All]" dimensionUniqueName="[OPPORTUNITY]" displayFolder="" count="0" memberValueDatatype="20" unbalanced="0"/>
    <cacheHierarchy uniqueName="[OPPORTUNITY].[Created Date (Year)]" caption="Created Date (Year)" attribute="1" defaultMemberUniqueName="[OPPORTUNITY].[Created Date (Year)].[All]" allUniqueName="[OPPORTUNITY].[Created Date (Year)].[All]" dimensionUniqueName="[OPPORTUNITY]" displayFolder="" count="2" memberValueDatatype="130" unbalanced="0">
      <fieldsUsage count="2">
        <fieldUsage x="-1"/>
        <fieldUsage x="2"/>
      </fieldsUsage>
    </cacheHierarchy>
    <cacheHierarchy uniqueName="[OPPORTUNITY].[Created Date (Quarter)]" caption="Created Date (Quarter)" attribute="1" defaultMemberUniqueName="[OPPORTUNITY].[Created Date (Quarter)].[All]" allUniqueName="[OPPORTUNITY].[Created Date (Quarter)].[All]" dimensionUniqueName="[OPPORTUNITY]" displayFolder="" count="0" memberValueDatatype="130" unbalanced="0"/>
    <cacheHierarchy uniqueName="[OPPORTUNITY].[Created Date (Month)]" caption="Created Date (Month)" attribute="1" defaultMemberUniqueName="[OPPORTUNITY].[Created Date (Month)].[All]" allUniqueName="[OPPORTUNITY].[Created Date (Month)].[All]" dimensionUniqueName="[OPPORTUNITY]" displayFolder="" count="0" memberValueDatatype="130" unbalanced="0"/>
    <cacheHierarchy uniqueName="[OPPORTUNITY PRODUCT].[Created By ID]" caption="Created By ID" attribute="1" defaultMemberUniqueName="[OPPORTUNITY PRODUCT].[Created By ID].[All]" allUniqueName="[OPPORTUNITY PRODUCT].[Created By ID].[All]" dimensionUniqueName="[OPPORTUNITY PRODUCT]" displayFolder="" count="0" memberValueDatatype="130" unbalanced="0"/>
    <cacheHierarchy uniqueName="[OPPORTUNITY PRODUCT].[Created Date]" caption="Created Date" attribute="1" time="1" defaultMemberUniqueName="[OPPORTUNITY PRODUCT].[Created Date].[All]" allUniqueName="[OPPORTUNITY PRODUCT].[Created Date].[All]" dimensionUniqueName="[OPPORTUNITY PRODUCT]" displayFolder="" count="0" memberValueDatatype="7" unbalanced="0"/>
    <cacheHierarchy uniqueName="[OPPORTUNITY PRODUCT].[Last Modified By ID]" caption="Last Modified By ID" attribute="1" defaultMemberUniqueName="[OPPORTUNITY PRODUCT].[Last Modified By ID].[All]" allUniqueName="[OPPORTUNITY PRODUCT].[Last Modified By ID].[All]" dimensionUniqueName="[OPPORTUNITY PRODUCT]" displayFolder="" count="0" memberValueDatatype="130" unbalanced="0"/>
    <cacheHierarchy uniqueName="[OPPORTUNITY PRODUCT].[Last Modified Date]" caption="Last Modified Date" attribute="1" time="1" defaultMemberUniqueName="[OPPORTUNITY PRODUCT].[Last Modified Date].[All]" allUniqueName="[OPPORTUNITY PRODUCT].[Last Modified Date].[All]" dimensionUniqueName="[OPPORTUNITY PRODUCT]" displayFolder="" count="0" memberValueDatatype="7" unbalanced="0"/>
    <cacheHierarchy uniqueName="[OPPORTUNITY PRODUCT].[Line Item ID]" caption="Line Item ID" attribute="1" defaultMemberUniqueName="[OPPORTUNITY PRODUCT].[Line Item ID].[All]" allUniqueName="[OPPORTUNITY PRODUCT].[Line Item ID].[All]" dimensionUniqueName="[OPPORTUNITY PRODUCT]" displayFolder="" count="0" memberValueDatatype="130" unbalanced="0"/>
    <cacheHierarchy uniqueName="[OPPORTUNITY PRODUCT].[Opportunity ID]" caption="Opportunity ID" attribute="1" defaultMemberUniqueName="[OPPORTUNITY PRODUCT].[Opportunity ID].[All]" allUniqueName="[OPPORTUNITY PRODUCT].[Opportunity ID].[All]" dimensionUniqueName="[OPPORTUNITY PRODUCT]" displayFolder="" count="0" memberValueDatatype="130" unbalanced="0"/>
    <cacheHierarchy uniqueName="[OPPORTUNITY PRODUCT].[Product Name]" caption="Product Name" attribute="1" defaultMemberUniqueName="[OPPORTUNITY PRODUCT].[Product Name].[All]" allUniqueName="[OPPORTUNITY PRODUCT].[Product Name].[All]" dimensionUniqueName="[OPPORTUNITY PRODUCT]" displayFolder="" count="0" memberValueDatatype="130" unbalanced="0"/>
    <cacheHierarchy uniqueName="[OPPORTUNITY PRODUCT].[Price Book Entry ID]" caption="Price Book Entry ID" attribute="1" defaultMemberUniqueName="[OPPORTUNITY PRODUCT].[Price Book Entry ID].[All]" allUniqueName="[OPPORTUNITY PRODUCT].[Price Book Entry ID].[All]" dimensionUniqueName="[OPPORTUNITY PRODUCT]" displayFolder="" count="0" memberValueDatatype="130" unbalanced="0"/>
    <cacheHierarchy uniqueName="[OPPORTUNITY PRODUCT].[Product Code]" caption="Product Code" attribute="1" defaultMemberUniqueName="[OPPORTUNITY PRODUCT].[Product Code].[All]" allUniqueName="[OPPORTUNITY PRODUCT].[Product Code].[All]" dimensionUniqueName="[OPPORTUNITY PRODUCT]" displayFolder="" count="0" memberValueDatatype="130" unbalanced="0"/>
    <cacheHierarchy uniqueName="[OPPORTUNITY PRODUCT].[Product ID]" caption="Product ID" attribute="1" defaultMemberUniqueName="[OPPORTUNITY PRODUCT].[Product ID].[All]" allUniqueName="[OPPORTUNITY PRODUCT].[Product ID].[All]" dimensionUniqueName="[OPPORTUNITY PRODUCT]" displayFolder="" count="0" memberValueDatatype="130" unbalanced="0"/>
    <cacheHierarchy uniqueName="[OPPORTUNITY PRODUCT].[Discount]" caption="Discount" attribute="1" defaultMemberUniqueName="[OPPORTUNITY PRODUCT].[Discount].[All]" allUniqueName="[OPPORTUNITY PRODUCT].[Discount].[All]" dimensionUniqueName="[OPPORTUNITY PRODUCT]" displayFolder="" count="0" memberValueDatatype="5" unbalanced="0"/>
    <cacheHierarchy uniqueName="[OPPORTUNITY PRODUCT].[List Price]" caption="List Price" attribute="1" defaultMemberUniqueName="[OPPORTUNITY PRODUCT].[List Price].[All]" allUniqueName="[OPPORTUNITY PRODUCT].[List Price].[All]" dimensionUniqueName="[OPPORTUNITY PRODUCT]" displayFolder="" count="0" memberValueDatatype="5" unbalanced="0"/>
    <cacheHierarchy uniqueName="[OPPORTUNITY PRODUCT].[Quantity]" caption="Quantity" attribute="1" defaultMemberUniqueName="[OPPORTUNITY PRODUCT].[Quantity].[All]" allUniqueName="[OPPORTUNITY PRODUCT].[Quantity].[All]" dimensionUniqueName="[OPPORTUNITY PRODUCT]" displayFolder="" count="0" memberValueDatatype="20" unbalanced="0"/>
    <cacheHierarchy uniqueName="[OPPORTUNITY PRODUCT].[Sales Price]" caption="Sales Price" attribute="1" defaultMemberUniqueName="[OPPORTUNITY PRODUCT].[Sales Price].[All]" allUniqueName="[OPPORTUNITY PRODUCT].[Sales Price].[All]" dimensionUniqueName="[OPPORTUNITY PRODUCT]" displayFolder="" count="0" memberValueDatatype="5" unbalanced="0"/>
    <cacheHierarchy uniqueName="[OPPORTUNITY PRODUCT].[Subtotal]" caption="Subtotal" attribute="1" defaultMemberUniqueName="[OPPORTUNITY PRODUCT].[Subtotal].[All]" allUniqueName="[OPPORTUNITY PRODUCT].[Subtotal].[All]" dimensionUniqueName="[OPPORTUNITY PRODUCT]" displayFolder="" count="0" memberValueDatatype="5" unbalanced="0"/>
    <cacheHierarchy uniqueName="[OPPORTUNITY PRODUCT].[Total Price]" caption="Total Price" attribute="1" defaultMemberUniqueName="[OPPORTUNITY PRODUCT].[Total Price].[All]" allUniqueName="[OPPORTUNITY PRODUCT].[Total Price].[All]" dimensionUniqueName="[OPPORTUNITY PRODUCT]" displayFolder="" count="0" memberValueDatatype="5" unbalanced="0"/>
    <cacheHierarchy uniqueName="[USER].[Active]" caption="Active" attribute="1" defaultMemberUniqueName="[USER].[Active].[All]" allUniqueName="[USER].[Active].[All]" dimensionUniqueName="[USER]" displayFolder="" count="0" memberValueDatatype="11" unbalanced="0"/>
    <cacheHierarchy uniqueName="[USER].[Unknown]" caption="Unknown" attribute="1" defaultMemberUniqueName="[USER].[Unknown].[All]" allUniqueName="[USER].[Unknown].[All]" dimensionUniqueName="[USER]" displayFolder="" count="0" memberValueDatatype="130" unbalanced="0"/>
    <cacheHierarchy uniqueName="[USER].[Country]" caption="Country" attribute="1" defaultMemberUniqueName="[USER].[Country].[All]" allUniqueName="[USER].[Country].[All]" dimensionUniqueName="[USER]" displayFolder="" count="0" memberValueDatatype="130" unbalanced="0"/>
    <cacheHierarchy uniqueName="[USER].[Created By ID]" caption="Created By ID" attribute="1" defaultMemberUniqueName="[USER].[Created By ID].[All]" allUniqueName="[USER].[Created By ID].[All]" dimensionUniqueName="[USER]" displayFolder="" count="0" memberValueDatatype="130" unbalanced="0"/>
    <cacheHierarchy uniqueName="[USER].[Created Date]" caption="Created Date" attribute="1" time="1" defaultMemberUniqueName="[USER].[Created Date].[All]" allUniqueName="[USER].[Created Date].[All]" dimensionUniqueName="[USER]" displayFolder="" count="0" memberValueDatatype="7" unbalanced="0"/>
    <cacheHierarchy uniqueName="[USER].[Department]" caption="Department" attribute="1" defaultMemberUniqueName="[USER].[Department].[All]" allUniqueName="[USER].[Department].[All]" dimensionUniqueName="[USER]" displayFolder="" count="0" memberValueDatatype="130" unbalanced="0"/>
    <cacheHierarchy uniqueName="[USER].[Full Name]" caption="Full Name" attribute="1" defaultMemberUniqueName="[USER].[Full Name].[All]" allUniqueName="[USER].[Full Name].[All]" dimensionUniqueName="[USER]" displayFolder="" count="0" memberValueDatatype="130" unbalanced="0"/>
    <cacheHierarchy uniqueName="[USER].[Last Login]" caption="Last Login" attribute="1" defaultMemberUniqueName="[USER].[Last Login].[All]" allUniqueName="[USER].[Last Login].[All]" dimensionUniqueName="[USER]" displayFolder="" count="0" memberValueDatatype="130" unbalanced="0"/>
    <cacheHierarchy uniqueName="[USER].[Last Modified By ID]" caption="Last Modified By ID" attribute="1" defaultMemberUniqueName="[USER].[Last Modified By ID].[All]" allUniqueName="[USER].[Last Modified By ID].[All]" dimensionUniqueName="[USER]" displayFolder="" count="0" memberValueDatatype="130" unbalanced="0"/>
    <cacheHierarchy uniqueName="[USER].[Last Modified Date]" caption="Last Modified Date" attribute="1" time="1" defaultMemberUniqueName="[USER].[Last Modified Date].[All]" allUniqueName="[USER].[Last Modified Date].[All]" dimensionUniqueName="[USER]" displayFolder="" count="0" memberValueDatatype="7" unbalanced="0"/>
    <cacheHierarchy uniqueName="[USER].[Manager ID]" caption="Manager ID" attribute="1" defaultMemberUniqueName="[USER].[Manager ID].[All]" allUniqueName="[USER].[Manager ID].[All]" dimensionUniqueName="[USER]" displayFolder="" count="0" memberValueDatatype="130" unbalanced="0"/>
    <cacheHierarchy uniqueName="[USER].[Nickname]" caption="Nickname" attribute="1" defaultMemberUniqueName="[USER].[Nickname].[All]" allUniqueName="[USER].[Nickname].[All]" dimensionUniqueName="[USER]" displayFolder="" count="0" memberValueDatatype="130" unbalanced="0"/>
    <cacheHierarchy uniqueName="[USER].[Profile ID]" caption="Profile ID" attribute="1" defaultMemberUniqueName="[USER].[Profile ID].[All]" allUniqueName="[USER].[Profile ID].[All]" dimensionUniqueName="[USER]" displayFolder="" count="0" memberValueDatatype="130" unbalanced="0"/>
    <cacheHierarchy uniqueName="[USER].[Role ID]" caption="Role ID" attribute="1" defaultMemberUniqueName="[USER].[Role ID].[All]" allUniqueName="[USER].[Role ID].[All]" dimensionUniqueName="[USER]" displayFolder="" count="0" memberValueDatatype="130" unbalanced="0"/>
    <cacheHierarchy uniqueName="[USER].[State/Province]" caption="State/Province" attribute="1" defaultMemberUniqueName="[USER].[State/Province].[All]" allUniqueName="[USER].[State/Province].[All]" dimensionUniqueName="[USER]" displayFolder="" count="0" memberValueDatatype="130" unbalanced="0"/>
    <cacheHierarchy uniqueName="[USER].[User ID]" caption="User ID" attribute="1" defaultMemberUniqueName="[USER].[User ID].[All]" allUniqueName="[USER].[User ID].[All]" dimensionUniqueName="[USER]" displayFolder="" count="0" memberValueDatatype="130" unbalanced="0"/>
    <cacheHierarchy uniqueName="[USER].[User Type]" caption="User Type" attribute="1" defaultMemberUniqueName="[USER].[User Type].[All]" allUniqueName="[USER].[User Type].[All]" dimensionUniqueName="[USER]" displayFolder="" count="0" memberValueDatatype="130" unbalanced="0"/>
    <cacheHierarchy uniqueName="[OPPORTUNITY].[Created Date (Month Index)]" caption="Created Date (Month Index)" attribute="1" defaultMemberUniqueName="[OPPORTUNITY].[Created Date (Month Index)].[All]" allUniqueName="[OPPORTUNITY].[Created Date (Month Index)].[All]" dimensionUniqueName="[OPPORTUNITY]" displayFolder="" count="0" memberValueDatatype="20" unbalanced="0" hidden="1"/>
    <cacheHierarchy uniqueName="[Measures].[Count of Lead ID]" caption="Count of Lead ID" measure="1" displayFolder="" measureGroup="LEAD" count="0">
      <extLst>
        <ext xmlns:x15="http://schemas.microsoft.com/office/spreadsheetml/2010/11/main" uri="{B97F6D7D-B522-45F9-BDA1-12C45D357490}">
          <x15:cacheHierarchy aggregatedColumn="32"/>
        </ext>
      </extLst>
    </cacheHierarchy>
    <cacheHierarchy uniqueName="[Measures].[Sum of Amount]" caption="Sum of Amount" measure="1" displayFolder="" measureGroup="OPPORTUNITY" count="0">
      <extLst>
        <ext xmlns:x15="http://schemas.microsoft.com/office/spreadsheetml/2010/11/main" uri="{B97F6D7D-B522-45F9-BDA1-12C45D357490}">
          <x15:cacheHierarchy aggregatedColumn="74"/>
        </ext>
      </extLst>
    </cacheHierarchy>
    <cacheHierarchy uniqueName="[Measures].[Count of Opportunity ID]" caption="Count of Opportunity ID" measure="1" displayFolder="" measureGroup="OPPORTUNITY" count="0" oneField="1">
      <fieldsUsage count="1">
        <fieldUsage x="1"/>
      </fieldsUsage>
      <extLst>
        <ext xmlns:x15="http://schemas.microsoft.com/office/spreadsheetml/2010/11/main" uri="{B97F6D7D-B522-45F9-BDA1-12C45D357490}">
          <x15:cacheHierarchy aggregatedColumn="67"/>
        </ext>
      </extLst>
    </cacheHierarchy>
    <cacheHierarchy uniqueName="[Measures].[Count of Opportunity ID 2]" caption="Count of Opportunity ID 2" measure="1" displayFolder="" measureGroup="OPPORTUNITY PRODUCT" count="0">
      <extLst>
        <ext xmlns:x15="http://schemas.microsoft.com/office/spreadsheetml/2010/11/main" uri="{B97F6D7D-B522-45F9-BDA1-12C45D357490}">
          <x15:cacheHierarchy aggregatedColumn="84"/>
        </ext>
      </extLst>
    </cacheHierarchy>
    <cacheHierarchy uniqueName="[Measures].[Expected Amount]" caption="Expected Amount" measure="1" displayFolder="" measureGroup="OPPORTUNITY" count="0"/>
    <cacheHierarchy uniqueName="[Measures].[Conversion Rate]" caption="Conversion Rate" measure="1" displayFolder="" measureGroup="OPPORTUNITY" count="0"/>
    <cacheHierarchy uniqueName="[Measures].[Converted Accounts]" caption="Converted Accounts" measure="1" displayFolder="" measureGroup="OPPORTUNITY" count="0"/>
    <cacheHierarchy uniqueName="[Measures].[Converted Opportunities]" caption="Converted Opportunities" measure="1" displayFolder="" measureGroup="OPPORTUNITY" count="0" oneField="1">
      <fieldsUsage count="1">
        <fieldUsage x="0"/>
      </fieldsUsage>
    </cacheHierarchy>
    <cacheHierarchy uniqueName="[Measures].[Expected Amount (Opportunity)]" caption="Expected Amount (Opportunity)" measure="1" displayFolder="" measureGroup="OPPORTUNITY" count="0"/>
    <cacheHierarchy uniqueName="[Measures].[Acitve Opportunity]" caption="Acitve Opportunity" measure="1" displayFolder="" measureGroup="OPPORTUNITY" count="0"/>
    <cacheHierarchy uniqueName="[Measures].[Win Rate]" caption="Win Rate" measure="1" displayFolder="" measureGroup="OPPORTUNITY" count="0"/>
    <cacheHierarchy uniqueName="[Measures].[Lost Rate]" caption="Lost Rate" measure="1" displayFolder="" measureGroup="OPPORTUNITY" count="0"/>
    <cacheHierarchy uniqueName="[Measures].[Total Closed Opportunity]" caption="Total Closed Opportunity" measure="1" displayFolder="" measureGroup="OPPORTUNITY" count="0"/>
    <cacheHierarchy uniqueName="[Measures].[Conversion Rate Opportunity]" caption="Conversion Rate Opportunity" measure="1" displayFolder="" measureGroup="OPPORTUNITY" count="0"/>
    <cacheHierarchy uniqueName="[Measures].[__XL_Count OPPORTUNITY]" caption="__XL_Count OPPORTUNITY" measure="1" displayFolder="" measureGroup="OPPORTUNITY" count="0" hidden="1"/>
    <cacheHierarchy uniqueName="[Measures].[__XL_Count ACCOUNT]" caption="__XL_Count ACCOUNT" measure="1" displayFolder="" measureGroup="ACCOUNT" count="0" hidden="1"/>
    <cacheHierarchy uniqueName="[Measures].[__XL_Count USER]" caption="__XL_Count USER" measure="1" displayFolder="" measureGroup="USER" count="0" hidden="1"/>
    <cacheHierarchy uniqueName="[Measures].[__XL_Count LEAD]" caption="__XL_Count LEAD" measure="1" displayFolder="" measureGroup="LEAD" count="0" hidden="1"/>
    <cacheHierarchy uniqueName="[Measures].[__XL_Count OPPORTUNITY PRODUCT]" caption="__XL_Count OPPORTUNITY PRODUCT" measure="1" displayFolder="" measureGroup="OPPORTUNITY PRODUCT" count="0" hidden="1"/>
    <cacheHierarchy uniqueName="[Measures].[__No measures defined]" caption="__No measures defined" measure="1" displayFolder="" count="0" hidden="1"/>
  </cacheHierarchies>
  <kpis count="0"/>
  <dimensions count="6">
    <dimension name="ACCOUNT" uniqueName="[ACCOUNT]" caption="ACCOUNT"/>
    <dimension name="LEAD" uniqueName="[LEAD]" caption="LEAD"/>
    <dimension measure="1" name="Measures" uniqueName="[Measures]" caption="Measures"/>
    <dimension name="OPPORTUNITY" uniqueName="[OPPORTUNITY]" caption="OPPORTUNITY"/>
    <dimension name="OPPORTUNITY PRODUCT" uniqueName="[OPPORTUNITY PRODUCT]" caption="OPPORTUNITY PRODUCT"/>
    <dimension name="USER" uniqueName="[USER]" caption="USER"/>
  </dimensions>
  <measureGroups count="5">
    <measureGroup name="ACCOUNT" caption="ACCOUNT"/>
    <measureGroup name="LEAD" caption="LEAD"/>
    <measureGroup name="OPPORTUNITY" caption="OPPORTUNITY"/>
    <measureGroup name="OPPORTUNITY PRODUCT" caption="OPPORTUNITY PRODUCT"/>
    <measureGroup name="USER" caption="USER"/>
  </measureGroups>
  <maps count="13">
    <map measureGroup="0" dimension="0"/>
    <map measureGroup="0" dimension="1"/>
    <map measureGroup="1" dimension="1"/>
    <map measureGroup="2" dimension="0"/>
    <map measureGroup="2" dimension="1"/>
    <map measureGroup="2" dimension="3"/>
    <map measureGroup="2" dimension="5"/>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ASHEELA S" refreshedDate="46092.778196527775" createdVersion="5" refreshedVersion="8" minRefreshableVersion="3" recordCount="0" supportSubquery="1" supportAdvancedDrill="1" xr:uid="{16A38BB3-6CDF-4901-B609-F5F8A4BEBF71}">
  <cacheSource type="external" connectionId="6"/>
  <cacheFields count="4">
    <cacheField name="[Measures].[Count of Lead ID]" caption="Count of Lead ID" numFmtId="0" hierarchy="113" level="32767"/>
    <cacheField name="[LEAD].[Lead Source].[Lead Source]" caption="Lead Source" numFmtId="0" hierarchy="33" level="1">
      <sharedItems containsSemiMixedTypes="0" containsNonDate="0" containsString="0"/>
    </cacheField>
    <cacheField name="[LEAD].[Industry].[Industry]" caption="Industry" numFmtId="0" hierarchy="29" level="1">
      <sharedItems containsSemiMixedTypes="0" containsNonDate="0" containsString="0"/>
    </cacheField>
    <cacheField name="[LEAD].[Status].[Status]" caption="Status" numFmtId="0" hierarchy="47" level="1">
      <sharedItems containsSemiMixedTypes="0" containsNonDate="0" containsString="0"/>
    </cacheField>
  </cacheFields>
  <cacheHierarchies count="133">
    <cacheHierarchy uniqueName="[ACCOUNT].[Account ID]" caption="Account ID" attribute="1" defaultMemberUniqueName="[ACCOUNT].[Account ID].[All]" allUniqueName="[ACCOUNT].[Account ID].[All]" dimensionUniqueName="[ACCOUNT]" displayFolder="" count="0" memberValueDatatype="130" unbalanced="0"/>
    <cacheHierarchy uniqueName="[ACCOUNT].[Account Name]" caption="Account Name" attribute="1" defaultMemberUniqueName="[ACCOUNT].[Account Name].[All]" allUniqueName="[ACCOUNT].[Account Name].[All]" dimensionUniqueName="[ACCOUNT]" displayFolder="" count="0" memberValueDatatype="130" unbalanced="0"/>
    <cacheHierarchy uniqueName="[ACCOUNT].[Account Rating]" caption="Account Rating" attribute="1" defaultMemberUniqueName="[ACCOUNT].[Account Rating].[All]" allUniqueName="[ACCOUNT].[Account Rating].[All]" dimensionUniqueName="[ACCOUNT]" displayFolder="" count="0" memberValueDatatype="130" unbalanced="0"/>
    <cacheHierarchy uniqueName="[ACCOUNT].[Account Type]" caption="Account Type" attribute="1" defaultMemberUniqueName="[ACCOUNT].[Account Type].[All]" allUniqueName="[ACCOUNT].[Account Type].[All]" dimensionUniqueName="[ACCOUNT]" displayFolder="" count="0" memberValueDatatype="130" unbalanced="0"/>
    <cacheHierarchy uniqueName="[ACCOUNT].[Application]" caption="Application" attribute="1" defaultMemberUniqueName="[ACCOUNT].[Application].[All]" allUniqueName="[ACCOUNT].[Application].[All]" dimensionUniqueName="[ACCOUNT]" displayFolder="" count="0" memberValueDatatype="130" unbalanced="0"/>
    <cacheHierarchy uniqueName="[ACCOUNT].[Billing City]" caption="Billing City" attribute="1" defaultMemberUniqueName="[ACCOUNT].[Billing City].[All]" allUniqueName="[ACCOUNT].[Billing City].[All]" dimensionUniqueName="[ACCOUNT]" displayFolder="" count="0" memberValueDatatype="130" unbalanced="0"/>
    <cacheHierarchy uniqueName="[ACCOUNT].[Billing Country]" caption="Billing Country" attribute="1" defaultMemberUniqueName="[ACCOUNT].[Billing Country].[All]" allUniqueName="[ACCOUNT].[Billing Country].[All]" dimensionUniqueName="[ACCOUNT]" displayFolder="" count="0" memberValueDatatype="130" unbalanced="0"/>
    <cacheHierarchy uniqueName="[ACCOUNT].[Billing State/Province]" caption="Billing State/Province" attribute="1" defaultMemberUniqueName="[ACCOUNT].[Billing State/Province].[All]" allUniqueName="[ACCOUNT].[Billing State/Province].[All]" dimensionUniqueName="[ACCOUNT]" displayFolder="" count="0" memberValueDatatype="130" unbalanced="0"/>
    <cacheHierarchy uniqueName="[ACCOUNT].[Created By ID]" caption="Created By ID" attribute="1" defaultMemberUniqueName="[ACCOUNT].[Created By ID].[All]" allUniqueName="[ACCOUNT].[Created By ID].[All]" dimensionUniqueName="[ACCOUNT]" displayFolder="" count="0" memberValueDatatype="130" unbalanced="0"/>
    <cacheHierarchy uniqueName="[ACCOUNT].[Created Date]" caption="Created Date" attribute="1" time="1" defaultMemberUniqueName="[ACCOUNT].[Created Date].[All]" allUniqueName="[ACCOUNT].[Created Date].[All]" dimensionUniqueName="[ACCOUNT]" displayFolder="" count="0" memberValueDatatype="7" unbalanced="0"/>
    <cacheHierarchy uniqueName="[ACCOUNT].[Industry]" caption="Industry" attribute="1" defaultMemberUniqueName="[ACCOUNT].[Industry].[All]" allUniqueName="[ACCOUNT].[Industry].[All]" dimensionUniqueName="[ACCOUNT]" displayFolder="" count="0" memberValueDatatype="130" unbalanced="0"/>
    <cacheHierarchy uniqueName="[ACCOUNT].[Last Activity]" caption="Last Activity" attribute="1" defaultMemberUniqueName="[ACCOUNT].[Last Activity].[All]" allUniqueName="[ACCOUNT].[Last Activity].[All]" dimensionUniqueName="[ACCOUNT]" displayFolder="" count="0" memberValueDatatype="130" unbalanced="0"/>
    <cacheHierarchy uniqueName="[ACCOUNT].[Last Modified By ID]" caption="Last Modified By ID" attribute="1" defaultMemberUniqueName="[ACCOUNT].[Last Modified By ID].[All]" allUniqueName="[ACCOUNT].[Last Modified By ID].[All]" dimensionUniqueName="[ACCOUNT]" displayFolder="" count="0" memberValueDatatype="130" unbalanced="0"/>
    <cacheHierarchy uniqueName="[ACCOUNT].[Last Modified Date]" caption="Last Modified Date" attribute="1" time="1" defaultMemberUniqueName="[ACCOUNT].[Last Modified Date].[All]" allUniqueName="[ACCOUNT].[Last Modified Date].[All]" dimensionUniqueName="[ACCOUNT]" displayFolder="" count="0" memberValueDatatype="7" unbalanced="0"/>
    <cacheHierarchy uniqueName="[ACCOUNT].[Lead Type]" caption="Lead Type" attribute="1" defaultMemberUniqueName="[ACCOUNT].[Lead Type].[All]" allUniqueName="[ACCOUNT].[Lead Type].[All]" dimensionUniqueName="[ACCOUNT]" displayFolder="" count="0" memberValueDatatype="130" unbalanced="0"/>
    <cacheHierarchy uniqueName="[ACCOUNT].[Owner ID]" caption="Owner ID" attribute="1" defaultMemberUniqueName="[ACCOUNT].[Owner ID].[All]" allUniqueName="[ACCOUNT].[Owner ID].[All]" dimensionUniqueName="[ACCOUNT]" displayFolder="" count="0" memberValueDatatype="130" unbalanced="0"/>
    <cacheHierarchy uniqueName="[ACCOUNT].[Parent Account ID]" caption="Parent Account ID" attribute="1" defaultMemberUniqueName="[ACCOUNT].[Parent Account ID].[All]" allUniqueName="[ACCOUNT].[Parent Account ID].[All]" dimensionUniqueName="[ACCOUNT]" displayFolder="" count="0" memberValueDatatype="130" unbalanced="0"/>
    <cacheHierarchy uniqueName="[ACCOUNT].[Record Type ID]" caption="Record Type ID" attribute="1" defaultMemberUniqueName="[ACCOUNT].[Record Type ID].[All]" allUniqueName="[ACCOUNT].[Record Type ID].[All]" dimensionUniqueName="[ACCOUNT]" displayFolder="" count="0" memberValueDatatype="130" unbalanced="0"/>
    <cacheHierarchy uniqueName="[ACCOUNT].[Shipping City]" caption="Shipping City" attribute="1" defaultMemberUniqueName="[ACCOUNT].[Shipping City].[All]" allUniqueName="[ACCOUNT].[Shipping City].[All]" dimensionUniqueName="[ACCOUNT]" displayFolder="" count="0" memberValueDatatype="130" unbalanced="0"/>
    <cacheHierarchy uniqueName="[ACCOUNT].[Shipping Country]" caption="Shipping Country" attribute="1" defaultMemberUniqueName="[ACCOUNT].[Shipping Country].[All]" allUniqueName="[ACCOUNT].[Shipping Country].[All]" dimensionUniqueName="[ACCOUNT]" displayFolder="" count="0" memberValueDatatype="130" unbalanced="0"/>
    <cacheHierarchy uniqueName="[ACCOUNT].[Shipping State/Province]" caption="Shipping State/Province" attribute="1" defaultMemberUniqueName="[ACCOUNT].[Shipping State/Province].[All]" allUniqueName="[ACCOUNT].[Shipping State/Province].[All]" dimensionUniqueName="[ACCOUNT]" displayFolder="" count="0" memberValueDatatype="130" unbalanced="0"/>
    <cacheHierarchy uniqueName="[ACCOUNT].[Shipping Zip/Postal Code]" caption="Shipping Zip/Postal Code" attribute="1" defaultMemberUniqueName="[ACCOUNT].[Shipping Zip/Postal Code].[All]" allUniqueName="[ACCOUNT].[Shipping Zip/Postal Code].[All]" dimensionUniqueName="[ACCOUNT]" displayFolder="" count="0" memberValueDatatype="130" unbalanced="0"/>
    <cacheHierarchy uniqueName="[ACCOUNT].[System Modstamp]" caption="System Modstamp" attribute="1" time="1" defaultMemberUniqueName="[ACCOUNT].[System Modstamp].[All]" allUniqueName="[ACCOUNT].[System Modstamp].[All]" dimensionUniqueName="[ACCOUNT]" displayFolder="" count="0" memberValueDatatype="7" unbalanced="0"/>
    <cacheHierarchy uniqueName="[LEAD].[City]" caption="City" attribute="1" defaultMemberUniqueName="[LEAD].[City].[All]" allUniqueName="[LEAD].[City].[All]" dimensionUniqueName="[LEAD]" displayFolder="" count="0" memberValueDatatype="130" unbalanced="0"/>
    <cacheHierarchy uniqueName="[LEAD].[Converted]" caption="Converted" attribute="1" defaultMemberUniqueName="[LEAD].[Converted].[All]" allUniqueName="[LEAD].[Converted].[All]" dimensionUniqueName="[LEAD]" displayFolder="" count="0" memberValueDatatype="11" unbalanced="0"/>
    <cacheHierarchy uniqueName="[LEAD].[Country]" caption="Country" attribute="1" defaultMemberUniqueName="[LEAD].[Country].[All]" allUniqueName="[LEAD].[Country].[All]" dimensionUniqueName="[LEAD]" displayFolder="" count="0" memberValueDatatype="130" unbalanced="0"/>
    <cacheHierarchy uniqueName="[LEAD].[Created Date]" caption="Created Date" attribute="1" time="1" defaultMemberUniqueName="[LEAD].[Created Date].[All]" allUniqueName="[LEAD].[Created Date].[All]" dimensionUniqueName="[LEAD]" displayFolder="" count="0" memberValueDatatype="7" unbalanced="0"/>
    <cacheHierarchy uniqueName="[LEAD].[Dead Reason]" caption="Dead Reason" attribute="1" defaultMemberUniqueName="[LEAD].[Dead Reason].[All]" allUniqueName="[LEAD].[Dead Reason].[All]" dimensionUniqueName="[LEAD]" displayFolder="" count="0" memberValueDatatype="130" unbalanced="0"/>
    <cacheHierarchy uniqueName="[LEAD].[Email Opt Out]" caption="Email Opt Out" attribute="1" defaultMemberUniqueName="[LEAD].[Email Opt Out].[All]" allUniqueName="[LEAD].[Email Opt Out].[All]" dimensionUniqueName="[LEAD]" displayFolder="" count="0" memberValueDatatype="11" unbalanced="0"/>
    <cacheHierarchy uniqueName="[LEAD].[Industry]" caption="Industry" attribute="1" defaultMemberUniqueName="[LEAD].[Industry].[All]" allUniqueName="[LEAD].[Industry].[All]" dimensionUniqueName="[LEAD]" displayFolder="" count="2" memberValueDatatype="130" unbalanced="0">
      <fieldsUsage count="2">
        <fieldUsage x="-1"/>
        <fieldUsage x="2"/>
      </fieldsUsage>
    </cacheHierarchy>
    <cacheHierarchy uniqueName="[LEAD].[Key Account]" caption="Key Account" attribute="1" defaultMemberUniqueName="[LEAD].[Key Account].[All]" allUniqueName="[LEAD].[Key Account].[All]" dimensionUniqueName="[LEAD]" displayFolder="" count="0" memberValueDatatype="11" unbalanced="0"/>
    <cacheHierarchy uniqueName="[LEAD].[Last Status Change]" caption="Last Status Change" attribute="1" defaultMemberUniqueName="[LEAD].[Last Status Change].[All]" allUniqueName="[LEAD].[Last Status Change].[All]" dimensionUniqueName="[LEAD]" displayFolder="" count="0" memberValueDatatype="130" unbalanced="0"/>
    <cacheHierarchy uniqueName="[LEAD].[Lead ID]" caption="Lead ID" attribute="1" defaultMemberUniqueName="[LEAD].[Lead ID].[All]" allUniqueName="[LEAD].[Lead ID].[All]" dimensionUniqueName="[LEAD]" displayFolder="" count="0" memberValueDatatype="130" unbalanced="0"/>
    <cacheHierarchy uniqueName="[LEAD].[Lead Source]" caption="Lead Source" attribute="1" defaultMemberUniqueName="[LEAD].[Lead Source].[All]" allUniqueName="[LEAD].[Lead Source].[All]" dimensionUniqueName="[LEAD]" displayFolder="" count="2" memberValueDatatype="130" unbalanced="0">
      <fieldsUsage count="2">
        <fieldUsage x="-1"/>
        <fieldUsage x="1"/>
      </fieldsUsage>
    </cacheHierarchy>
    <cacheHierarchy uniqueName="[LEAD].[Lead Status at Conversion]" caption="Lead Status at Conversion" attribute="1" defaultMemberUniqueName="[LEAD].[Lead Status at Conversion].[All]" allUniqueName="[LEAD].[Lead Status at Conversion].[All]" dimensionUniqueName="[LEAD]" displayFolder="" count="0" memberValueDatatype="130" unbalanced="0"/>
    <cacheHierarchy uniqueName="[LEAD].[LeadRecordType]" caption="LeadRecordType" attribute="1" defaultMemberUniqueName="[LEAD].[LeadRecordType].[All]" allUniqueName="[LEAD].[LeadRecordType].[All]" dimensionUniqueName="[LEAD]" displayFolder="" count="0" memberValueDatatype="130" unbalanced="0"/>
    <cacheHierarchy uniqueName="[LEAD].[LS Team Notified]" caption="LS Team Notified" attribute="1" defaultMemberUniqueName="[LEAD].[LS Team Notified].[All]" allUniqueName="[LEAD].[LS Team Notified].[All]" dimensionUniqueName="[LEAD]" displayFolder="" count="0" memberValueDatatype="11" unbalanced="0"/>
    <cacheHierarchy uniqueName="[LEAD].[Next_Step__c (Leads)]" caption="Next_Step__c (Leads)" attribute="1" defaultMemberUniqueName="[LEAD].[Next_Step__c (Leads)].[All]" allUniqueName="[LEAD].[Next_Step__c (Leads)].[All]" dimensionUniqueName="[LEAD]" displayFolder="" count="0" memberValueDatatype="130" unbalanced="0"/>
    <cacheHierarchy uniqueName="[LEAD].[Pardot Conversion Date]" caption="Pardot Conversion Date" attribute="1" time="1" defaultMemberUniqueName="[LEAD].[Pardot Conversion Date].[All]" allUniqueName="[LEAD].[Pardot Conversion Date].[All]" dimensionUniqueName="[LEAD]" displayFolder="" count="0" memberValueDatatype="7" unbalanced="0"/>
    <cacheHierarchy uniqueName="[LEAD].[Pardot Created Date]" caption="Pardot Created Date" attribute="1" time="1" defaultMemberUniqueName="[LEAD].[Pardot Created Date].[All]" allUniqueName="[LEAD].[Pardot Created Date].[All]" dimensionUniqueName="[LEAD]" displayFolder="" count="0" memberValueDatatype="7" unbalanced="0"/>
    <cacheHierarchy uniqueName="[LEAD].[Pardot First Activity]" caption="Pardot First Activity" attribute="1" time="1" defaultMemberUniqueName="[LEAD].[Pardot First Activity].[All]" allUniqueName="[LEAD].[Pardot First Activity].[All]" dimensionUniqueName="[LEAD]" displayFolder="" count="0" memberValueDatatype="7" unbalanced="0"/>
    <cacheHierarchy uniqueName="[LEAD].[Pardot Last Activity]" caption="Pardot Last Activity" attribute="1" time="1" defaultMemberUniqueName="[LEAD].[Pardot Last Activity].[All]" allUniqueName="[LEAD].[Pardot Last Activity].[All]" dimensionUniqueName="[LEAD]" displayFolder="" count="0" memberValueDatatype="7" unbalanced="0"/>
    <cacheHierarchy uniqueName="[LEAD].[Primary Research Application]" caption="Primary Research Application" attribute="1" defaultMemberUniqueName="[LEAD].[Primary Research Application].[All]" allUniqueName="[LEAD].[Primary Research Application].[All]" dimensionUniqueName="[LEAD]" displayFolder="" count="0" memberValueDatatype="130" unbalanced="0"/>
    <cacheHierarchy uniqueName="[LEAD].[Product Category]" caption="Product Category" attribute="1" defaultMemberUniqueName="[LEAD].[Product Category].[All]" allUniqueName="[LEAD].[Product Category].[All]" dimensionUniqueName="[LEAD]" displayFolder="" count="0" memberValueDatatype="130" unbalanced="0"/>
    <cacheHierarchy uniqueName="[LEAD].[Record Type ID]" caption="Record Type ID" attribute="1" defaultMemberUniqueName="[LEAD].[Record Type ID].[All]" allUniqueName="[LEAD].[Record Type ID].[All]" dimensionUniqueName="[LEAD]" displayFolder="" count="0" memberValueDatatype="130" unbalanced="0"/>
    <cacheHierarchy uniqueName="[LEAD].[SS Team Notified]" caption="SS Team Notified" attribute="1" defaultMemberUniqueName="[LEAD].[SS Team Notified].[All]" allUniqueName="[LEAD].[SS Team Notified].[All]" dimensionUniqueName="[LEAD]" displayFolder="" count="0" memberValueDatatype="11" unbalanced="0"/>
    <cacheHierarchy uniqueName="[LEAD].[State/Province]" caption="State/Province" attribute="1" defaultMemberUniqueName="[LEAD].[State/Province].[All]" allUniqueName="[LEAD].[State/Province].[All]" dimensionUniqueName="[LEAD]" displayFolder="" count="0" memberValueDatatype="130" unbalanced="0"/>
    <cacheHierarchy uniqueName="[LEAD].[Status]" caption="Status" attribute="1" defaultMemberUniqueName="[LEAD].[Status].[All]" allUniqueName="[LEAD].[Status].[All]" dimensionUniqueName="[LEAD]" displayFolder="" count="2" memberValueDatatype="130" unbalanced="0">
      <fieldsUsage count="2">
        <fieldUsage x="-1"/>
        <fieldUsage x="3"/>
      </fieldsUsage>
    </cacheHierarchy>
    <cacheHierarchy uniqueName="[LEAD].[Campaign Membership Count]" caption="Campaign Membership Count" attribute="1" defaultMemberUniqueName="[LEAD].[Campaign Membership Count].[All]" allUniqueName="[LEAD].[Campaign Membership Count].[All]" dimensionUniqueName="[LEAD]" displayFolder="" count="0" memberValueDatatype="20" unbalanced="0"/>
    <cacheHierarchy uniqueName="[LEAD].[Pardot Score]" caption="Pardot Score" attribute="1" defaultMemberUniqueName="[LEAD].[Pardot Score].[All]" allUniqueName="[LEAD].[Pardot Score].[All]" dimensionUniqueName="[LEAD]" displayFolder="" count="0" memberValueDatatype="20" unbalanced="0"/>
    <cacheHierarchy uniqueName="[OPPORTUNITY].[Account ID]" caption="Account ID" attribute="1" defaultMemberUniqueName="[OPPORTUNITY].[Account ID].[All]" allUniqueName="[OPPORTUNITY].[Account ID].[All]" dimensionUniqueName="[OPPORTUNITY]" displayFolder="" count="0" memberValueDatatype="130" unbalanced="0"/>
    <cacheHierarchy uniqueName="[OPPORTUNITY].[Campaign ID]" caption="Campaign ID" attribute="1" defaultMemberUniqueName="[OPPORTUNITY].[Campaign ID].[All]" allUniqueName="[OPPORTUNITY].[Campaign ID].[All]" dimensionUniqueName="[OPPORTUNITY]" displayFolder="" count="0" memberValueDatatype="130" unbalanced="0"/>
    <cacheHierarchy uniqueName="[OPPORTUNITY].[Close Date]" caption="Close Date" attribute="1" time="1" defaultMemberUniqueName="[OPPORTUNITY].[Close Date].[All]" allUniqueName="[OPPORTUNITY].[Close Date].[All]" dimensionUniqueName="[OPPORTUNITY]" displayFolder="" count="0" memberValueDatatype="7" unbalanced="0"/>
    <cacheHierarchy uniqueName="[OPPORTUNITY].[Closed Lost Reason]" caption="Closed Lost Reason" attribute="1" defaultMemberUniqueName="[OPPORTUNITY].[Closed Lost Reason].[All]" allUniqueName="[OPPORTUNITY].[Closed Lost Reason].[All]" dimensionUniqueName="[OPPORTUNITY]" displayFolder="" count="0" memberValueDatatype="130" unbalanced="0"/>
    <cacheHierarchy uniqueName="[OPPORTUNITY].[Contact ID]" caption="Contact ID" attribute="1" defaultMemberUniqueName="[OPPORTUNITY].[Contact ID].[All]" allUniqueName="[OPPORTUNITY].[Contact ID].[All]" dimensionUniqueName="[OPPORTUNITY]" displayFolder="" count="0" memberValueDatatype="130" unbalanced="0"/>
    <cacheHierarchy uniqueName="[OPPORTUNITY].[Created By ID]" caption="Created By ID" attribute="1" defaultMemberUniqueName="[OPPORTUNITY].[Created By ID].[All]" allUniqueName="[OPPORTUNITY].[Created By ID].[All]" dimensionUniqueName="[OPPORTUNITY]" displayFolder="" count="0" memberValueDatatype="130" unbalanced="0"/>
    <cacheHierarchy uniqueName="[OPPORTUNITY].[Created Date]" caption="Created Date" attribute="1" time="1" defaultMemberUniqueName="[OPPORTUNITY].[Created Date].[All]" allUniqueName="[OPPORTUNITY].[Created Date].[All]" dimensionUniqueName="[OPPORTUNITY]" displayFolder="" count="0" memberValueDatatype="7" unbalanced="0"/>
    <cacheHierarchy uniqueName="[OPPORTUNITY].[Fiscal Quarter]" caption="Fiscal Quarter" attribute="1" defaultMemberUniqueName="[OPPORTUNITY].[Fiscal Quarter].[All]" allUniqueName="[OPPORTUNITY].[Fiscal Quarter].[All]" dimensionUniqueName="[OPPORTUNITY]" displayFolder="" count="0" memberValueDatatype="20" unbalanced="0"/>
    <cacheHierarchy uniqueName="[OPPORTUNITY].[Fiscal Year]" caption="Fiscal Year" attribute="1" defaultMemberUniqueName="[OPPORTUNITY].[Fiscal Year].[All]" allUniqueName="[OPPORTUNITY].[Fiscal Year].[All]" dimensionUniqueName="[OPPORTUNITY]" displayFolder="" count="0" memberValueDatatype="20" unbalanced="0"/>
    <cacheHierarchy uniqueName="[OPPORTUNITY].[Forecast Category]" caption="Forecast Category" attribute="1" defaultMemberUniqueName="[OPPORTUNITY].[Forecast Category].[All]" allUniqueName="[OPPORTUNITY].[Forecast Category].[All]" dimensionUniqueName="[OPPORTUNITY]" displayFolder="" count="0" memberValueDatatype="130" unbalanced="0"/>
    <cacheHierarchy uniqueName="[OPPORTUNITY].[Industry]" caption="Industry" attribute="1" defaultMemberUniqueName="[OPPORTUNITY].[Industry].[All]" allUniqueName="[OPPORTUNITY].[Industry].[All]" dimensionUniqueName="[OPPORTUNITY]" displayFolder="" count="0" memberValueDatatype="130" unbalanced="0"/>
    <cacheHierarchy uniqueName="[OPPORTUNITY].[Interface Type]" caption="Interface Type" attribute="1" defaultMemberUniqueName="[OPPORTUNITY].[Interface Type].[All]" allUniqueName="[OPPORTUNITY].[Interface Type].[All]" dimensionUniqueName="[OPPORTUNITY]" displayFolder="" count="0" memberValueDatatype="130" unbalanced="0"/>
    <cacheHierarchy uniqueName="[OPPORTUNITY].[Last Activity]" caption="Last Activity" attribute="1" defaultMemberUniqueName="[OPPORTUNITY].[Last Activity].[All]" allUniqueName="[OPPORTUNITY].[Last Activity].[All]" dimensionUniqueName="[OPPORTUNITY]" displayFolder="" count="0" memberValueDatatype="130" unbalanced="0"/>
    <cacheHierarchy uniqueName="[OPPORTUNITY].[Last Stage Change Date]" caption="Last Stage Change Date" attribute="1" time="1" defaultMemberUniqueName="[OPPORTUNITY].[Last Stage Change Date].[All]" allUniqueName="[OPPORTUNITY].[Last Stage Change Date].[All]" dimensionUniqueName="[OPPORTUNITY]" displayFolder="" count="0" memberValueDatatype="7" unbalanced="0"/>
    <cacheHierarchy uniqueName="[OPPORTUNITY].[LDO]" caption="LDO" attribute="1" defaultMemberUniqueName="[OPPORTUNITY].[LDO].[All]" allUniqueName="[OPPORTUNITY].[LDO].[All]" dimensionUniqueName="[OPPORTUNITY]" displayFolder="" count="0" memberValueDatatype="11" unbalanced="0"/>
    <cacheHierarchy uniqueName="[OPPORTUNITY].[Lead Application]" caption="Lead Application" attribute="1" defaultMemberUniqueName="[OPPORTUNITY].[Lead Application].[All]" allUniqueName="[OPPORTUNITY].[Lead Application].[All]" dimensionUniqueName="[OPPORTUNITY]" displayFolder="" count="0" memberValueDatatype="130" unbalanced="0"/>
    <cacheHierarchy uniqueName="[OPPORTUNITY].[Lead Source]" caption="Lead Source" attribute="1" defaultMemberUniqueName="[OPPORTUNITY].[Lead Source].[All]" allUniqueName="[OPPORTUNITY].[Lead Source].[All]" dimensionUniqueName="[OPPORTUNITY]" displayFolder="" count="0" memberValueDatatype="130" unbalanced="0"/>
    <cacheHierarchy uniqueName="[OPPORTUNITY].[Opportunity ID]" caption="Opportunity ID" attribute="1" defaultMemberUniqueName="[OPPORTUNITY].[Opportunity ID].[All]" allUniqueName="[OPPORTUNITY].[Opportunity ID].[All]" dimensionUniqueName="[OPPORTUNITY]" displayFolder="" count="0" memberValueDatatype="130" unbalanced="0"/>
    <cacheHierarchy uniqueName="[OPPORTUNITY].[Owner ID]" caption="Owner ID" attribute="1" defaultMemberUniqueName="[OPPORTUNITY].[Owner ID].[All]" allUniqueName="[OPPORTUNITY].[Owner ID].[All]" dimensionUniqueName="[OPPORTUNITY]" displayFolder="" count="0" memberValueDatatype="130" unbalanced="0"/>
    <cacheHierarchy uniqueName="[OPPORTUNITY].[Primary Application]" caption="Primary Application" attribute="1" defaultMemberUniqueName="[OPPORTUNITY].[Primary Application].[All]" allUniqueName="[OPPORTUNITY].[Primary Application].[All]" dimensionUniqueName="[OPPORTUNITY]" displayFolder="" count="0" memberValueDatatype="130" unbalanced="0"/>
    <cacheHierarchy uniqueName="[OPPORTUNITY].[Primary Contact]" caption="Primary Contact" attribute="1" defaultMemberUniqueName="[OPPORTUNITY].[Primary Contact].[All]" allUniqueName="[OPPORTUNITY].[Primary Contact].[All]" dimensionUniqueName="[OPPORTUNITY]" displayFolder="" count="0" memberValueDatatype="130" unbalanced="0"/>
    <cacheHierarchy uniqueName="[OPPORTUNITY].[Product Category]" caption="Product Category" attribute="1" defaultMemberUniqueName="[OPPORTUNITY].[Product Category].[All]" allUniqueName="[OPPORTUNITY].[Product Category].[All]" dimensionUniqueName="[OPPORTUNITY]" displayFolder="" count="0" memberValueDatatype="130" unbalanced="0"/>
    <cacheHierarchy uniqueName="[OPPORTUNITY].[Product of Interest]" caption="Product of Interest" attribute="1" defaultMemberUniqueName="[OPPORTUNITY].[Product of Interest].[All]" allUniqueName="[OPPORTUNITY].[Product of Interest].[All]" dimensionUniqueName="[OPPORTUNITY]" displayFolder="" count="0" memberValueDatatype="130" unbalanced="0"/>
    <cacheHierarchy uniqueName="[OPPORTUNITY].[Stage]" caption="Stage" attribute="1" defaultMemberUniqueName="[OPPORTUNITY].[Stage].[All]" allUniqueName="[OPPORTUNITY].[Stage].[All]" dimensionUniqueName="[OPPORTUNITY]" displayFolder="" count="0" memberValueDatatype="130" unbalanced="0"/>
    <cacheHierarchy uniqueName="[OPPORTUNITY].[Amount]" caption="Amount" attribute="1" defaultMemberUniqueName="[OPPORTUNITY].[Amount].[All]" allUniqueName="[OPPORTUNITY].[Amount].[All]" dimensionUniqueName="[OPPORTUNITY]" displayFolder="" count="0" memberValueDatatype="5" unbalanced="0"/>
    <cacheHierarchy uniqueName="[OPPORTUNITY].[Probability (%)]" caption="Probability (%)" attribute="1" defaultMemberUniqueName="[OPPORTUNITY].[Probability (%)].[All]" allUniqueName="[OPPORTUNITY].[Probability (%)].[All]" dimensionUniqueName="[OPPORTUNITY]" displayFolder="" count="0" memberValueDatatype="20" unbalanced="0"/>
    <cacheHierarchy uniqueName="[OPPORTUNITY].[Created Date (Year)]" caption="Created Date (Year)" attribute="1" defaultMemberUniqueName="[OPPORTUNITY].[Created Date (Year)].[All]" allUniqueName="[OPPORTUNITY].[Created Date (Year)].[All]" dimensionUniqueName="[OPPORTUNITY]" displayFolder="" count="0" memberValueDatatype="130" unbalanced="0"/>
    <cacheHierarchy uniqueName="[OPPORTUNITY].[Created Date (Quarter)]" caption="Created Date (Quarter)" attribute="1" defaultMemberUniqueName="[OPPORTUNITY].[Created Date (Quarter)].[All]" allUniqueName="[OPPORTUNITY].[Created Date (Quarter)].[All]" dimensionUniqueName="[OPPORTUNITY]" displayFolder="" count="0" memberValueDatatype="130" unbalanced="0"/>
    <cacheHierarchy uniqueName="[OPPORTUNITY].[Created Date (Month)]" caption="Created Date (Month)" attribute="1" defaultMemberUniqueName="[OPPORTUNITY].[Created Date (Month)].[All]" allUniqueName="[OPPORTUNITY].[Created Date (Month)].[All]" dimensionUniqueName="[OPPORTUNITY]" displayFolder="" count="0" memberValueDatatype="130" unbalanced="0"/>
    <cacheHierarchy uniqueName="[OPPORTUNITY PRODUCT].[Created By ID]" caption="Created By ID" attribute="1" defaultMemberUniqueName="[OPPORTUNITY PRODUCT].[Created By ID].[All]" allUniqueName="[OPPORTUNITY PRODUCT].[Created By ID].[All]" dimensionUniqueName="[OPPORTUNITY PRODUCT]" displayFolder="" count="0" memberValueDatatype="130" unbalanced="0"/>
    <cacheHierarchy uniqueName="[OPPORTUNITY PRODUCT].[Created Date]" caption="Created Date" attribute="1" time="1" defaultMemberUniqueName="[OPPORTUNITY PRODUCT].[Created Date].[All]" allUniqueName="[OPPORTUNITY PRODUCT].[Created Date].[All]" dimensionUniqueName="[OPPORTUNITY PRODUCT]" displayFolder="" count="0" memberValueDatatype="7" unbalanced="0"/>
    <cacheHierarchy uniqueName="[OPPORTUNITY PRODUCT].[Last Modified By ID]" caption="Last Modified By ID" attribute="1" defaultMemberUniqueName="[OPPORTUNITY PRODUCT].[Last Modified By ID].[All]" allUniqueName="[OPPORTUNITY PRODUCT].[Last Modified By ID].[All]" dimensionUniqueName="[OPPORTUNITY PRODUCT]" displayFolder="" count="0" memberValueDatatype="130" unbalanced="0"/>
    <cacheHierarchy uniqueName="[OPPORTUNITY PRODUCT].[Last Modified Date]" caption="Last Modified Date" attribute="1" time="1" defaultMemberUniqueName="[OPPORTUNITY PRODUCT].[Last Modified Date].[All]" allUniqueName="[OPPORTUNITY PRODUCT].[Last Modified Date].[All]" dimensionUniqueName="[OPPORTUNITY PRODUCT]" displayFolder="" count="0" memberValueDatatype="7" unbalanced="0"/>
    <cacheHierarchy uniqueName="[OPPORTUNITY PRODUCT].[Line Item ID]" caption="Line Item ID" attribute="1" defaultMemberUniqueName="[OPPORTUNITY PRODUCT].[Line Item ID].[All]" allUniqueName="[OPPORTUNITY PRODUCT].[Line Item ID].[All]" dimensionUniqueName="[OPPORTUNITY PRODUCT]" displayFolder="" count="0" memberValueDatatype="130" unbalanced="0"/>
    <cacheHierarchy uniqueName="[OPPORTUNITY PRODUCT].[Opportunity ID]" caption="Opportunity ID" attribute="1" defaultMemberUniqueName="[OPPORTUNITY PRODUCT].[Opportunity ID].[All]" allUniqueName="[OPPORTUNITY PRODUCT].[Opportunity ID].[All]" dimensionUniqueName="[OPPORTUNITY PRODUCT]" displayFolder="" count="0" memberValueDatatype="130" unbalanced="0"/>
    <cacheHierarchy uniqueName="[OPPORTUNITY PRODUCT].[Product Name]" caption="Product Name" attribute="1" defaultMemberUniqueName="[OPPORTUNITY PRODUCT].[Product Name].[All]" allUniqueName="[OPPORTUNITY PRODUCT].[Product Name].[All]" dimensionUniqueName="[OPPORTUNITY PRODUCT]" displayFolder="" count="0" memberValueDatatype="130" unbalanced="0"/>
    <cacheHierarchy uniqueName="[OPPORTUNITY PRODUCT].[Price Book Entry ID]" caption="Price Book Entry ID" attribute="1" defaultMemberUniqueName="[OPPORTUNITY PRODUCT].[Price Book Entry ID].[All]" allUniqueName="[OPPORTUNITY PRODUCT].[Price Book Entry ID].[All]" dimensionUniqueName="[OPPORTUNITY PRODUCT]" displayFolder="" count="0" memberValueDatatype="130" unbalanced="0"/>
    <cacheHierarchy uniqueName="[OPPORTUNITY PRODUCT].[Product Code]" caption="Product Code" attribute="1" defaultMemberUniqueName="[OPPORTUNITY PRODUCT].[Product Code].[All]" allUniqueName="[OPPORTUNITY PRODUCT].[Product Code].[All]" dimensionUniqueName="[OPPORTUNITY PRODUCT]" displayFolder="" count="0" memberValueDatatype="130" unbalanced="0"/>
    <cacheHierarchy uniqueName="[OPPORTUNITY PRODUCT].[Product ID]" caption="Product ID" attribute="1" defaultMemberUniqueName="[OPPORTUNITY PRODUCT].[Product ID].[All]" allUniqueName="[OPPORTUNITY PRODUCT].[Product ID].[All]" dimensionUniqueName="[OPPORTUNITY PRODUCT]" displayFolder="" count="0" memberValueDatatype="130" unbalanced="0"/>
    <cacheHierarchy uniqueName="[OPPORTUNITY PRODUCT].[Discount]" caption="Discount" attribute="1" defaultMemberUniqueName="[OPPORTUNITY PRODUCT].[Discount].[All]" allUniqueName="[OPPORTUNITY PRODUCT].[Discount].[All]" dimensionUniqueName="[OPPORTUNITY PRODUCT]" displayFolder="" count="0" memberValueDatatype="5" unbalanced="0"/>
    <cacheHierarchy uniqueName="[OPPORTUNITY PRODUCT].[List Price]" caption="List Price" attribute="1" defaultMemberUniqueName="[OPPORTUNITY PRODUCT].[List Price].[All]" allUniqueName="[OPPORTUNITY PRODUCT].[List Price].[All]" dimensionUniqueName="[OPPORTUNITY PRODUCT]" displayFolder="" count="0" memberValueDatatype="5" unbalanced="0"/>
    <cacheHierarchy uniqueName="[OPPORTUNITY PRODUCT].[Quantity]" caption="Quantity" attribute="1" defaultMemberUniqueName="[OPPORTUNITY PRODUCT].[Quantity].[All]" allUniqueName="[OPPORTUNITY PRODUCT].[Quantity].[All]" dimensionUniqueName="[OPPORTUNITY PRODUCT]" displayFolder="" count="0" memberValueDatatype="20" unbalanced="0"/>
    <cacheHierarchy uniqueName="[OPPORTUNITY PRODUCT].[Sales Price]" caption="Sales Price" attribute="1" defaultMemberUniqueName="[OPPORTUNITY PRODUCT].[Sales Price].[All]" allUniqueName="[OPPORTUNITY PRODUCT].[Sales Price].[All]" dimensionUniqueName="[OPPORTUNITY PRODUCT]" displayFolder="" count="0" memberValueDatatype="5" unbalanced="0"/>
    <cacheHierarchy uniqueName="[OPPORTUNITY PRODUCT].[Subtotal]" caption="Subtotal" attribute="1" defaultMemberUniqueName="[OPPORTUNITY PRODUCT].[Subtotal].[All]" allUniqueName="[OPPORTUNITY PRODUCT].[Subtotal].[All]" dimensionUniqueName="[OPPORTUNITY PRODUCT]" displayFolder="" count="0" memberValueDatatype="5" unbalanced="0"/>
    <cacheHierarchy uniqueName="[OPPORTUNITY PRODUCT].[Total Price]" caption="Total Price" attribute="1" defaultMemberUniqueName="[OPPORTUNITY PRODUCT].[Total Price].[All]" allUniqueName="[OPPORTUNITY PRODUCT].[Total Price].[All]" dimensionUniqueName="[OPPORTUNITY PRODUCT]" displayFolder="" count="0" memberValueDatatype="5" unbalanced="0"/>
    <cacheHierarchy uniqueName="[USER].[Active]" caption="Active" attribute="1" defaultMemberUniqueName="[USER].[Active].[All]" allUniqueName="[USER].[Active].[All]" dimensionUniqueName="[USER]" displayFolder="" count="0" memberValueDatatype="11" unbalanced="0"/>
    <cacheHierarchy uniqueName="[USER].[Unknown]" caption="Unknown" attribute="1" defaultMemberUniqueName="[USER].[Unknown].[All]" allUniqueName="[USER].[Unknown].[All]" dimensionUniqueName="[USER]" displayFolder="" count="0" memberValueDatatype="130" unbalanced="0"/>
    <cacheHierarchy uniqueName="[USER].[Country]" caption="Country" attribute="1" defaultMemberUniqueName="[USER].[Country].[All]" allUniqueName="[USER].[Country].[All]" dimensionUniqueName="[USER]" displayFolder="" count="0" memberValueDatatype="130" unbalanced="0"/>
    <cacheHierarchy uniqueName="[USER].[Created By ID]" caption="Created By ID" attribute="1" defaultMemberUniqueName="[USER].[Created By ID].[All]" allUniqueName="[USER].[Created By ID].[All]" dimensionUniqueName="[USER]" displayFolder="" count="0" memberValueDatatype="130" unbalanced="0"/>
    <cacheHierarchy uniqueName="[USER].[Created Date]" caption="Created Date" attribute="1" time="1" defaultMemberUniqueName="[USER].[Created Date].[All]" allUniqueName="[USER].[Created Date].[All]" dimensionUniqueName="[USER]" displayFolder="" count="0" memberValueDatatype="7" unbalanced="0"/>
    <cacheHierarchy uniqueName="[USER].[Department]" caption="Department" attribute="1" defaultMemberUniqueName="[USER].[Department].[All]" allUniqueName="[USER].[Department].[All]" dimensionUniqueName="[USER]" displayFolder="" count="0" memberValueDatatype="130" unbalanced="0"/>
    <cacheHierarchy uniqueName="[USER].[Full Name]" caption="Full Name" attribute="1" defaultMemberUniqueName="[USER].[Full Name].[All]" allUniqueName="[USER].[Full Name].[All]" dimensionUniqueName="[USER]" displayFolder="" count="0" memberValueDatatype="130" unbalanced="0"/>
    <cacheHierarchy uniqueName="[USER].[Last Login]" caption="Last Login" attribute="1" defaultMemberUniqueName="[USER].[Last Login].[All]" allUniqueName="[USER].[Last Login].[All]" dimensionUniqueName="[USER]" displayFolder="" count="0" memberValueDatatype="130" unbalanced="0"/>
    <cacheHierarchy uniqueName="[USER].[Last Modified By ID]" caption="Last Modified By ID" attribute="1" defaultMemberUniqueName="[USER].[Last Modified By ID].[All]" allUniqueName="[USER].[Last Modified By ID].[All]" dimensionUniqueName="[USER]" displayFolder="" count="0" memberValueDatatype="130" unbalanced="0"/>
    <cacheHierarchy uniqueName="[USER].[Last Modified Date]" caption="Last Modified Date" attribute="1" time="1" defaultMemberUniqueName="[USER].[Last Modified Date].[All]" allUniqueName="[USER].[Last Modified Date].[All]" dimensionUniqueName="[USER]" displayFolder="" count="0" memberValueDatatype="7" unbalanced="0"/>
    <cacheHierarchy uniqueName="[USER].[Manager ID]" caption="Manager ID" attribute="1" defaultMemberUniqueName="[USER].[Manager ID].[All]" allUniqueName="[USER].[Manager ID].[All]" dimensionUniqueName="[USER]" displayFolder="" count="0" memberValueDatatype="130" unbalanced="0"/>
    <cacheHierarchy uniqueName="[USER].[Nickname]" caption="Nickname" attribute="1" defaultMemberUniqueName="[USER].[Nickname].[All]" allUniqueName="[USER].[Nickname].[All]" dimensionUniqueName="[USER]" displayFolder="" count="0" memberValueDatatype="130" unbalanced="0"/>
    <cacheHierarchy uniqueName="[USER].[Profile ID]" caption="Profile ID" attribute="1" defaultMemberUniqueName="[USER].[Profile ID].[All]" allUniqueName="[USER].[Profile ID].[All]" dimensionUniqueName="[USER]" displayFolder="" count="0" memberValueDatatype="130" unbalanced="0"/>
    <cacheHierarchy uniqueName="[USER].[Role ID]" caption="Role ID" attribute="1" defaultMemberUniqueName="[USER].[Role ID].[All]" allUniqueName="[USER].[Role ID].[All]" dimensionUniqueName="[USER]" displayFolder="" count="0" memberValueDatatype="130" unbalanced="0"/>
    <cacheHierarchy uniqueName="[USER].[State/Province]" caption="State/Province" attribute="1" defaultMemberUniqueName="[USER].[State/Province].[All]" allUniqueName="[USER].[State/Province].[All]" dimensionUniqueName="[USER]" displayFolder="" count="0" memberValueDatatype="130" unbalanced="0"/>
    <cacheHierarchy uniqueName="[USER].[User ID]" caption="User ID" attribute="1" defaultMemberUniqueName="[USER].[User ID].[All]" allUniqueName="[USER].[User ID].[All]" dimensionUniqueName="[USER]" displayFolder="" count="0" memberValueDatatype="130" unbalanced="0"/>
    <cacheHierarchy uniqueName="[USER].[User Type]" caption="User Type" attribute="1" defaultMemberUniqueName="[USER].[User Type].[All]" allUniqueName="[USER].[User Type].[All]" dimensionUniqueName="[USER]" displayFolder="" count="0" memberValueDatatype="130" unbalanced="0"/>
    <cacheHierarchy uniqueName="[OPPORTUNITY].[Created Date (Month Index)]" caption="Created Date (Month Index)" attribute="1" defaultMemberUniqueName="[OPPORTUNITY].[Created Date (Month Index)].[All]" allUniqueName="[OPPORTUNITY].[Created Date (Month Index)].[All]" dimensionUniqueName="[OPPORTUNITY]" displayFolder="" count="0" memberValueDatatype="20" unbalanced="0" hidden="1"/>
    <cacheHierarchy uniqueName="[Measures].[Count of Lead ID]" caption="Count of Lead ID" measure="1" displayFolder="" measureGroup="LEAD" count="0" oneField="1">
      <fieldsUsage count="1">
        <fieldUsage x="0"/>
      </fieldsUsage>
      <extLst>
        <ext xmlns:x15="http://schemas.microsoft.com/office/spreadsheetml/2010/11/main" uri="{B97F6D7D-B522-45F9-BDA1-12C45D357490}">
          <x15:cacheHierarchy aggregatedColumn="32"/>
        </ext>
      </extLst>
    </cacheHierarchy>
    <cacheHierarchy uniqueName="[Measures].[Sum of Amount]" caption="Sum of Amount" measure="1" displayFolder="" measureGroup="OPPORTUNITY" count="0">
      <extLst>
        <ext xmlns:x15="http://schemas.microsoft.com/office/spreadsheetml/2010/11/main" uri="{B97F6D7D-B522-45F9-BDA1-12C45D357490}">
          <x15:cacheHierarchy aggregatedColumn="74"/>
        </ext>
      </extLst>
    </cacheHierarchy>
    <cacheHierarchy uniqueName="[Measures].[Count of Opportunity ID]" caption="Count of Opportunity ID" measure="1" displayFolder="" measureGroup="OPPORTUNITY" count="0">
      <extLst>
        <ext xmlns:x15="http://schemas.microsoft.com/office/spreadsheetml/2010/11/main" uri="{B97F6D7D-B522-45F9-BDA1-12C45D357490}">
          <x15:cacheHierarchy aggregatedColumn="67"/>
        </ext>
      </extLst>
    </cacheHierarchy>
    <cacheHierarchy uniqueName="[Measures].[Count of Opportunity ID 2]" caption="Count of Opportunity ID 2" measure="1" displayFolder="" measureGroup="OPPORTUNITY PRODUCT" count="0">
      <extLst>
        <ext xmlns:x15="http://schemas.microsoft.com/office/spreadsheetml/2010/11/main" uri="{B97F6D7D-B522-45F9-BDA1-12C45D357490}">
          <x15:cacheHierarchy aggregatedColumn="84"/>
        </ext>
      </extLst>
    </cacheHierarchy>
    <cacheHierarchy uniqueName="[Measures].[Expected Amount]" caption="Expected Amount" measure="1" displayFolder="" measureGroup="OPPORTUNITY" count="0"/>
    <cacheHierarchy uniqueName="[Measures].[Conversion Rate]" caption="Conversion Rate" measure="1" displayFolder="" measureGroup="OPPORTUNITY" count="0"/>
    <cacheHierarchy uniqueName="[Measures].[Converted Accounts]" caption="Converted Accounts" measure="1" displayFolder="" measureGroup="OPPORTUNITY" count="0"/>
    <cacheHierarchy uniqueName="[Measures].[Converted Opportunities]" caption="Converted Opportunities" measure="1" displayFolder="" measureGroup="OPPORTUNITY" count="0"/>
    <cacheHierarchy uniqueName="[Measures].[Expected Amount (Opportunity)]" caption="Expected Amount (Opportunity)" measure="1" displayFolder="" measureGroup="OPPORTUNITY" count="0"/>
    <cacheHierarchy uniqueName="[Measures].[Acitve Opportunity]" caption="Acitve Opportunity" measure="1" displayFolder="" measureGroup="OPPORTUNITY" count="0"/>
    <cacheHierarchy uniqueName="[Measures].[Win Rate]" caption="Win Rate" measure="1" displayFolder="" measureGroup="OPPORTUNITY" count="0"/>
    <cacheHierarchy uniqueName="[Measures].[Lost Rate]" caption="Lost Rate" measure="1" displayFolder="" measureGroup="OPPORTUNITY" count="0"/>
    <cacheHierarchy uniqueName="[Measures].[Total Closed Opportunity]" caption="Total Closed Opportunity" measure="1" displayFolder="" measureGroup="OPPORTUNITY" count="0"/>
    <cacheHierarchy uniqueName="[Measures].[Conversion Rate Opportunity]" caption="Conversion Rate Opportunity" measure="1" displayFolder="" measureGroup="OPPORTUNITY" count="0"/>
    <cacheHierarchy uniqueName="[Measures].[__XL_Count OPPORTUNITY]" caption="__XL_Count OPPORTUNITY" measure="1" displayFolder="" measureGroup="OPPORTUNITY" count="0" hidden="1"/>
    <cacheHierarchy uniqueName="[Measures].[__XL_Count ACCOUNT]" caption="__XL_Count ACCOUNT" measure="1" displayFolder="" measureGroup="ACCOUNT" count="0" hidden="1"/>
    <cacheHierarchy uniqueName="[Measures].[__XL_Count USER]" caption="__XL_Count USER" measure="1" displayFolder="" measureGroup="USER" count="0" hidden="1"/>
    <cacheHierarchy uniqueName="[Measures].[__XL_Count LEAD]" caption="__XL_Count LEAD" measure="1" displayFolder="" measureGroup="LEAD" count="0" hidden="1"/>
    <cacheHierarchy uniqueName="[Measures].[__XL_Count OPPORTUNITY PRODUCT]" caption="__XL_Count OPPORTUNITY PRODUCT" measure="1" displayFolder="" measureGroup="OPPORTUNITY PRODUCT" count="0" hidden="1"/>
    <cacheHierarchy uniqueName="[Measures].[__No measures defined]" caption="__No measures defined" measure="1" displayFolder="" count="0" hidden="1"/>
  </cacheHierarchies>
  <kpis count="0"/>
  <dimensions count="6">
    <dimension name="ACCOUNT" uniqueName="[ACCOUNT]" caption="ACCOUNT"/>
    <dimension name="LEAD" uniqueName="[LEAD]" caption="LEAD"/>
    <dimension measure="1" name="Measures" uniqueName="[Measures]" caption="Measures"/>
    <dimension name="OPPORTUNITY" uniqueName="[OPPORTUNITY]" caption="OPPORTUNITY"/>
    <dimension name="OPPORTUNITY PRODUCT" uniqueName="[OPPORTUNITY PRODUCT]" caption="OPPORTUNITY PRODUCT"/>
    <dimension name="USER" uniqueName="[USER]" caption="USER"/>
  </dimensions>
  <measureGroups count="5">
    <measureGroup name="ACCOUNT" caption="ACCOUNT"/>
    <measureGroup name="LEAD" caption="LEAD"/>
    <measureGroup name="OPPORTUNITY" caption="OPPORTUNITY"/>
    <measureGroup name="OPPORTUNITY PRODUCT" caption="OPPORTUNITY PRODUCT"/>
    <measureGroup name="USER" caption="USER"/>
  </measureGroups>
  <maps count="13">
    <map measureGroup="0" dimension="0"/>
    <map measureGroup="0" dimension="1"/>
    <map measureGroup="1" dimension="1"/>
    <map measureGroup="2" dimension="0"/>
    <map measureGroup="2" dimension="1"/>
    <map measureGroup="2" dimension="3"/>
    <map measureGroup="2" dimension="5"/>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ASHEELA S" refreshedDate="46092.778197916668" createdVersion="5" refreshedVersion="8" minRefreshableVersion="3" recordCount="0" supportSubquery="1" supportAdvancedDrill="1" xr:uid="{270D741A-A0E6-40A7-8EFA-891ED7571000}">
  <cacheSource type="external" connectionId="6"/>
  <cacheFields count="4">
    <cacheField name="[LEAD].[Status].[Status]" caption="Status" numFmtId="0" hierarchy="47" level="1">
      <sharedItems count="8">
        <s v="Converted"/>
        <s v="Disqualified"/>
        <s v="MQL"/>
        <s v="Nurturing"/>
        <s v="Prospect"/>
        <s v="Qualified"/>
        <s v="SQL"/>
        <s v="Untouched"/>
      </sharedItems>
    </cacheField>
    <cacheField name="[Measures].[Count of Lead ID]" caption="Count of Lead ID" numFmtId="0" hierarchy="113" level="32767"/>
    <cacheField name="[LEAD].[Lead Source].[Lead Source]" caption="Lead Source" numFmtId="0" hierarchy="33" level="1">
      <sharedItems containsSemiMixedTypes="0" containsNonDate="0" containsString="0"/>
    </cacheField>
    <cacheField name="[LEAD].[Industry].[Industry]" caption="Industry" numFmtId="0" hierarchy="29" level="1">
      <sharedItems containsSemiMixedTypes="0" containsNonDate="0" containsString="0"/>
    </cacheField>
  </cacheFields>
  <cacheHierarchies count="133">
    <cacheHierarchy uniqueName="[ACCOUNT].[Account ID]" caption="Account ID" attribute="1" defaultMemberUniqueName="[ACCOUNT].[Account ID].[All]" allUniqueName="[ACCOUNT].[Account ID].[All]" dimensionUniqueName="[ACCOUNT]" displayFolder="" count="0" memberValueDatatype="130" unbalanced="0"/>
    <cacheHierarchy uniqueName="[ACCOUNT].[Account Name]" caption="Account Name" attribute="1" defaultMemberUniqueName="[ACCOUNT].[Account Name].[All]" allUniqueName="[ACCOUNT].[Account Name].[All]" dimensionUniqueName="[ACCOUNT]" displayFolder="" count="0" memberValueDatatype="130" unbalanced="0"/>
    <cacheHierarchy uniqueName="[ACCOUNT].[Account Rating]" caption="Account Rating" attribute="1" defaultMemberUniqueName="[ACCOUNT].[Account Rating].[All]" allUniqueName="[ACCOUNT].[Account Rating].[All]" dimensionUniqueName="[ACCOUNT]" displayFolder="" count="0" memberValueDatatype="130" unbalanced="0"/>
    <cacheHierarchy uniqueName="[ACCOUNT].[Account Type]" caption="Account Type" attribute="1" defaultMemberUniqueName="[ACCOUNT].[Account Type].[All]" allUniqueName="[ACCOUNT].[Account Type].[All]" dimensionUniqueName="[ACCOUNT]" displayFolder="" count="0" memberValueDatatype="130" unbalanced="0"/>
    <cacheHierarchy uniqueName="[ACCOUNT].[Application]" caption="Application" attribute="1" defaultMemberUniqueName="[ACCOUNT].[Application].[All]" allUniqueName="[ACCOUNT].[Application].[All]" dimensionUniqueName="[ACCOUNT]" displayFolder="" count="0" memberValueDatatype="130" unbalanced="0"/>
    <cacheHierarchy uniqueName="[ACCOUNT].[Billing City]" caption="Billing City" attribute="1" defaultMemberUniqueName="[ACCOUNT].[Billing City].[All]" allUniqueName="[ACCOUNT].[Billing City].[All]" dimensionUniqueName="[ACCOUNT]" displayFolder="" count="0" memberValueDatatype="130" unbalanced="0"/>
    <cacheHierarchy uniqueName="[ACCOUNT].[Billing Country]" caption="Billing Country" attribute="1" defaultMemberUniqueName="[ACCOUNT].[Billing Country].[All]" allUniqueName="[ACCOUNT].[Billing Country].[All]" dimensionUniqueName="[ACCOUNT]" displayFolder="" count="0" memberValueDatatype="130" unbalanced="0"/>
    <cacheHierarchy uniqueName="[ACCOUNT].[Billing State/Province]" caption="Billing State/Province" attribute="1" defaultMemberUniqueName="[ACCOUNT].[Billing State/Province].[All]" allUniqueName="[ACCOUNT].[Billing State/Province].[All]" dimensionUniqueName="[ACCOUNT]" displayFolder="" count="0" memberValueDatatype="130" unbalanced="0"/>
    <cacheHierarchy uniqueName="[ACCOUNT].[Created By ID]" caption="Created By ID" attribute="1" defaultMemberUniqueName="[ACCOUNT].[Created By ID].[All]" allUniqueName="[ACCOUNT].[Created By ID].[All]" dimensionUniqueName="[ACCOUNT]" displayFolder="" count="0" memberValueDatatype="130" unbalanced="0"/>
    <cacheHierarchy uniqueName="[ACCOUNT].[Created Date]" caption="Created Date" attribute="1" time="1" defaultMemberUniqueName="[ACCOUNT].[Created Date].[All]" allUniqueName="[ACCOUNT].[Created Date].[All]" dimensionUniqueName="[ACCOUNT]" displayFolder="" count="0" memberValueDatatype="7" unbalanced="0"/>
    <cacheHierarchy uniqueName="[ACCOUNT].[Industry]" caption="Industry" attribute="1" defaultMemberUniqueName="[ACCOUNT].[Industry].[All]" allUniqueName="[ACCOUNT].[Industry].[All]" dimensionUniqueName="[ACCOUNT]" displayFolder="" count="0" memberValueDatatype="130" unbalanced="0"/>
    <cacheHierarchy uniqueName="[ACCOUNT].[Last Activity]" caption="Last Activity" attribute="1" defaultMemberUniqueName="[ACCOUNT].[Last Activity].[All]" allUniqueName="[ACCOUNT].[Last Activity].[All]" dimensionUniqueName="[ACCOUNT]" displayFolder="" count="0" memberValueDatatype="130" unbalanced="0"/>
    <cacheHierarchy uniqueName="[ACCOUNT].[Last Modified By ID]" caption="Last Modified By ID" attribute="1" defaultMemberUniqueName="[ACCOUNT].[Last Modified By ID].[All]" allUniqueName="[ACCOUNT].[Last Modified By ID].[All]" dimensionUniqueName="[ACCOUNT]" displayFolder="" count="0" memberValueDatatype="130" unbalanced="0"/>
    <cacheHierarchy uniqueName="[ACCOUNT].[Last Modified Date]" caption="Last Modified Date" attribute="1" time="1" defaultMemberUniqueName="[ACCOUNT].[Last Modified Date].[All]" allUniqueName="[ACCOUNT].[Last Modified Date].[All]" dimensionUniqueName="[ACCOUNT]" displayFolder="" count="0" memberValueDatatype="7" unbalanced="0"/>
    <cacheHierarchy uniqueName="[ACCOUNT].[Lead Type]" caption="Lead Type" attribute="1" defaultMemberUniqueName="[ACCOUNT].[Lead Type].[All]" allUniqueName="[ACCOUNT].[Lead Type].[All]" dimensionUniqueName="[ACCOUNT]" displayFolder="" count="0" memberValueDatatype="130" unbalanced="0"/>
    <cacheHierarchy uniqueName="[ACCOUNT].[Owner ID]" caption="Owner ID" attribute="1" defaultMemberUniqueName="[ACCOUNT].[Owner ID].[All]" allUniqueName="[ACCOUNT].[Owner ID].[All]" dimensionUniqueName="[ACCOUNT]" displayFolder="" count="0" memberValueDatatype="130" unbalanced="0"/>
    <cacheHierarchy uniqueName="[ACCOUNT].[Parent Account ID]" caption="Parent Account ID" attribute="1" defaultMemberUniqueName="[ACCOUNT].[Parent Account ID].[All]" allUniqueName="[ACCOUNT].[Parent Account ID].[All]" dimensionUniqueName="[ACCOUNT]" displayFolder="" count="0" memberValueDatatype="130" unbalanced="0"/>
    <cacheHierarchy uniqueName="[ACCOUNT].[Record Type ID]" caption="Record Type ID" attribute="1" defaultMemberUniqueName="[ACCOUNT].[Record Type ID].[All]" allUniqueName="[ACCOUNT].[Record Type ID].[All]" dimensionUniqueName="[ACCOUNT]" displayFolder="" count="0" memberValueDatatype="130" unbalanced="0"/>
    <cacheHierarchy uniqueName="[ACCOUNT].[Shipping City]" caption="Shipping City" attribute="1" defaultMemberUniqueName="[ACCOUNT].[Shipping City].[All]" allUniqueName="[ACCOUNT].[Shipping City].[All]" dimensionUniqueName="[ACCOUNT]" displayFolder="" count="0" memberValueDatatype="130" unbalanced="0"/>
    <cacheHierarchy uniqueName="[ACCOUNT].[Shipping Country]" caption="Shipping Country" attribute="1" defaultMemberUniqueName="[ACCOUNT].[Shipping Country].[All]" allUniqueName="[ACCOUNT].[Shipping Country].[All]" dimensionUniqueName="[ACCOUNT]" displayFolder="" count="0" memberValueDatatype="130" unbalanced="0"/>
    <cacheHierarchy uniqueName="[ACCOUNT].[Shipping State/Province]" caption="Shipping State/Province" attribute="1" defaultMemberUniqueName="[ACCOUNT].[Shipping State/Province].[All]" allUniqueName="[ACCOUNT].[Shipping State/Province].[All]" dimensionUniqueName="[ACCOUNT]" displayFolder="" count="0" memberValueDatatype="130" unbalanced="0"/>
    <cacheHierarchy uniqueName="[ACCOUNT].[Shipping Zip/Postal Code]" caption="Shipping Zip/Postal Code" attribute="1" defaultMemberUniqueName="[ACCOUNT].[Shipping Zip/Postal Code].[All]" allUniqueName="[ACCOUNT].[Shipping Zip/Postal Code].[All]" dimensionUniqueName="[ACCOUNT]" displayFolder="" count="0" memberValueDatatype="130" unbalanced="0"/>
    <cacheHierarchy uniqueName="[ACCOUNT].[System Modstamp]" caption="System Modstamp" attribute="1" time="1" defaultMemberUniqueName="[ACCOUNT].[System Modstamp].[All]" allUniqueName="[ACCOUNT].[System Modstamp].[All]" dimensionUniqueName="[ACCOUNT]" displayFolder="" count="0" memberValueDatatype="7" unbalanced="0"/>
    <cacheHierarchy uniqueName="[LEAD].[City]" caption="City" attribute="1" defaultMemberUniqueName="[LEAD].[City].[All]" allUniqueName="[LEAD].[City].[All]" dimensionUniqueName="[LEAD]" displayFolder="" count="0" memberValueDatatype="130" unbalanced="0"/>
    <cacheHierarchy uniqueName="[LEAD].[Converted]" caption="Converted" attribute="1" defaultMemberUniqueName="[LEAD].[Converted].[All]" allUniqueName="[LEAD].[Converted].[All]" dimensionUniqueName="[LEAD]" displayFolder="" count="0" memberValueDatatype="11" unbalanced="0"/>
    <cacheHierarchy uniqueName="[LEAD].[Country]" caption="Country" attribute="1" defaultMemberUniqueName="[LEAD].[Country].[All]" allUniqueName="[LEAD].[Country].[All]" dimensionUniqueName="[LEAD]" displayFolder="" count="0" memberValueDatatype="130" unbalanced="0"/>
    <cacheHierarchy uniqueName="[LEAD].[Created Date]" caption="Created Date" attribute="1" time="1" defaultMemberUniqueName="[LEAD].[Created Date].[All]" allUniqueName="[LEAD].[Created Date].[All]" dimensionUniqueName="[LEAD]" displayFolder="" count="0" memberValueDatatype="7" unbalanced="0"/>
    <cacheHierarchy uniqueName="[LEAD].[Dead Reason]" caption="Dead Reason" attribute="1" defaultMemberUniqueName="[LEAD].[Dead Reason].[All]" allUniqueName="[LEAD].[Dead Reason].[All]" dimensionUniqueName="[LEAD]" displayFolder="" count="0" memberValueDatatype="130" unbalanced="0"/>
    <cacheHierarchy uniqueName="[LEAD].[Email Opt Out]" caption="Email Opt Out" attribute="1" defaultMemberUniqueName="[LEAD].[Email Opt Out].[All]" allUniqueName="[LEAD].[Email Opt Out].[All]" dimensionUniqueName="[LEAD]" displayFolder="" count="0" memberValueDatatype="11" unbalanced="0"/>
    <cacheHierarchy uniqueName="[LEAD].[Industry]" caption="Industry" attribute="1" defaultMemberUniqueName="[LEAD].[Industry].[All]" allUniqueName="[LEAD].[Industry].[All]" dimensionUniqueName="[LEAD]" displayFolder="" count="2" memberValueDatatype="130" unbalanced="0">
      <fieldsUsage count="2">
        <fieldUsage x="-1"/>
        <fieldUsage x="3"/>
      </fieldsUsage>
    </cacheHierarchy>
    <cacheHierarchy uniqueName="[LEAD].[Key Account]" caption="Key Account" attribute="1" defaultMemberUniqueName="[LEAD].[Key Account].[All]" allUniqueName="[LEAD].[Key Account].[All]" dimensionUniqueName="[LEAD]" displayFolder="" count="0" memberValueDatatype="11" unbalanced="0"/>
    <cacheHierarchy uniqueName="[LEAD].[Last Status Change]" caption="Last Status Change" attribute="1" defaultMemberUniqueName="[LEAD].[Last Status Change].[All]" allUniqueName="[LEAD].[Last Status Change].[All]" dimensionUniqueName="[LEAD]" displayFolder="" count="0" memberValueDatatype="130" unbalanced="0"/>
    <cacheHierarchy uniqueName="[LEAD].[Lead ID]" caption="Lead ID" attribute="1" defaultMemberUniqueName="[LEAD].[Lead ID].[All]" allUniqueName="[LEAD].[Lead ID].[All]" dimensionUniqueName="[LEAD]" displayFolder="" count="0" memberValueDatatype="130" unbalanced="0"/>
    <cacheHierarchy uniqueName="[LEAD].[Lead Source]" caption="Lead Source" attribute="1" defaultMemberUniqueName="[LEAD].[Lead Source].[All]" allUniqueName="[LEAD].[Lead Source].[All]" dimensionUniqueName="[LEAD]" displayFolder="" count="2" memberValueDatatype="130" unbalanced="0">
      <fieldsUsage count="2">
        <fieldUsage x="-1"/>
        <fieldUsage x="2"/>
      </fieldsUsage>
    </cacheHierarchy>
    <cacheHierarchy uniqueName="[LEAD].[Lead Status at Conversion]" caption="Lead Status at Conversion" attribute="1" defaultMemberUniqueName="[LEAD].[Lead Status at Conversion].[All]" allUniqueName="[LEAD].[Lead Status at Conversion].[All]" dimensionUniqueName="[LEAD]" displayFolder="" count="0" memberValueDatatype="130" unbalanced="0"/>
    <cacheHierarchy uniqueName="[LEAD].[LeadRecordType]" caption="LeadRecordType" attribute="1" defaultMemberUniqueName="[LEAD].[LeadRecordType].[All]" allUniqueName="[LEAD].[LeadRecordType].[All]" dimensionUniqueName="[LEAD]" displayFolder="" count="0" memberValueDatatype="130" unbalanced="0"/>
    <cacheHierarchy uniqueName="[LEAD].[LS Team Notified]" caption="LS Team Notified" attribute="1" defaultMemberUniqueName="[LEAD].[LS Team Notified].[All]" allUniqueName="[LEAD].[LS Team Notified].[All]" dimensionUniqueName="[LEAD]" displayFolder="" count="0" memberValueDatatype="11" unbalanced="0"/>
    <cacheHierarchy uniqueName="[LEAD].[Next_Step__c (Leads)]" caption="Next_Step__c (Leads)" attribute="1" defaultMemberUniqueName="[LEAD].[Next_Step__c (Leads)].[All]" allUniqueName="[LEAD].[Next_Step__c (Leads)].[All]" dimensionUniqueName="[LEAD]" displayFolder="" count="0" memberValueDatatype="130" unbalanced="0"/>
    <cacheHierarchy uniqueName="[LEAD].[Pardot Conversion Date]" caption="Pardot Conversion Date" attribute="1" time="1" defaultMemberUniqueName="[LEAD].[Pardot Conversion Date].[All]" allUniqueName="[LEAD].[Pardot Conversion Date].[All]" dimensionUniqueName="[LEAD]" displayFolder="" count="0" memberValueDatatype="7" unbalanced="0"/>
    <cacheHierarchy uniqueName="[LEAD].[Pardot Created Date]" caption="Pardot Created Date" attribute="1" time="1" defaultMemberUniqueName="[LEAD].[Pardot Created Date].[All]" allUniqueName="[LEAD].[Pardot Created Date].[All]" dimensionUniqueName="[LEAD]" displayFolder="" count="0" memberValueDatatype="7" unbalanced="0"/>
    <cacheHierarchy uniqueName="[LEAD].[Pardot First Activity]" caption="Pardot First Activity" attribute="1" time="1" defaultMemberUniqueName="[LEAD].[Pardot First Activity].[All]" allUniqueName="[LEAD].[Pardot First Activity].[All]" dimensionUniqueName="[LEAD]" displayFolder="" count="0" memberValueDatatype="7" unbalanced="0"/>
    <cacheHierarchy uniqueName="[LEAD].[Pardot Last Activity]" caption="Pardot Last Activity" attribute="1" time="1" defaultMemberUniqueName="[LEAD].[Pardot Last Activity].[All]" allUniqueName="[LEAD].[Pardot Last Activity].[All]" dimensionUniqueName="[LEAD]" displayFolder="" count="0" memberValueDatatype="7" unbalanced="0"/>
    <cacheHierarchy uniqueName="[LEAD].[Primary Research Application]" caption="Primary Research Application" attribute="1" defaultMemberUniqueName="[LEAD].[Primary Research Application].[All]" allUniqueName="[LEAD].[Primary Research Application].[All]" dimensionUniqueName="[LEAD]" displayFolder="" count="0" memberValueDatatype="130" unbalanced="0"/>
    <cacheHierarchy uniqueName="[LEAD].[Product Category]" caption="Product Category" attribute="1" defaultMemberUniqueName="[LEAD].[Product Category].[All]" allUniqueName="[LEAD].[Product Category].[All]" dimensionUniqueName="[LEAD]" displayFolder="" count="0" memberValueDatatype="130" unbalanced="0"/>
    <cacheHierarchy uniqueName="[LEAD].[Record Type ID]" caption="Record Type ID" attribute="1" defaultMemberUniqueName="[LEAD].[Record Type ID].[All]" allUniqueName="[LEAD].[Record Type ID].[All]" dimensionUniqueName="[LEAD]" displayFolder="" count="0" memberValueDatatype="130" unbalanced="0"/>
    <cacheHierarchy uniqueName="[LEAD].[SS Team Notified]" caption="SS Team Notified" attribute="1" defaultMemberUniqueName="[LEAD].[SS Team Notified].[All]" allUniqueName="[LEAD].[SS Team Notified].[All]" dimensionUniqueName="[LEAD]" displayFolder="" count="0" memberValueDatatype="11" unbalanced="0"/>
    <cacheHierarchy uniqueName="[LEAD].[State/Province]" caption="State/Province" attribute="1" defaultMemberUniqueName="[LEAD].[State/Province].[All]" allUniqueName="[LEAD].[State/Province].[All]" dimensionUniqueName="[LEAD]" displayFolder="" count="0" memberValueDatatype="130" unbalanced="0"/>
    <cacheHierarchy uniqueName="[LEAD].[Status]" caption="Status" attribute="1" defaultMemberUniqueName="[LEAD].[Status].[All]" allUniqueName="[LEAD].[Status].[All]" dimensionUniqueName="[LEAD]" displayFolder="" count="2" memberValueDatatype="130" unbalanced="0">
      <fieldsUsage count="2">
        <fieldUsage x="-1"/>
        <fieldUsage x="0"/>
      </fieldsUsage>
    </cacheHierarchy>
    <cacheHierarchy uniqueName="[LEAD].[Campaign Membership Count]" caption="Campaign Membership Count" attribute="1" defaultMemberUniqueName="[LEAD].[Campaign Membership Count].[All]" allUniqueName="[LEAD].[Campaign Membership Count].[All]" dimensionUniqueName="[LEAD]" displayFolder="" count="0" memberValueDatatype="20" unbalanced="0"/>
    <cacheHierarchy uniqueName="[LEAD].[Pardot Score]" caption="Pardot Score" attribute="1" defaultMemberUniqueName="[LEAD].[Pardot Score].[All]" allUniqueName="[LEAD].[Pardot Score].[All]" dimensionUniqueName="[LEAD]" displayFolder="" count="0" memberValueDatatype="20" unbalanced="0"/>
    <cacheHierarchy uniqueName="[OPPORTUNITY].[Account ID]" caption="Account ID" attribute="1" defaultMemberUniqueName="[OPPORTUNITY].[Account ID].[All]" allUniqueName="[OPPORTUNITY].[Account ID].[All]" dimensionUniqueName="[OPPORTUNITY]" displayFolder="" count="0" memberValueDatatype="130" unbalanced="0"/>
    <cacheHierarchy uniqueName="[OPPORTUNITY].[Campaign ID]" caption="Campaign ID" attribute="1" defaultMemberUniqueName="[OPPORTUNITY].[Campaign ID].[All]" allUniqueName="[OPPORTUNITY].[Campaign ID].[All]" dimensionUniqueName="[OPPORTUNITY]" displayFolder="" count="0" memberValueDatatype="130" unbalanced="0"/>
    <cacheHierarchy uniqueName="[OPPORTUNITY].[Close Date]" caption="Close Date" attribute="1" time="1" defaultMemberUniqueName="[OPPORTUNITY].[Close Date].[All]" allUniqueName="[OPPORTUNITY].[Close Date].[All]" dimensionUniqueName="[OPPORTUNITY]" displayFolder="" count="0" memberValueDatatype="7" unbalanced="0"/>
    <cacheHierarchy uniqueName="[OPPORTUNITY].[Closed Lost Reason]" caption="Closed Lost Reason" attribute="1" defaultMemberUniqueName="[OPPORTUNITY].[Closed Lost Reason].[All]" allUniqueName="[OPPORTUNITY].[Closed Lost Reason].[All]" dimensionUniqueName="[OPPORTUNITY]" displayFolder="" count="0" memberValueDatatype="130" unbalanced="0"/>
    <cacheHierarchy uniqueName="[OPPORTUNITY].[Contact ID]" caption="Contact ID" attribute="1" defaultMemberUniqueName="[OPPORTUNITY].[Contact ID].[All]" allUniqueName="[OPPORTUNITY].[Contact ID].[All]" dimensionUniqueName="[OPPORTUNITY]" displayFolder="" count="0" memberValueDatatype="130" unbalanced="0"/>
    <cacheHierarchy uniqueName="[OPPORTUNITY].[Created By ID]" caption="Created By ID" attribute="1" defaultMemberUniqueName="[OPPORTUNITY].[Created By ID].[All]" allUniqueName="[OPPORTUNITY].[Created By ID].[All]" dimensionUniqueName="[OPPORTUNITY]" displayFolder="" count="0" memberValueDatatype="130" unbalanced="0"/>
    <cacheHierarchy uniqueName="[OPPORTUNITY].[Created Date]" caption="Created Date" attribute="1" time="1" defaultMemberUniqueName="[OPPORTUNITY].[Created Date].[All]" allUniqueName="[OPPORTUNITY].[Created Date].[All]" dimensionUniqueName="[OPPORTUNITY]" displayFolder="" count="0" memberValueDatatype="7" unbalanced="0"/>
    <cacheHierarchy uniqueName="[OPPORTUNITY].[Fiscal Quarter]" caption="Fiscal Quarter" attribute="1" defaultMemberUniqueName="[OPPORTUNITY].[Fiscal Quarter].[All]" allUniqueName="[OPPORTUNITY].[Fiscal Quarter].[All]" dimensionUniqueName="[OPPORTUNITY]" displayFolder="" count="0" memberValueDatatype="20" unbalanced="0"/>
    <cacheHierarchy uniqueName="[OPPORTUNITY].[Fiscal Year]" caption="Fiscal Year" attribute="1" defaultMemberUniqueName="[OPPORTUNITY].[Fiscal Year].[All]" allUniqueName="[OPPORTUNITY].[Fiscal Year].[All]" dimensionUniqueName="[OPPORTUNITY]" displayFolder="" count="0" memberValueDatatype="20" unbalanced="0"/>
    <cacheHierarchy uniqueName="[OPPORTUNITY].[Forecast Category]" caption="Forecast Category" attribute="1" defaultMemberUniqueName="[OPPORTUNITY].[Forecast Category].[All]" allUniqueName="[OPPORTUNITY].[Forecast Category].[All]" dimensionUniqueName="[OPPORTUNITY]" displayFolder="" count="0" memberValueDatatype="130" unbalanced="0"/>
    <cacheHierarchy uniqueName="[OPPORTUNITY].[Industry]" caption="Industry" attribute="1" defaultMemberUniqueName="[OPPORTUNITY].[Industry].[All]" allUniqueName="[OPPORTUNITY].[Industry].[All]" dimensionUniqueName="[OPPORTUNITY]" displayFolder="" count="0" memberValueDatatype="130" unbalanced="0"/>
    <cacheHierarchy uniqueName="[OPPORTUNITY].[Interface Type]" caption="Interface Type" attribute="1" defaultMemberUniqueName="[OPPORTUNITY].[Interface Type].[All]" allUniqueName="[OPPORTUNITY].[Interface Type].[All]" dimensionUniqueName="[OPPORTUNITY]" displayFolder="" count="0" memberValueDatatype="130" unbalanced="0"/>
    <cacheHierarchy uniqueName="[OPPORTUNITY].[Last Activity]" caption="Last Activity" attribute="1" defaultMemberUniqueName="[OPPORTUNITY].[Last Activity].[All]" allUniqueName="[OPPORTUNITY].[Last Activity].[All]" dimensionUniqueName="[OPPORTUNITY]" displayFolder="" count="0" memberValueDatatype="130" unbalanced="0"/>
    <cacheHierarchy uniqueName="[OPPORTUNITY].[Last Stage Change Date]" caption="Last Stage Change Date" attribute="1" time="1" defaultMemberUniqueName="[OPPORTUNITY].[Last Stage Change Date].[All]" allUniqueName="[OPPORTUNITY].[Last Stage Change Date].[All]" dimensionUniqueName="[OPPORTUNITY]" displayFolder="" count="0" memberValueDatatype="7" unbalanced="0"/>
    <cacheHierarchy uniqueName="[OPPORTUNITY].[LDO]" caption="LDO" attribute="1" defaultMemberUniqueName="[OPPORTUNITY].[LDO].[All]" allUniqueName="[OPPORTUNITY].[LDO].[All]" dimensionUniqueName="[OPPORTUNITY]" displayFolder="" count="0" memberValueDatatype="11" unbalanced="0"/>
    <cacheHierarchy uniqueName="[OPPORTUNITY].[Lead Application]" caption="Lead Application" attribute="1" defaultMemberUniqueName="[OPPORTUNITY].[Lead Application].[All]" allUniqueName="[OPPORTUNITY].[Lead Application].[All]" dimensionUniqueName="[OPPORTUNITY]" displayFolder="" count="0" memberValueDatatype="130" unbalanced="0"/>
    <cacheHierarchy uniqueName="[OPPORTUNITY].[Lead Source]" caption="Lead Source" attribute="1" defaultMemberUniqueName="[OPPORTUNITY].[Lead Source].[All]" allUniqueName="[OPPORTUNITY].[Lead Source].[All]" dimensionUniqueName="[OPPORTUNITY]" displayFolder="" count="0" memberValueDatatype="130" unbalanced="0"/>
    <cacheHierarchy uniqueName="[OPPORTUNITY].[Opportunity ID]" caption="Opportunity ID" attribute="1" defaultMemberUniqueName="[OPPORTUNITY].[Opportunity ID].[All]" allUniqueName="[OPPORTUNITY].[Opportunity ID].[All]" dimensionUniqueName="[OPPORTUNITY]" displayFolder="" count="0" memberValueDatatype="130" unbalanced="0"/>
    <cacheHierarchy uniqueName="[OPPORTUNITY].[Owner ID]" caption="Owner ID" attribute="1" defaultMemberUniqueName="[OPPORTUNITY].[Owner ID].[All]" allUniqueName="[OPPORTUNITY].[Owner ID].[All]" dimensionUniqueName="[OPPORTUNITY]" displayFolder="" count="0" memberValueDatatype="130" unbalanced="0"/>
    <cacheHierarchy uniqueName="[OPPORTUNITY].[Primary Application]" caption="Primary Application" attribute="1" defaultMemberUniqueName="[OPPORTUNITY].[Primary Application].[All]" allUniqueName="[OPPORTUNITY].[Primary Application].[All]" dimensionUniqueName="[OPPORTUNITY]" displayFolder="" count="0" memberValueDatatype="130" unbalanced="0"/>
    <cacheHierarchy uniqueName="[OPPORTUNITY].[Primary Contact]" caption="Primary Contact" attribute="1" defaultMemberUniqueName="[OPPORTUNITY].[Primary Contact].[All]" allUniqueName="[OPPORTUNITY].[Primary Contact].[All]" dimensionUniqueName="[OPPORTUNITY]" displayFolder="" count="0" memberValueDatatype="130" unbalanced="0"/>
    <cacheHierarchy uniqueName="[OPPORTUNITY].[Product Category]" caption="Product Category" attribute="1" defaultMemberUniqueName="[OPPORTUNITY].[Product Category].[All]" allUniqueName="[OPPORTUNITY].[Product Category].[All]" dimensionUniqueName="[OPPORTUNITY]" displayFolder="" count="0" memberValueDatatype="130" unbalanced="0"/>
    <cacheHierarchy uniqueName="[OPPORTUNITY].[Product of Interest]" caption="Product of Interest" attribute="1" defaultMemberUniqueName="[OPPORTUNITY].[Product of Interest].[All]" allUniqueName="[OPPORTUNITY].[Product of Interest].[All]" dimensionUniqueName="[OPPORTUNITY]" displayFolder="" count="0" memberValueDatatype="130" unbalanced="0"/>
    <cacheHierarchy uniqueName="[OPPORTUNITY].[Stage]" caption="Stage" attribute="1" defaultMemberUniqueName="[OPPORTUNITY].[Stage].[All]" allUniqueName="[OPPORTUNITY].[Stage].[All]" dimensionUniqueName="[OPPORTUNITY]" displayFolder="" count="0" memberValueDatatype="130" unbalanced="0"/>
    <cacheHierarchy uniqueName="[OPPORTUNITY].[Amount]" caption="Amount" attribute="1" defaultMemberUniqueName="[OPPORTUNITY].[Amount].[All]" allUniqueName="[OPPORTUNITY].[Amount].[All]" dimensionUniqueName="[OPPORTUNITY]" displayFolder="" count="0" memberValueDatatype="5" unbalanced="0"/>
    <cacheHierarchy uniqueName="[OPPORTUNITY].[Probability (%)]" caption="Probability (%)" attribute="1" defaultMemberUniqueName="[OPPORTUNITY].[Probability (%)].[All]" allUniqueName="[OPPORTUNITY].[Probability (%)].[All]" dimensionUniqueName="[OPPORTUNITY]" displayFolder="" count="0" memberValueDatatype="20" unbalanced="0"/>
    <cacheHierarchy uniqueName="[OPPORTUNITY].[Created Date (Year)]" caption="Created Date (Year)" attribute="1" defaultMemberUniqueName="[OPPORTUNITY].[Created Date (Year)].[All]" allUniqueName="[OPPORTUNITY].[Created Date (Year)].[All]" dimensionUniqueName="[OPPORTUNITY]" displayFolder="" count="0" memberValueDatatype="130" unbalanced="0"/>
    <cacheHierarchy uniqueName="[OPPORTUNITY].[Created Date (Quarter)]" caption="Created Date (Quarter)" attribute="1" defaultMemberUniqueName="[OPPORTUNITY].[Created Date (Quarter)].[All]" allUniqueName="[OPPORTUNITY].[Created Date (Quarter)].[All]" dimensionUniqueName="[OPPORTUNITY]" displayFolder="" count="0" memberValueDatatype="130" unbalanced="0"/>
    <cacheHierarchy uniqueName="[OPPORTUNITY].[Created Date (Month)]" caption="Created Date (Month)" attribute="1" defaultMemberUniqueName="[OPPORTUNITY].[Created Date (Month)].[All]" allUniqueName="[OPPORTUNITY].[Created Date (Month)].[All]" dimensionUniqueName="[OPPORTUNITY]" displayFolder="" count="0" memberValueDatatype="130" unbalanced="0"/>
    <cacheHierarchy uniqueName="[OPPORTUNITY PRODUCT].[Created By ID]" caption="Created By ID" attribute="1" defaultMemberUniqueName="[OPPORTUNITY PRODUCT].[Created By ID].[All]" allUniqueName="[OPPORTUNITY PRODUCT].[Created By ID].[All]" dimensionUniqueName="[OPPORTUNITY PRODUCT]" displayFolder="" count="0" memberValueDatatype="130" unbalanced="0"/>
    <cacheHierarchy uniqueName="[OPPORTUNITY PRODUCT].[Created Date]" caption="Created Date" attribute="1" time="1" defaultMemberUniqueName="[OPPORTUNITY PRODUCT].[Created Date].[All]" allUniqueName="[OPPORTUNITY PRODUCT].[Created Date].[All]" dimensionUniqueName="[OPPORTUNITY PRODUCT]" displayFolder="" count="0" memberValueDatatype="7" unbalanced="0"/>
    <cacheHierarchy uniqueName="[OPPORTUNITY PRODUCT].[Last Modified By ID]" caption="Last Modified By ID" attribute="1" defaultMemberUniqueName="[OPPORTUNITY PRODUCT].[Last Modified By ID].[All]" allUniqueName="[OPPORTUNITY PRODUCT].[Last Modified By ID].[All]" dimensionUniqueName="[OPPORTUNITY PRODUCT]" displayFolder="" count="0" memberValueDatatype="130" unbalanced="0"/>
    <cacheHierarchy uniqueName="[OPPORTUNITY PRODUCT].[Last Modified Date]" caption="Last Modified Date" attribute="1" time="1" defaultMemberUniqueName="[OPPORTUNITY PRODUCT].[Last Modified Date].[All]" allUniqueName="[OPPORTUNITY PRODUCT].[Last Modified Date].[All]" dimensionUniqueName="[OPPORTUNITY PRODUCT]" displayFolder="" count="0" memberValueDatatype="7" unbalanced="0"/>
    <cacheHierarchy uniqueName="[OPPORTUNITY PRODUCT].[Line Item ID]" caption="Line Item ID" attribute="1" defaultMemberUniqueName="[OPPORTUNITY PRODUCT].[Line Item ID].[All]" allUniqueName="[OPPORTUNITY PRODUCT].[Line Item ID].[All]" dimensionUniqueName="[OPPORTUNITY PRODUCT]" displayFolder="" count="0" memberValueDatatype="130" unbalanced="0"/>
    <cacheHierarchy uniqueName="[OPPORTUNITY PRODUCT].[Opportunity ID]" caption="Opportunity ID" attribute="1" defaultMemberUniqueName="[OPPORTUNITY PRODUCT].[Opportunity ID].[All]" allUniqueName="[OPPORTUNITY PRODUCT].[Opportunity ID].[All]" dimensionUniqueName="[OPPORTUNITY PRODUCT]" displayFolder="" count="0" memberValueDatatype="130" unbalanced="0"/>
    <cacheHierarchy uniqueName="[OPPORTUNITY PRODUCT].[Product Name]" caption="Product Name" attribute="1" defaultMemberUniqueName="[OPPORTUNITY PRODUCT].[Product Name].[All]" allUniqueName="[OPPORTUNITY PRODUCT].[Product Name].[All]" dimensionUniqueName="[OPPORTUNITY PRODUCT]" displayFolder="" count="0" memberValueDatatype="130" unbalanced="0"/>
    <cacheHierarchy uniqueName="[OPPORTUNITY PRODUCT].[Price Book Entry ID]" caption="Price Book Entry ID" attribute="1" defaultMemberUniqueName="[OPPORTUNITY PRODUCT].[Price Book Entry ID].[All]" allUniqueName="[OPPORTUNITY PRODUCT].[Price Book Entry ID].[All]" dimensionUniqueName="[OPPORTUNITY PRODUCT]" displayFolder="" count="0" memberValueDatatype="130" unbalanced="0"/>
    <cacheHierarchy uniqueName="[OPPORTUNITY PRODUCT].[Product Code]" caption="Product Code" attribute="1" defaultMemberUniqueName="[OPPORTUNITY PRODUCT].[Product Code].[All]" allUniqueName="[OPPORTUNITY PRODUCT].[Product Code].[All]" dimensionUniqueName="[OPPORTUNITY PRODUCT]" displayFolder="" count="0" memberValueDatatype="130" unbalanced="0"/>
    <cacheHierarchy uniqueName="[OPPORTUNITY PRODUCT].[Product ID]" caption="Product ID" attribute="1" defaultMemberUniqueName="[OPPORTUNITY PRODUCT].[Product ID].[All]" allUniqueName="[OPPORTUNITY PRODUCT].[Product ID].[All]" dimensionUniqueName="[OPPORTUNITY PRODUCT]" displayFolder="" count="0" memberValueDatatype="130" unbalanced="0"/>
    <cacheHierarchy uniqueName="[OPPORTUNITY PRODUCT].[Discount]" caption="Discount" attribute="1" defaultMemberUniqueName="[OPPORTUNITY PRODUCT].[Discount].[All]" allUniqueName="[OPPORTUNITY PRODUCT].[Discount].[All]" dimensionUniqueName="[OPPORTUNITY PRODUCT]" displayFolder="" count="0" memberValueDatatype="5" unbalanced="0"/>
    <cacheHierarchy uniqueName="[OPPORTUNITY PRODUCT].[List Price]" caption="List Price" attribute="1" defaultMemberUniqueName="[OPPORTUNITY PRODUCT].[List Price].[All]" allUniqueName="[OPPORTUNITY PRODUCT].[List Price].[All]" dimensionUniqueName="[OPPORTUNITY PRODUCT]" displayFolder="" count="0" memberValueDatatype="5" unbalanced="0"/>
    <cacheHierarchy uniqueName="[OPPORTUNITY PRODUCT].[Quantity]" caption="Quantity" attribute="1" defaultMemberUniqueName="[OPPORTUNITY PRODUCT].[Quantity].[All]" allUniqueName="[OPPORTUNITY PRODUCT].[Quantity].[All]" dimensionUniqueName="[OPPORTUNITY PRODUCT]" displayFolder="" count="0" memberValueDatatype="20" unbalanced="0"/>
    <cacheHierarchy uniqueName="[OPPORTUNITY PRODUCT].[Sales Price]" caption="Sales Price" attribute="1" defaultMemberUniqueName="[OPPORTUNITY PRODUCT].[Sales Price].[All]" allUniqueName="[OPPORTUNITY PRODUCT].[Sales Price].[All]" dimensionUniqueName="[OPPORTUNITY PRODUCT]" displayFolder="" count="0" memberValueDatatype="5" unbalanced="0"/>
    <cacheHierarchy uniqueName="[OPPORTUNITY PRODUCT].[Subtotal]" caption="Subtotal" attribute="1" defaultMemberUniqueName="[OPPORTUNITY PRODUCT].[Subtotal].[All]" allUniqueName="[OPPORTUNITY PRODUCT].[Subtotal].[All]" dimensionUniqueName="[OPPORTUNITY PRODUCT]" displayFolder="" count="0" memberValueDatatype="5" unbalanced="0"/>
    <cacheHierarchy uniqueName="[OPPORTUNITY PRODUCT].[Total Price]" caption="Total Price" attribute="1" defaultMemberUniqueName="[OPPORTUNITY PRODUCT].[Total Price].[All]" allUniqueName="[OPPORTUNITY PRODUCT].[Total Price].[All]" dimensionUniqueName="[OPPORTUNITY PRODUCT]" displayFolder="" count="0" memberValueDatatype="5" unbalanced="0"/>
    <cacheHierarchy uniqueName="[USER].[Active]" caption="Active" attribute="1" defaultMemberUniqueName="[USER].[Active].[All]" allUniqueName="[USER].[Active].[All]" dimensionUniqueName="[USER]" displayFolder="" count="0" memberValueDatatype="11" unbalanced="0"/>
    <cacheHierarchy uniqueName="[USER].[Unknown]" caption="Unknown" attribute="1" defaultMemberUniqueName="[USER].[Unknown].[All]" allUniqueName="[USER].[Unknown].[All]" dimensionUniqueName="[USER]" displayFolder="" count="0" memberValueDatatype="130" unbalanced="0"/>
    <cacheHierarchy uniqueName="[USER].[Country]" caption="Country" attribute="1" defaultMemberUniqueName="[USER].[Country].[All]" allUniqueName="[USER].[Country].[All]" dimensionUniqueName="[USER]" displayFolder="" count="0" memberValueDatatype="130" unbalanced="0"/>
    <cacheHierarchy uniqueName="[USER].[Created By ID]" caption="Created By ID" attribute="1" defaultMemberUniqueName="[USER].[Created By ID].[All]" allUniqueName="[USER].[Created By ID].[All]" dimensionUniqueName="[USER]" displayFolder="" count="0" memberValueDatatype="130" unbalanced="0"/>
    <cacheHierarchy uniqueName="[USER].[Created Date]" caption="Created Date" attribute="1" time="1" defaultMemberUniqueName="[USER].[Created Date].[All]" allUniqueName="[USER].[Created Date].[All]" dimensionUniqueName="[USER]" displayFolder="" count="0" memberValueDatatype="7" unbalanced="0"/>
    <cacheHierarchy uniqueName="[USER].[Department]" caption="Department" attribute="1" defaultMemberUniqueName="[USER].[Department].[All]" allUniqueName="[USER].[Department].[All]" dimensionUniqueName="[USER]" displayFolder="" count="0" memberValueDatatype="130" unbalanced="0"/>
    <cacheHierarchy uniqueName="[USER].[Full Name]" caption="Full Name" attribute="1" defaultMemberUniqueName="[USER].[Full Name].[All]" allUniqueName="[USER].[Full Name].[All]" dimensionUniqueName="[USER]" displayFolder="" count="0" memberValueDatatype="130" unbalanced="0"/>
    <cacheHierarchy uniqueName="[USER].[Last Login]" caption="Last Login" attribute="1" defaultMemberUniqueName="[USER].[Last Login].[All]" allUniqueName="[USER].[Last Login].[All]" dimensionUniqueName="[USER]" displayFolder="" count="0" memberValueDatatype="130" unbalanced="0"/>
    <cacheHierarchy uniqueName="[USER].[Last Modified By ID]" caption="Last Modified By ID" attribute="1" defaultMemberUniqueName="[USER].[Last Modified By ID].[All]" allUniqueName="[USER].[Last Modified By ID].[All]" dimensionUniqueName="[USER]" displayFolder="" count="0" memberValueDatatype="130" unbalanced="0"/>
    <cacheHierarchy uniqueName="[USER].[Last Modified Date]" caption="Last Modified Date" attribute="1" time="1" defaultMemberUniqueName="[USER].[Last Modified Date].[All]" allUniqueName="[USER].[Last Modified Date].[All]" dimensionUniqueName="[USER]" displayFolder="" count="0" memberValueDatatype="7" unbalanced="0"/>
    <cacheHierarchy uniqueName="[USER].[Manager ID]" caption="Manager ID" attribute="1" defaultMemberUniqueName="[USER].[Manager ID].[All]" allUniqueName="[USER].[Manager ID].[All]" dimensionUniqueName="[USER]" displayFolder="" count="0" memberValueDatatype="130" unbalanced="0"/>
    <cacheHierarchy uniqueName="[USER].[Nickname]" caption="Nickname" attribute="1" defaultMemberUniqueName="[USER].[Nickname].[All]" allUniqueName="[USER].[Nickname].[All]" dimensionUniqueName="[USER]" displayFolder="" count="0" memberValueDatatype="130" unbalanced="0"/>
    <cacheHierarchy uniqueName="[USER].[Profile ID]" caption="Profile ID" attribute="1" defaultMemberUniqueName="[USER].[Profile ID].[All]" allUniqueName="[USER].[Profile ID].[All]" dimensionUniqueName="[USER]" displayFolder="" count="0" memberValueDatatype="130" unbalanced="0"/>
    <cacheHierarchy uniqueName="[USER].[Role ID]" caption="Role ID" attribute="1" defaultMemberUniqueName="[USER].[Role ID].[All]" allUniqueName="[USER].[Role ID].[All]" dimensionUniqueName="[USER]" displayFolder="" count="0" memberValueDatatype="130" unbalanced="0"/>
    <cacheHierarchy uniqueName="[USER].[State/Province]" caption="State/Province" attribute="1" defaultMemberUniqueName="[USER].[State/Province].[All]" allUniqueName="[USER].[State/Province].[All]" dimensionUniqueName="[USER]" displayFolder="" count="0" memberValueDatatype="130" unbalanced="0"/>
    <cacheHierarchy uniqueName="[USER].[User ID]" caption="User ID" attribute="1" defaultMemberUniqueName="[USER].[User ID].[All]" allUniqueName="[USER].[User ID].[All]" dimensionUniqueName="[USER]" displayFolder="" count="0" memberValueDatatype="130" unbalanced="0"/>
    <cacheHierarchy uniqueName="[USER].[User Type]" caption="User Type" attribute="1" defaultMemberUniqueName="[USER].[User Type].[All]" allUniqueName="[USER].[User Type].[All]" dimensionUniqueName="[USER]" displayFolder="" count="0" memberValueDatatype="130" unbalanced="0"/>
    <cacheHierarchy uniqueName="[OPPORTUNITY].[Created Date (Month Index)]" caption="Created Date (Month Index)" attribute="1" defaultMemberUniqueName="[OPPORTUNITY].[Created Date (Month Index)].[All]" allUniqueName="[OPPORTUNITY].[Created Date (Month Index)].[All]" dimensionUniqueName="[OPPORTUNITY]" displayFolder="" count="0" memberValueDatatype="20" unbalanced="0" hidden="1"/>
    <cacheHierarchy uniqueName="[Measures].[Count of Lead ID]" caption="Count of Lead ID" measure="1" displayFolder="" measureGroup="LEAD" count="0" oneField="1">
      <fieldsUsage count="1">
        <fieldUsage x="1"/>
      </fieldsUsage>
      <extLst>
        <ext xmlns:x15="http://schemas.microsoft.com/office/spreadsheetml/2010/11/main" uri="{B97F6D7D-B522-45F9-BDA1-12C45D357490}">
          <x15:cacheHierarchy aggregatedColumn="32"/>
        </ext>
      </extLst>
    </cacheHierarchy>
    <cacheHierarchy uniqueName="[Measures].[Sum of Amount]" caption="Sum of Amount" measure="1" displayFolder="" measureGroup="OPPORTUNITY" count="0">
      <extLst>
        <ext xmlns:x15="http://schemas.microsoft.com/office/spreadsheetml/2010/11/main" uri="{B97F6D7D-B522-45F9-BDA1-12C45D357490}">
          <x15:cacheHierarchy aggregatedColumn="74"/>
        </ext>
      </extLst>
    </cacheHierarchy>
    <cacheHierarchy uniqueName="[Measures].[Count of Opportunity ID]" caption="Count of Opportunity ID" measure="1" displayFolder="" measureGroup="OPPORTUNITY" count="0">
      <extLst>
        <ext xmlns:x15="http://schemas.microsoft.com/office/spreadsheetml/2010/11/main" uri="{B97F6D7D-B522-45F9-BDA1-12C45D357490}">
          <x15:cacheHierarchy aggregatedColumn="67"/>
        </ext>
      </extLst>
    </cacheHierarchy>
    <cacheHierarchy uniqueName="[Measures].[Count of Opportunity ID 2]" caption="Count of Opportunity ID 2" measure="1" displayFolder="" measureGroup="OPPORTUNITY PRODUCT" count="0">
      <extLst>
        <ext xmlns:x15="http://schemas.microsoft.com/office/spreadsheetml/2010/11/main" uri="{B97F6D7D-B522-45F9-BDA1-12C45D357490}">
          <x15:cacheHierarchy aggregatedColumn="84"/>
        </ext>
      </extLst>
    </cacheHierarchy>
    <cacheHierarchy uniqueName="[Measures].[Expected Amount]" caption="Expected Amount" measure="1" displayFolder="" measureGroup="OPPORTUNITY" count="0"/>
    <cacheHierarchy uniqueName="[Measures].[Conversion Rate]" caption="Conversion Rate" measure="1" displayFolder="" measureGroup="OPPORTUNITY" count="0"/>
    <cacheHierarchy uniqueName="[Measures].[Converted Accounts]" caption="Converted Accounts" measure="1" displayFolder="" measureGroup="OPPORTUNITY" count="0"/>
    <cacheHierarchy uniqueName="[Measures].[Converted Opportunities]" caption="Converted Opportunities" measure="1" displayFolder="" measureGroup="OPPORTUNITY" count="0"/>
    <cacheHierarchy uniqueName="[Measures].[Expected Amount (Opportunity)]" caption="Expected Amount (Opportunity)" measure="1" displayFolder="" measureGroup="OPPORTUNITY" count="0"/>
    <cacheHierarchy uniqueName="[Measures].[Acitve Opportunity]" caption="Acitve Opportunity" measure="1" displayFolder="" measureGroup="OPPORTUNITY" count="0"/>
    <cacheHierarchy uniqueName="[Measures].[Win Rate]" caption="Win Rate" measure="1" displayFolder="" measureGroup="OPPORTUNITY" count="0"/>
    <cacheHierarchy uniqueName="[Measures].[Lost Rate]" caption="Lost Rate" measure="1" displayFolder="" measureGroup="OPPORTUNITY" count="0"/>
    <cacheHierarchy uniqueName="[Measures].[Total Closed Opportunity]" caption="Total Closed Opportunity" measure="1" displayFolder="" measureGroup="OPPORTUNITY" count="0"/>
    <cacheHierarchy uniqueName="[Measures].[Conversion Rate Opportunity]" caption="Conversion Rate Opportunity" measure="1" displayFolder="" measureGroup="OPPORTUNITY" count="0"/>
    <cacheHierarchy uniqueName="[Measures].[__XL_Count OPPORTUNITY]" caption="__XL_Count OPPORTUNITY" measure="1" displayFolder="" measureGroup="OPPORTUNITY" count="0" hidden="1"/>
    <cacheHierarchy uniqueName="[Measures].[__XL_Count ACCOUNT]" caption="__XL_Count ACCOUNT" measure="1" displayFolder="" measureGroup="ACCOUNT" count="0" hidden="1"/>
    <cacheHierarchy uniqueName="[Measures].[__XL_Count USER]" caption="__XL_Count USER" measure="1" displayFolder="" measureGroup="USER" count="0" hidden="1"/>
    <cacheHierarchy uniqueName="[Measures].[__XL_Count LEAD]" caption="__XL_Count LEAD" measure="1" displayFolder="" measureGroup="LEAD" count="0" hidden="1"/>
    <cacheHierarchy uniqueName="[Measures].[__XL_Count OPPORTUNITY PRODUCT]" caption="__XL_Count OPPORTUNITY PRODUCT" measure="1" displayFolder="" measureGroup="OPPORTUNITY PRODUCT" count="0" hidden="1"/>
    <cacheHierarchy uniqueName="[Measures].[__No measures defined]" caption="__No measures defined" measure="1" displayFolder="" count="0" hidden="1"/>
  </cacheHierarchies>
  <kpis count="0"/>
  <dimensions count="6">
    <dimension name="ACCOUNT" uniqueName="[ACCOUNT]" caption="ACCOUNT"/>
    <dimension name="LEAD" uniqueName="[LEAD]" caption="LEAD"/>
    <dimension measure="1" name="Measures" uniqueName="[Measures]" caption="Measures"/>
    <dimension name="OPPORTUNITY" uniqueName="[OPPORTUNITY]" caption="OPPORTUNITY"/>
    <dimension name="OPPORTUNITY PRODUCT" uniqueName="[OPPORTUNITY PRODUCT]" caption="OPPORTUNITY PRODUCT"/>
    <dimension name="USER" uniqueName="[USER]" caption="USER"/>
  </dimensions>
  <measureGroups count="5">
    <measureGroup name="ACCOUNT" caption="ACCOUNT"/>
    <measureGroup name="LEAD" caption="LEAD"/>
    <measureGroup name="OPPORTUNITY" caption="OPPORTUNITY"/>
    <measureGroup name="OPPORTUNITY PRODUCT" caption="OPPORTUNITY PRODUCT"/>
    <measureGroup name="USER" caption="USER"/>
  </measureGroups>
  <maps count="13">
    <map measureGroup="0" dimension="0"/>
    <map measureGroup="0" dimension="1"/>
    <map measureGroup="1" dimension="1"/>
    <map measureGroup="2" dimension="0"/>
    <map measureGroup="2" dimension="1"/>
    <map measureGroup="2" dimension="3"/>
    <map measureGroup="2" dimension="5"/>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ASHEELA S" refreshedDate="46092.778199074077" createdVersion="5" refreshedVersion="8" minRefreshableVersion="3" recordCount="0" supportSubquery="1" supportAdvancedDrill="1" xr:uid="{277D9562-4872-4A31-9824-BB9AF04D4CBB}">
  <cacheSource type="external" connectionId="6"/>
  <cacheFields count="4">
    <cacheField name="[Measures].[Expected Amount]" caption="Expected Amount" numFmtId="0" hierarchy="117" level="32767"/>
    <cacheField name="[LEAD].[Lead Source].[Lead Source]" caption="Lead Source" numFmtId="0" hierarchy="33" level="1">
      <sharedItems containsSemiMixedTypes="0" containsNonDate="0" containsString="0"/>
    </cacheField>
    <cacheField name="[LEAD].[Industry].[Industry]" caption="Industry" numFmtId="0" hierarchy="29" level="1">
      <sharedItems containsSemiMixedTypes="0" containsNonDate="0" containsString="0"/>
    </cacheField>
    <cacheField name="[LEAD].[Status].[Status]" caption="Status" numFmtId="0" hierarchy="47" level="1">
      <sharedItems containsSemiMixedTypes="0" containsNonDate="0" containsString="0"/>
    </cacheField>
  </cacheFields>
  <cacheHierarchies count="133">
    <cacheHierarchy uniqueName="[ACCOUNT].[Account ID]" caption="Account ID" attribute="1" defaultMemberUniqueName="[ACCOUNT].[Account ID].[All]" allUniqueName="[ACCOUNT].[Account ID].[All]" dimensionUniqueName="[ACCOUNT]" displayFolder="" count="0" memberValueDatatype="130" unbalanced="0"/>
    <cacheHierarchy uniqueName="[ACCOUNT].[Account Name]" caption="Account Name" attribute="1" defaultMemberUniqueName="[ACCOUNT].[Account Name].[All]" allUniqueName="[ACCOUNT].[Account Name].[All]" dimensionUniqueName="[ACCOUNT]" displayFolder="" count="0" memberValueDatatype="130" unbalanced="0"/>
    <cacheHierarchy uniqueName="[ACCOUNT].[Account Rating]" caption="Account Rating" attribute="1" defaultMemberUniqueName="[ACCOUNT].[Account Rating].[All]" allUniqueName="[ACCOUNT].[Account Rating].[All]" dimensionUniqueName="[ACCOUNT]" displayFolder="" count="0" memberValueDatatype="130" unbalanced="0"/>
    <cacheHierarchy uniqueName="[ACCOUNT].[Account Type]" caption="Account Type" attribute="1" defaultMemberUniqueName="[ACCOUNT].[Account Type].[All]" allUniqueName="[ACCOUNT].[Account Type].[All]" dimensionUniqueName="[ACCOUNT]" displayFolder="" count="0" memberValueDatatype="130" unbalanced="0"/>
    <cacheHierarchy uniqueName="[ACCOUNT].[Application]" caption="Application" attribute="1" defaultMemberUniqueName="[ACCOUNT].[Application].[All]" allUniqueName="[ACCOUNT].[Application].[All]" dimensionUniqueName="[ACCOUNT]" displayFolder="" count="0" memberValueDatatype="130" unbalanced="0"/>
    <cacheHierarchy uniqueName="[ACCOUNT].[Billing City]" caption="Billing City" attribute="1" defaultMemberUniqueName="[ACCOUNT].[Billing City].[All]" allUniqueName="[ACCOUNT].[Billing City].[All]" dimensionUniqueName="[ACCOUNT]" displayFolder="" count="0" memberValueDatatype="130" unbalanced="0"/>
    <cacheHierarchy uniqueName="[ACCOUNT].[Billing Country]" caption="Billing Country" attribute="1" defaultMemberUniqueName="[ACCOUNT].[Billing Country].[All]" allUniqueName="[ACCOUNT].[Billing Country].[All]" dimensionUniqueName="[ACCOUNT]" displayFolder="" count="0" memberValueDatatype="130" unbalanced="0"/>
    <cacheHierarchy uniqueName="[ACCOUNT].[Billing State/Province]" caption="Billing State/Province" attribute="1" defaultMemberUniqueName="[ACCOUNT].[Billing State/Province].[All]" allUniqueName="[ACCOUNT].[Billing State/Province].[All]" dimensionUniqueName="[ACCOUNT]" displayFolder="" count="0" memberValueDatatype="130" unbalanced="0"/>
    <cacheHierarchy uniqueName="[ACCOUNT].[Created By ID]" caption="Created By ID" attribute="1" defaultMemberUniqueName="[ACCOUNT].[Created By ID].[All]" allUniqueName="[ACCOUNT].[Created By ID].[All]" dimensionUniqueName="[ACCOUNT]" displayFolder="" count="0" memberValueDatatype="130" unbalanced="0"/>
    <cacheHierarchy uniqueName="[ACCOUNT].[Created Date]" caption="Created Date" attribute="1" time="1" defaultMemberUniqueName="[ACCOUNT].[Created Date].[All]" allUniqueName="[ACCOUNT].[Created Date].[All]" dimensionUniqueName="[ACCOUNT]" displayFolder="" count="0" memberValueDatatype="7" unbalanced="0"/>
    <cacheHierarchy uniqueName="[ACCOUNT].[Industry]" caption="Industry" attribute="1" defaultMemberUniqueName="[ACCOUNT].[Industry].[All]" allUniqueName="[ACCOUNT].[Industry].[All]" dimensionUniqueName="[ACCOUNT]" displayFolder="" count="0" memberValueDatatype="130" unbalanced="0"/>
    <cacheHierarchy uniqueName="[ACCOUNT].[Last Activity]" caption="Last Activity" attribute="1" defaultMemberUniqueName="[ACCOUNT].[Last Activity].[All]" allUniqueName="[ACCOUNT].[Last Activity].[All]" dimensionUniqueName="[ACCOUNT]" displayFolder="" count="0" memberValueDatatype="130" unbalanced="0"/>
    <cacheHierarchy uniqueName="[ACCOUNT].[Last Modified By ID]" caption="Last Modified By ID" attribute="1" defaultMemberUniqueName="[ACCOUNT].[Last Modified By ID].[All]" allUniqueName="[ACCOUNT].[Last Modified By ID].[All]" dimensionUniqueName="[ACCOUNT]" displayFolder="" count="0" memberValueDatatype="130" unbalanced="0"/>
    <cacheHierarchy uniqueName="[ACCOUNT].[Last Modified Date]" caption="Last Modified Date" attribute="1" time="1" defaultMemberUniqueName="[ACCOUNT].[Last Modified Date].[All]" allUniqueName="[ACCOUNT].[Last Modified Date].[All]" dimensionUniqueName="[ACCOUNT]" displayFolder="" count="0" memberValueDatatype="7" unbalanced="0"/>
    <cacheHierarchy uniqueName="[ACCOUNT].[Lead Type]" caption="Lead Type" attribute="1" defaultMemberUniqueName="[ACCOUNT].[Lead Type].[All]" allUniqueName="[ACCOUNT].[Lead Type].[All]" dimensionUniqueName="[ACCOUNT]" displayFolder="" count="0" memberValueDatatype="130" unbalanced="0"/>
    <cacheHierarchy uniqueName="[ACCOUNT].[Owner ID]" caption="Owner ID" attribute="1" defaultMemberUniqueName="[ACCOUNT].[Owner ID].[All]" allUniqueName="[ACCOUNT].[Owner ID].[All]" dimensionUniqueName="[ACCOUNT]" displayFolder="" count="0" memberValueDatatype="130" unbalanced="0"/>
    <cacheHierarchy uniqueName="[ACCOUNT].[Parent Account ID]" caption="Parent Account ID" attribute="1" defaultMemberUniqueName="[ACCOUNT].[Parent Account ID].[All]" allUniqueName="[ACCOUNT].[Parent Account ID].[All]" dimensionUniqueName="[ACCOUNT]" displayFolder="" count="0" memberValueDatatype="130" unbalanced="0"/>
    <cacheHierarchy uniqueName="[ACCOUNT].[Record Type ID]" caption="Record Type ID" attribute="1" defaultMemberUniqueName="[ACCOUNT].[Record Type ID].[All]" allUniqueName="[ACCOUNT].[Record Type ID].[All]" dimensionUniqueName="[ACCOUNT]" displayFolder="" count="0" memberValueDatatype="130" unbalanced="0"/>
    <cacheHierarchy uniqueName="[ACCOUNT].[Shipping City]" caption="Shipping City" attribute="1" defaultMemberUniqueName="[ACCOUNT].[Shipping City].[All]" allUniqueName="[ACCOUNT].[Shipping City].[All]" dimensionUniqueName="[ACCOUNT]" displayFolder="" count="0" memberValueDatatype="130" unbalanced="0"/>
    <cacheHierarchy uniqueName="[ACCOUNT].[Shipping Country]" caption="Shipping Country" attribute="1" defaultMemberUniqueName="[ACCOUNT].[Shipping Country].[All]" allUniqueName="[ACCOUNT].[Shipping Country].[All]" dimensionUniqueName="[ACCOUNT]" displayFolder="" count="0" memberValueDatatype="130" unbalanced="0"/>
    <cacheHierarchy uniqueName="[ACCOUNT].[Shipping State/Province]" caption="Shipping State/Province" attribute="1" defaultMemberUniqueName="[ACCOUNT].[Shipping State/Province].[All]" allUniqueName="[ACCOUNT].[Shipping State/Province].[All]" dimensionUniqueName="[ACCOUNT]" displayFolder="" count="0" memberValueDatatype="130" unbalanced="0"/>
    <cacheHierarchy uniqueName="[ACCOUNT].[Shipping Zip/Postal Code]" caption="Shipping Zip/Postal Code" attribute="1" defaultMemberUniqueName="[ACCOUNT].[Shipping Zip/Postal Code].[All]" allUniqueName="[ACCOUNT].[Shipping Zip/Postal Code].[All]" dimensionUniqueName="[ACCOUNT]" displayFolder="" count="0" memberValueDatatype="130" unbalanced="0"/>
    <cacheHierarchy uniqueName="[ACCOUNT].[System Modstamp]" caption="System Modstamp" attribute="1" time="1" defaultMemberUniqueName="[ACCOUNT].[System Modstamp].[All]" allUniqueName="[ACCOUNT].[System Modstamp].[All]" dimensionUniqueName="[ACCOUNT]" displayFolder="" count="0" memberValueDatatype="7" unbalanced="0"/>
    <cacheHierarchy uniqueName="[LEAD].[City]" caption="City" attribute="1" defaultMemberUniqueName="[LEAD].[City].[All]" allUniqueName="[LEAD].[City].[All]" dimensionUniqueName="[LEAD]" displayFolder="" count="0" memberValueDatatype="130" unbalanced="0"/>
    <cacheHierarchy uniqueName="[LEAD].[Converted]" caption="Converted" attribute="1" defaultMemberUniqueName="[LEAD].[Converted].[All]" allUniqueName="[LEAD].[Converted].[All]" dimensionUniqueName="[LEAD]" displayFolder="" count="0" memberValueDatatype="11" unbalanced="0"/>
    <cacheHierarchy uniqueName="[LEAD].[Country]" caption="Country" attribute="1" defaultMemberUniqueName="[LEAD].[Country].[All]" allUniqueName="[LEAD].[Country].[All]" dimensionUniqueName="[LEAD]" displayFolder="" count="0" memberValueDatatype="130" unbalanced="0"/>
    <cacheHierarchy uniqueName="[LEAD].[Created Date]" caption="Created Date" attribute="1" time="1" defaultMemberUniqueName="[LEAD].[Created Date].[All]" allUniqueName="[LEAD].[Created Date].[All]" dimensionUniqueName="[LEAD]" displayFolder="" count="0" memberValueDatatype="7" unbalanced="0"/>
    <cacheHierarchy uniqueName="[LEAD].[Dead Reason]" caption="Dead Reason" attribute="1" defaultMemberUniqueName="[LEAD].[Dead Reason].[All]" allUniqueName="[LEAD].[Dead Reason].[All]" dimensionUniqueName="[LEAD]" displayFolder="" count="0" memberValueDatatype="130" unbalanced="0"/>
    <cacheHierarchy uniqueName="[LEAD].[Email Opt Out]" caption="Email Opt Out" attribute="1" defaultMemberUniqueName="[LEAD].[Email Opt Out].[All]" allUniqueName="[LEAD].[Email Opt Out].[All]" dimensionUniqueName="[LEAD]" displayFolder="" count="0" memberValueDatatype="11" unbalanced="0"/>
    <cacheHierarchy uniqueName="[LEAD].[Industry]" caption="Industry" attribute="1" defaultMemberUniqueName="[LEAD].[Industry].[All]" allUniqueName="[LEAD].[Industry].[All]" dimensionUniqueName="[LEAD]" displayFolder="" count="2" memberValueDatatype="130" unbalanced="0">
      <fieldsUsage count="2">
        <fieldUsage x="-1"/>
        <fieldUsage x="2"/>
      </fieldsUsage>
    </cacheHierarchy>
    <cacheHierarchy uniqueName="[LEAD].[Key Account]" caption="Key Account" attribute="1" defaultMemberUniqueName="[LEAD].[Key Account].[All]" allUniqueName="[LEAD].[Key Account].[All]" dimensionUniqueName="[LEAD]" displayFolder="" count="0" memberValueDatatype="11" unbalanced="0"/>
    <cacheHierarchy uniqueName="[LEAD].[Last Status Change]" caption="Last Status Change" attribute="1" defaultMemberUniqueName="[LEAD].[Last Status Change].[All]" allUniqueName="[LEAD].[Last Status Change].[All]" dimensionUniqueName="[LEAD]" displayFolder="" count="0" memberValueDatatype="130" unbalanced="0"/>
    <cacheHierarchy uniqueName="[LEAD].[Lead ID]" caption="Lead ID" attribute="1" defaultMemberUniqueName="[LEAD].[Lead ID].[All]" allUniqueName="[LEAD].[Lead ID].[All]" dimensionUniqueName="[LEAD]" displayFolder="" count="0" memberValueDatatype="130" unbalanced="0"/>
    <cacheHierarchy uniqueName="[LEAD].[Lead Source]" caption="Lead Source" attribute="1" defaultMemberUniqueName="[LEAD].[Lead Source].[All]" allUniqueName="[LEAD].[Lead Source].[All]" dimensionUniqueName="[LEAD]" displayFolder="" count="2" memberValueDatatype="130" unbalanced="0">
      <fieldsUsage count="2">
        <fieldUsage x="-1"/>
        <fieldUsage x="1"/>
      </fieldsUsage>
    </cacheHierarchy>
    <cacheHierarchy uniqueName="[LEAD].[Lead Status at Conversion]" caption="Lead Status at Conversion" attribute="1" defaultMemberUniqueName="[LEAD].[Lead Status at Conversion].[All]" allUniqueName="[LEAD].[Lead Status at Conversion].[All]" dimensionUniqueName="[LEAD]" displayFolder="" count="0" memberValueDatatype="130" unbalanced="0"/>
    <cacheHierarchy uniqueName="[LEAD].[LeadRecordType]" caption="LeadRecordType" attribute="1" defaultMemberUniqueName="[LEAD].[LeadRecordType].[All]" allUniqueName="[LEAD].[LeadRecordType].[All]" dimensionUniqueName="[LEAD]" displayFolder="" count="0" memberValueDatatype="130" unbalanced="0"/>
    <cacheHierarchy uniqueName="[LEAD].[LS Team Notified]" caption="LS Team Notified" attribute="1" defaultMemberUniqueName="[LEAD].[LS Team Notified].[All]" allUniqueName="[LEAD].[LS Team Notified].[All]" dimensionUniqueName="[LEAD]" displayFolder="" count="0" memberValueDatatype="11" unbalanced="0"/>
    <cacheHierarchy uniqueName="[LEAD].[Next_Step__c (Leads)]" caption="Next_Step__c (Leads)" attribute="1" defaultMemberUniqueName="[LEAD].[Next_Step__c (Leads)].[All]" allUniqueName="[LEAD].[Next_Step__c (Leads)].[All]" dimensionUniqueName="[LEAD]" displayFolder="" count="0" memberValueDatatype="130" unbalanced="0"/>
    <cacheHierarchy uniqueName="[LEAD].[Pardot Conversion Date]" caption="Pardot Conversion Date" attribute="1" time="1" defaultMemberUniqueName="[LEAD].[Pardot Conversion Date].[All]" allUniqueName="[LEAD].[Pardot Conversion Date].[All]" dimensionUniqueName="[LEAD]" displayFolder="" count="0" memberValueDatatype="7" unbalanced="0"/>
    <cacheHierarchy uniqueName="[LEAD].[Pardot Created Date]" caption="Pardot Created Date" attribute="1" time="1" defaultMemberUniqueName="[LEAD].[Pardot Created Date].[All]" allUniqueName="[LEAD].[Pardot Created Date].[All]" dimensionUniqueName="[LEAD]" displayFolder="" count="0" memberValueDatatype="7" unbalanced="0"/>
    <cacheHierarchy uniqueName="[LEAD].[Pardot First Activity]" caption="Pardot First Activity" attribute="1" time="1" defaultMemberUniqueName="[LEAD].[Pardot First Activity].[All]" allUniqueName="[LEAD].[Pardot First Activity].[All]" dimensionUniqueName="[LEAD]" displayFolder="" count="0" memberValueDatatype="7" unbalanced="0"/>
    <cacheHierarchy uniqueName="[LEAD].[Pardot Last Activity]" caption="Pardot Last Activity" attribute="1" time="1" defaultMemberUniqueName="[LEAD].[Pardot Last Activity].[All]" allUniqueName="[LEAD].[Pardot Last Activity].[All]" dimensionUniqueName="[LEAD]" displayFolder="" count="0" memberValueDatatype="7" unbalanced="0"/>
    <cacheHierarchy uniqueName="[LEAD].[Primary Research Application]" caption="Primary Research Application" attribute="1" defaultMemberUniqueName="[LEAD].[Primary Research Application].[All]" allUniqueName="[LEAD].[Primary Research Application].[All]" dimensionUniqueName="[LEAD]" displayFolder="" count="0" memberValueDatatype="130" unbalanced="0"/>
    <cacheHierarchy uniqueName="[LEAD].[Product Category]" caption="Product Category" attribute="1" defaultMemberUniqueName="[LEAD].[Product Category].[All]" allUniqueName="[LEAD].[Product Category].[All]" dimensionUniqueName="[LEAD]" displayFolder="" count="0" memberValueDatatype="130" unbalanced="0"/>
    <cacheHierarchy uniqueName="[LEAD].[Record Type ID]" caption="Record Type ID" attribute="1" defaultMemberUniqueName="[LEAD].[Record Type ID].[All]" allUniqueName="[LEAD].[Record Type ID].[All]" dimensionUniqueName="[LEAD]" displayFolder="" count="0" memberValueDatatype="130" unbalanced="0"/>
    <cacheHierarchy uniqueName="[LEAD].[SS Team Notified]" caption="SS Team Notified" attribute="1" defaultMemberUniqueName="[LEAD].[SS Team Notified].[All]" allUniqueName="[LEAD].[SS Team Notified].[All]" dimensionUniqueName="[LEAD]" displayFolder="" count="0" memberValueDatatype="11" unbalanced="0"/>
    <cacheHierarchy uniqueName="[LEAD].[State/Province]" caption="State/Province" attribute="1" defaultMemberUniqueName="[LEAD].[State/Province].[All]" allUniqueName="[LEAD].[State/Province].[All]" dimensionUniqueName="[LEAD]" displayFolder="" count="0" memberValueDatatype="130" unbalanced="0"/>
    <cacheHierarchy uniqueName="[LEAD].[Status]" caption="Status" attribute="1" defaultMemberUniqueName="[LEAD].[Status].[All]" allUniqueName="[LEAD].[Status].[All]" dimensionUniqueName="[LEAD]" displayFolder="" count="2" memberValueDatatype="130" unbalanced="0">
      <fieldsUsage count="2">
        <fieldUsage x="-1"/>
        <fieldUsage x="3"/>
      </fieldsUsage>
    </cacheHierarchy>
    <cacheHierarchy uniqueName="[LEAD].[Campaign Membership Count]" caption="Campaign Membership Count" attribute="1" defaultMemberUniqueName="[LEAD].[Campaign Membership Count].[All]" allUniqueName="[LEAD].[Campaign Membership Count].[All]" dimensionUniqueName="[LEAD]" displayFolder="" count="0" memberValueDatatype="20" unbalanced="0"/>
    <cacheHierarchy uniqueName="[LEAD].[Pardot Score]" caption="Pardot Score" attribute="1" defaultMemberUniqueName="[LEAD].[Pardot Score].[All]" allUniqueName="[LEAD].[Pardot Score].[All]" dimensionUniqueName="[LEAD]" displayFolder="" count="0" memberValueDatatype="20" unbalanced="0"/>
    <cacheHierarchy uniqueName="[OPPORTUNITY].[Account ID]" caption="Account ID" attribute="1" defaultMemberUniqueName="[OPPORTUNITY].[Account ID].[All]" allUniqueName="[OPPORTUNITY].[Account ID].[All]" dimensionUniqueName="[OPPORTUNITY]" displayFolder="" count="0" memberValueDatatype="130" unbalanced="0"/>
    <cacheHierarchy uniqueName="[OPPORTUNITY].[Campaign ID]" caption="Campaign ID" attribute="1" defaultMemberUniqueName="[OPPORTUNITY].[Campaign ID].[All]" allUniqueName="[OPPORTUNITY].[Campaign ID].[All]" dimensionUniqueName="[OPPORTUNITY]" displayFolder="" count="0" memberValueDatatype="130" unbalanced="0"/>
    <cacheHierarchy uniqueName="[OPPORTUNITY].[Close Date]" caption="Close Date" attribute="1" time="1" defaultMemberUniqueName="[OPPORTUNITY].[Close Date].[All]" allUniqueName="[OPPORTUNITY].[Close Date].[All]" dimensionUniqueName="[OPPORTUNITY]" displayFolder="" count="0" memberValueDatatype="7" unbalanced="0"/>
    <cacheHierarchy uniqueName="[OPPORTUNITY].[Closed Lost Reason]" caption="Closed Lost Reason" attribute="1" defaultMemberUniqueName="[OPPORTUNITY].[Closed Lost Reason].[All]" allUniqueName="[OPPORTUNITY].[Closed Lost Reason].[All]" dimensionUniqueName="[OPPORTUNITY]" displayFolder="" count="0" memberValueDatatype="130" unbalanced="0"/>
    <cacheHierarchy uniqueName="[OPPORTUNITY].[Contact ID]" caption="Contact ID" attribute="1" defaultMemberUniqueName="[OPPORTUNITY].[Contact ID].[All]" allUniqueName="[OPPORTUNITY].[Contact ID].[All]" dimensionUniqueName="[OPPORTUNITY]" displayFolder="" count="0" memberValueDatatype="130" unbalanced="0"/>
    <cacheHierarchy uniqueName="[OPPORTUNITY].[Created By ID]" caption="Created By ID" attribute="1" defaultMemberUniqueName="[OPPORTUNITY].[Created By ID].[All]" allUniqueName="[OPPORTUNITY].[Created By ID].[All]" dimensionUniqueName="[OPPORTUNITY]" displayFolder="" count="0" memberValueDatatype="130" unbalanced="0"/>
    <cacheHierarchy uniqueName="[OPPORTUNITY].[Created Date]" caption="Created Date" attribute="1" time="1" defaultMemberUniqueName="[OPPORTUNITY].[Created Date].[All]" allUniqueName="[OPPORTUNITY].[Created Date].[All]" dimensionUniqueName="[OPPORTUNITY]" displayFolder="" count="0" memberValueDatatype="7" unbalanced="0"/>
    <cacheHierarchy uniqueName="[OPPORTUNITY].[Fiscal Quarter]" caption="Fiscal Quarter" attribute="1" defaultMemberUniqueName="[OPPORTUNITY].[Fiscal Quarter].[All]" allUniqueName="[OPPORTUNITY].[Fiscal Quarter].[All]" dimensionUniqueName="[OPPORTUNITY]" displayFolder="" count="0" memberValueDatatype="20" unbalanced="0"/>
    <cacheHierarchy uniqueName="[OPPORTUNITY].[Fiscal Year]" caption="Fiscal Year" attribute="1" defaultMemberUniqueName="[OPPORTUNITY].[Fiscal Year].[All]" allUniqueName="[OPPORTUNITY].[Fiscal Year].[All]" dimensionUniqueName="[OPPORTUNITY]" displayFolder="" count="0" memberValueDatatype="20" unbalanced="0"/>
    <cacheHierarchy uniqueName="[OPPORTUNITY].[Forecast Category]" caption="Forecast Category" attribute="1" defaultMemberUniqueName="[OPPORTUNITY].[Forecast Category].[All]" allUniqueName="[OPPORTUNITY].[Forecast Category].[All]" dimensionUniqueName="[OPPORTUNITY]" displayFolder="" count="0" memberValueDatatype="130" unbalanced="0"/>
    <cacheHierarchy uniqueName="[OPPORTUNITY].[Industry]" caption="Industry" attribute="1" defaultMemberUniqueName="[OPPORTUNITY].[Industry].[All]" allUniqueName="[OPPORTUNITY].[Industry].[All]" dimensionUniqueName="[OPPORTUNITY]" displayFolder="" count="0" memberValueDatatype="130" unbalanced="0"/>
    <cacheHierarchy uniqueName="[OPPORTUNITY].[Interface Type]" caption="Interface Type" attribute="1" defaultMemberUniqueName="[OPPORTUNITY].[Interface Type].[All]" allUniqueName="[OPPORTUNITY].[Interface Type].[All]" dimensionUniqueName="[OPPORTUNITY]" displayFolder="" count="0" memberValueDatatype="130" unbalanced="0"/>
    <cacheHierarchy uniqueName="[OPPORTUNITY].[Last Activity]" caption="Last Activity" attribute="1" defaultMemberUniqueName="[OPPORTUNITY].[Last Activity].[All]" allUniqueName="[OPPORTUNITY].[Last Activity].[All]" dimensionUniqueName="[OPPORTUNITY]" displayFolder="" count="0" memberValueDatatype="130" unbalanced="0"/>
    <cacheHierarchy uniqueName="[OPPORTUNITY].[Last Stage Change Date]" caption="Last Stage Change Date" attribute="1" time="1" defaultMemberUniqueName="[OPPORTUNITY].[Last Stage Change Date].[All]" allUniqueName="[OPPORTUNITY].[Last Stage Change Date].[All]" dimensionUniqueName="[OPPORTUNITY]" displayFolder="" count="0" memberValueDatatype="7" unbalanced="0"/>
    <cacheHierarchy uniqueName="[OPPORTUNITY].[LDO]" caption="LDO" attribute="1" defaultMemberUniqueName="[OPPORTUNITY].[LDO].[All]" allUniqueName="[OPPORTUNITY].[LDO].[All]" dimensionUniqueName="[OPPORTUNITY]" displayFolder="" count="0" memberValueDatatype="11" unbalanced="0"/>
    <cacheHierarchy uniqueName="[OPPORTUNITY].[Lead Application]" caption="Lead Application" attribute="1" defaultMemberUniqueName="[OPPORTUNITY].[Lead Application].[All]" allUniqueName="[OPPORTUNITY].[Lead Application].[All]" dimensionUniqueName="[OPPORTUNITY]" displayFolder="" count="0" memberValueDatatype="130" unbalanced="0"/>
    <cacheHierarchy uniqueName="[OPPORTUNITY].[Lead Source]" caption="Lead Source" attribute="1" defaultMemberUniqueName="[OPPORTUNITY].[Lead Source].[All]" allUniqueName="[OPPORTUNITY].[Lead Source].[All]" dimensionUniqueName="[OPPORTUNITY]" displayFolder="" count="0" memberValueDatatype="130" unbalanced="0"/>
    <cacheHierarchy uniqueName="[OPPORTUNITY].[Opportunity ID]" caption="Opportunity ID" attribute="1" defaultMemberUniqueName="[OPPORTUNITY].[Opportunity ID].[All]" allUniqueName="[OPPORTUNITY].[Opportunity ID].[All]" dimensionUniqueName="[OPPORTUNITY]" displayFolder="" count="0" memberValueDatatype="130" unbalanced="0"/>
    <cacheHierarchy uniqueName="[OPPORTUNITY].[Owner ID]" caption="Owner ID" attribute="1" defaultMemberUniqueName="[OPPORTUNITY].[Owner ID].[All]" allUniqueName="[OPPORTUNITY].[Owner ID].[All]" dimensionUniqueName="[OPPORTUNITY]" displayFolder="" count="0" memberValueDatatype="130" unbalanced="0"/>
    <cacheHierarchy uniqueName="[OPPORTUNITY].[Primary Application]" caption="Primary Application" attribute="1" defaultMemberUniqueName="[OPPORTUNITY].[Primary Application].[All]" allUniqueName="[OPPORTUNITY].[Primary Application].[All]" dimensionUniqueName="[OPPORTUNITY]" displayFolder="" count="0" memberValueDatatype="130" unbalanced="0"/>
    <cacheHierarchy uniqueName="[OPPORTUNITY].[Primary Contact]" caption="Primary Contact" attribute="1" defaultMemberUniqueName="[OPPORTUNITY].[Primary Contact].[All]" allUniqueName="[OPPORTUNITY].[Primary Contact].[All]" dimensionUniqueName="[OPPORTUNITY]" displayFolder="" count="0" memberValueDatatype="130" unbalanced="0"/>
    <cacheHierarchy uniqueName="[OPPORTUNITY].[Product Category]" caption="Product Category" attribute="1" defaultMemberUniqueName="[OPPORTUNITY].[Product Category].[All]" allUniqueName="[OPPORTUNITY].[Product Category].[All]" dimensionUniqueName="[OPPORTUNITY]" displayFolder="" count="0" memberValueDatatype="130" unbalanced="0"/>
    <cacheHierarchy uniqueName="[OPPORTUNITY].[Product of Interest]" caption="Product of Interest" attribute="1" defaultMemberUniqueName="[OPPORTUNITY].[Product of Interest].[All]" allUniqueName="[OPPORTUNITY].[Product of Interest].[All]" dimensionUniqueName="[OPPORTUNITY]" displayFolder="" count="0" memberValueDatatype="130" unbalanced="0"/>
    <cacheHierarchy uniqueName="[OPPORTUNITY].[Stage]" caption="Stage" attribute="1" defaultMemberUniqueName="[OPPORTUNITY].[Stage].[All]" allUniqueName="[OPPORTUNITY].[Stage].[All]" dimensionUniqueName="[OPPORTUNITY]" displayFolder="" count="0" memberValueDatatype="130" unbalanced="0"/>
    <cacheHierarchy uniqueName="[OPPORTUNITY].[Amount]" caption="Amount" attribute="1" defaultMemberUniqueName="[OPPORTUNITY].[Amount].[All]" allUniqueName="[OPPORTUNITY].[Amount].[All]" dimensionUniqueName="[OPPORTUNITY]" displayFolder="" count="0" memberValueDatatype="5" unbalanced="0"/>
    <cacheHierarchy uniqueName="[OPPORTUNITY].[Probability (%)]" caption="Probability (%)" attribute="1" defaultMemberUniqueName="[OPPORTUNITY].[Probability (%)].[All]" allUniqueName="[OPPORTUNITY].[Probability (%)].[All]" dimensionUniqueName="[OPPORTUNITY]" displayFolder="" count="0" memberValueDatatype="20" unbalanced="0"/>
    <cacheHierarchy uniqueName="[OPPORTUNITY].[Created Date (Year)]" caption="Created Date (Year)" attribute="1" defaultMemberUniqueName="[OPPORTUNITY].[Created Date (Year)].[All]" allUniqueName="[OPPORTUNITY].[Created Date (Year)].[All]" dimensionUniqueName="[OPPORTUNITY]" displayFolder="" count="0" memberValueDatatype="130" unbalanced="0"/>
    <cacheHierarchy uniqueName="[OPPORTUNITY].[Created Date (Quarter)]" caption="Created Date (Quarter)" attribute="1" defaultMemberUniqueName="[OPPORTUNITY].[Created Date (Quarter)].[All]" allUniqueName="[OPPORTUNITY].[Created Date (Quarter)].[All]" dimensionUniqueName="[OPPORTUNITY]" displayFolder="" count="0" memberValueDatatype="130" unbalanced="0"/>
    <cacheHierarchy uniqueName="[OPPORTUNITY].[Created Date (Month)]" caption="Created Date (Month)" attribute="1" defaultMemberUniqueName="[OPPORTUNITY].[Created Date (Month)].[All]" allUniqueName="[OPPORTUNITY].[Created Date (Month)].[All]" dimensionUniqueName="[OPPORTUNITY]" displayFolder="" count="0" memberValueDatatype="130" unbalanced="0"/>
    <cacheHierarchy uniqueName="[OPPORTUNITY PRODUCT].[Created By ID]" caption="Created By ID" attribute="1" defaultMemberUniqueName="[OPPORTUNITY PRODUCT].[Created By ID].[All]" allUniqueName="[OPPORTUNITY PRODUCT].[Created By ID].[All]" dimensionUniqueName="[OPPORTUNITY PRODUCT]" displayFolder="" count="0" memberValueDatatype="130" unbalanced="0"/>
    <cacheHierarchy uniqueName="[OPPORTUNITY PRODUCT].[Created Date]" caption="Created Date" attribute="1" time="1" defaultMemberUniqueName="[OPPORTUNITY PRODUCT].[Created Date].[All]" allUniqueName="[OPPORTUNITY PRODUCT].[Created Date].[All]" dimensionUniqueName="[OPPORTUNITY PRODUCT]" displayFolder="" count="0" memberValueDatatype="7" unbalanced="0"/>
    <cacheHierarchy uniqueName="[OPPORTUNITY PRODUCT].[Last Modified By ID]" caption="Last Modified By ID" attribute="1" defaultMemberUniqueName="[OPPORTUNITY PRODUCT].[Last Modified By ID].[All]" allUniqueName="[OPPORTUNITY PRODUCT].[Last Modified By ID].[All]" dimensionUniqueName="[OPPORTUNITY PRODUCT]" displayFolder="" count="0" memberValueDatatype="130" unbalanced="0"/>
    <cacheHierarchy uniqueName="[OPPORTUNITY PRODUCT].[Last Modified Date]" caption="Last Modified Date" attribute="1" time="1" defaultMemberUniqueName="[OPPORTUNITY PRODUCT].[Last Modified Date].[All]" allUniqueName="[OPPORTUNITY PRODUCT].[Last Modified Date].[All]" dimensionUniqueName="[OPPORTUNITY PRODUCT]" displayFolder="" count="0" memberValueDatatype="7" unbalanced="0"/>
    <cacheHierarchy uniqueName="[OPPORTUNITY PRODUCT].[Line Item ID]" caption="Line Item ID" attribute="1" defaultMemberUniqueName="[OPPORTUNITY PRODUCT].[Line Item ID].[All]" allUniqueName="[OPPORTUNITY PRODUCT].[Line Item ID].[All]" dimensionUniqueName="[OPPORTUNITY PRODUCT]" displayFolder="" count="0" memberValueDatatype="130" unbalanced="0"/>
    <cacheHierarchy uniqueName="[OPPORTUNITY PRODUCT].[Opportunity ID]" caption="Opportunity ID" attribute="1" defaultMemberUniqueName="[OPPORTUNITY PRODUCT].[Opportunity ID].[All]" allUniqueName="[OPPORTUNITY PRODUCT].[Opportunity ID].[All]" dimensionUniqueName="[OPPORTUNITY PRODUCT]" displayFolder="" count="0" memberValueDatatype="130" unbalanced="0"/>
    <cacheHierarchy uniqueName="[OPPORTUNITY PRODUCT].[Product Name]" caption="Product Name" attribute="1" defaultMemberUniqueName="[OPPORTUNITY PRODUCT].[Product Name].[All]" allUniqueName="[OPPORTUNITY PRODUCT].[Product Name].[All]" dimensionUniqueName="[OPPORTUNITY PRODUCT]" displayFolder="" count="0" memberValueDatatype="130" unbalanced="0"/>
    <cacheHierarchy uniqueName="[OPPORTUNITY PRODUCT].[Price Book Entry ID]" caption="Price Book Entry ID" attribute="1" defaultMemberUniqueName="[OPPORTUNITY PRODUCT].[Price Book Entry ID].[All]" allUniqueName="[OPPORTUNITY PRODUCT].[Price Book Entry ID].[All]" dimensionUniqueName="[OPPORTUNITY PRODUCT]" displayFolder="" count="0" memberValueDatatype="130" unbalanced="0"/>
    <cacheHierarchy uniqueName="[OPPORTUNITY PRODUCT].[Product Code]" caption="Product Code" attribute="1" defaultMemberUniqueName="[OPPORTUNITY PRODUCT].[Product Code].[All]" allUniqueName="[OPPORTUNITY PRODUCT].[Product Code].[All]" dimensionUniqueName="[OPPORTUNITY PRODUCT]" displayFolder="" count="0" memberValueDatatype="130" unbalanced="0"/>
    <cacheHierarchy uniqueName="[OPPORTUNITY PRODUCT].[Product ID]" caption="Product ID" attribute="1" defaultMemberUniqueName="[OPPORTUNITY PRODUCT].[Product ID].[All]" allUniqueName="[OPPORTUNITY PRODUCT].[Product ID].[All]" dimensionUniqueName="[OPPORTUNITY PRODUCT]" displayFolder="" count="0" memberValueDatatype="130" unbalanced="0"/>
    <cacheHierarchy uniqueName="[OPPORTUNITY PRODUCT].[Discount]" caption="Discount" attribute="1" defaultMemberUniqueName="[OPPORTUNITY PRODUCT].[Discount].[All]" allUniqueName="[OPPORTUNITY PRODUCT].[Discount].[All]" dimensionUniqueName="[OPPORTUNITY PRODUCT]" displayFolder="" count="0" memberValueDatatype="5" unbalanced="0"/>
    <cacheHierarchy uniqueName="[OPPORTUNITY PRODUCT].[List Price]" caption="List Price" attribute="1" defaultMemberUniqueName="[OPPORTUNITY PRODUCT].[List Price].[All]" allUniqueName="[OPPORTUNITY PRODUCT].[List Price].[All]" dimensionUniqueName="[OPPORTUNITY PRODUCT]" displayFolder="" count="0" memberValueDatatype="5" unbalanced="0"/>
    <cacheHierarchy uniqueName="[OPPORTUNITY PRODUCT].[Quantity]" caption="Quantity" attribute="1" defaultMemberUniqueName="[OPPORTUNITY PRODUCT].[Quantity].[All]" allUniqueName="[OPPORTUNITY PRODUCT].[Quantity].[All]" dimensionUniqueName="[OPPORTUNITY PRODUCT]" displayFolder="" count="0" memberValueDatatype="20" unbalanced="0"/>
    <cacheHierarchy uniqueName="[OPPORTUNITY PRODUCT].[Sales Price]" caption="Sales Price" attribute="1" defaultMemberUniqueName="[OPPORTUNITY PRODUCT].[Sales Price].[All]" allUniqueName="[OPPORTUNITY PRODUCT].[Sales Price].[All]" dimensionUniqueName="[OPPORTUNITY PRODUCT]" displayFolder="" count="0" memberValueDatatype="5" unbalanced="0"/>
    <cacheHierarchy uniqueName="[OPPORTUNITY PRODUCT].[Subtotal]" caption="Subtotal" attribute="1" defaultMemberUniqueName="[OPPORTUNITY PRODUCT].[Subtotal].[All]" allUniqueName="[OPPORTUNITY PRODUCT].[Subtotal].[All]" dimensionUniqueName="[OPPORTUNITY PRODUCT]" displayFolder="" count="0" memberValueDatatype="5" unbalanced="0"/>
    <cacheHierarchy uniqueName="[OPPORTUNITY PRODUCT].[Total Price]" caption="Total Price" attribute="1" defaultMemberUniqueName="[OPPORTUNITY PRODUCT].[Total Price].[All]" allUniqueName="[OPPORTUNITY PRODUCT].[Total Price].[All]" dimensionUniqueName="[OPPORTUNITY PRODUCT]" displayFolder="" count="0" memberValueDatatype="5" unbalanced="0"/>
    <cacheHierarchy uniqueName="[USER].[Active]" caption="Active" attribute="1" defaultMemberUniqueName="[USER].[Active].[All]" allUniqueName="[USER].[Active].[All]" dimensionUniqueName="[USER]" displayFolder="" count="0" memberValueDatatype="11" unbalanced="0"/>
    <cacheHierarchy uniqueName="[USER].[Unknown]" caption="Unknown" attribute="1" defaultMemberUniqueName="[USER].[Unknown].[All]" allUniqueName="[USER].[Unknown].[All]" dimensionUniqueName="[USER]" displayFolder="" count="0" memberValueDatatype="130" unbalanced="0"/>
    <cacheHierarchy uniqueName="[USER].[Country]" caption="Country" attribute="1" defaultMemberUniqueName="[USER].[Country].[All]" allUniqueName="[USER].[Country].[All]" dimensionUniqueName="[USER]" displayFolder="" count="0" memberValueDatatype="130" unbalanced="0"/>
    <cacheHierarchy uniqueName="[USER].[Created By ID]" caption="Created By ID" attribute="1" defaultMemberUniqueName="[USER].[Created By ID].[All]" allUniqueName="[USER].[Created By ID].[All]" dimensionUniqueName="[USER]" displayFolder="" count="0" memberValueDatatype="130" unbalanced="0"/>
    <cacheHierarchy uniqueName="[USER].[Created Date]" caption="Created Date" attribute="1" time="1" defaultMemberUniqueName="[USER].[Created Date].[All]" allUniqueName="[USER].[Created Date].[All]" dimensionUniqueName="[USER]" displayFolder="" count="0" memberValueDatatype="7" unbalanced="0"/>
    <cacheHierarchy uniqueName="[USER].[Department]" caption="Department" attribute="1" defaultMemberUniqueName="[USER].[Department].[All]" allUniqueName="[USER].[Department].[All]" dimensionUniqueName="[USER]" displayFolder="" count="0" memberValueDatatype="130" unbalanced="0"/>
    <cacheHierarchy uniqueName="[USER].[Full Name]" caption="Full Name" attribute="1" defaultMemberUniqueName="[USER].[Full Name].[All]" allUniqueName="[USER].[Full Name].[All]" dimensionUniqueName="[USER]" displayFolder="" count="0" memberValueDatatype="130" unbalanced="0"/>
    <cacheHierarchy uniqueName="[USER].[Last Login]" caption="Last Login" attribute="1" defaultMemberUniqueName="[USER].[Last Login].[All]" allUniqueName="[USER].[Last Login].[All]" dimensionUniqueName="[USER]" displayFolder="" count="0" memberValueDatatype="130" unbalanced="0"/>
    <cacheHierarchy uniqueName="[USER].[Last Modified By ID]" caption="Last Modified By ID" attribute="1" defaultMemberUniqueName="[USER].[Last Modified By ID].[All]" allUniqueName="[USER].[Last Modified By ID].[All]" dimensionUniqueName="[USER]" displayFolder="" count="0" memberValueDatatype="130" unbalanced="0"/>
    <cacheHierarchy uniqueName="[USER].[Last Modified Date]" caption="Last Modified Date" attribute="1" time="1" defaultMemberUniqueName="[USER].[Last Modified Date].[All]" allUniqueName="[USER].[Last Modified Date].[All]" dimensionUniqueName="[USER]" displayFolder="" count="0" memberValueDatatype="7" unbalanced="0"/>
    <cacheHierarchy uniqueName="[USER].[Manager ID]" caption="Manager ID" attribute="1" defaultMemberUniqueName="[USER].[Manager ID].[All]" allUniqueName="[USER].[Manager ID].[All]" dimensionUniqueName="[USER]" displayFolder="" count="0" memberValueDatatype="130" unbalanced="0"/>
    <cacheHierarchy uniqueName="[USER].[Nickname]" caption="Nickname" attribute="1" defaultMemberUniqueName="[USER].[Nickname].[All]" allUniqueName="[USER].[Nickname].[All]" dimensionUniqueName="[USER]" displayFolder="" count="0" memberValueDatatype="130" unbalanced="0"/>
    <cacheHierarchy uniqueName="[USER].[Profile ID]" caption="Profile ID" attribute="1" defaultMemberUniqueName="[USER].[Profile ID].[All]" allUniqueName="[USER].[Profile ID].[All]" dimensionUniqueName="[USER]" displayFolder="" count="0" memberValueDatatype="130" unbalanced="0"/>
    <cacheHierarchy uniqueName="[USER].[Role ID]" caption="Role ID" attribute="1" defaultMemberUniqueName="[USER].[Role ID].[All]" allUniqueName="[USER].[Role ID].[All]" dimensionUniqueName="[USER]" displayFolder="" count="0" memberValueDatatype="130" unbalanced="0"/>
    <cacheHierarchy uniqueName="[USER].[State/Province]" caption="State/Province" attribute="1" defaultMemberUniqueName="[USER].[State/Province].[All]" allUniqueName="[USER].[State/Province].[All]" dimensionUniqueName="[USER]" displayFolder="" count="0" memberValueDatatype="130" unbalanced="0"/>
    <cacheHierarchy uniqueName="[USER].[User ID]" caption="User ID" attribute="1" defaultMemberUniqueName="[USER].[User ID].[All]" allUniqueName="[USER].[User ID].[All]" dimensionUniqueName="[USER]" displayFolder="" count="0" memberValueDatatype="130" unbalanced="0"/>
    <cacheHierarchy uniqueName="[USER].[User Type]" caption="User Type" attribute="1" defaultMemberUniqueName="[USER].[User Type].[All]" allUniqueName="[USER].[User Type].[All]" dimensionUniqueName="[USER]" displayFolder="" count="0" memberValueDatatype="130" unbalanced="0"/>
    <cacheHierarchy uniqueName="[OPPORTUNITY].[Created Date (Month Index)]" caption="Created Date (Month Index)" attribute="1" defaultMemberUniqueName="[OPPORTUNITY].[Created Date (Month Index)].[All]" allUniqueName="[OPPORTUNITY].[Created Date (Month Index)].[All]" dimensionUniqueName="[OPPORTUNITY]" displayFolder="" count="0" memberValueDatatype="20" unbalanced="0" hidden="1"/>
    <cacheHierarchy uniqueName="[Measures].[Count of Lead ID]" caption="Count of Lead ID" measure="1" displayFolder="" measureGroup="LEAD" count="0">
      <extLst>
        <ext xmlns:x15="http://schemas.microsoft.com/office/spreadsheetml/2010/11/main" uri="{B97F6D7D-B522-45F9-BDA1-12C45D357490}">
          <x15:cacheHierarchy aggregatedColumn="32"/>
        </ext>
      </extLst>
    </cacheHierarchy>
    <cacheHierarchy uniqueName="[Measures].[Sum of Amount]" caption="Sum of Amount" measure="1" displayFolder="" measureGroup="OPPORTUNITY" count="0">
      <extLst>
        <ext xmlns:x15="http://schemas.microsoft.com/office/spreadsheetml/2010/11/main" uri="{B97F6D7D-B522-45F9-BDA1-12C45D357490}">
          <x15:cacheHierarchy aggregatedColumn="74"/>
        </ext>
      </extLst>
    </cacheHierarchy>
    <cacheHierarchy uniqueName="[Measures].[Count of Opportunity ID]" caption="Count of Opportunity ID" measure="1" displayFolder="" measureGroup="OPPORTUNITY" count="0">
      <extLst>
        <ext xmlns:x15="http://schemas.microsoft.com/office/spreadsheetml/2010/11/main" uri="{B97F6D7D-B522-45F9-BDA1-12C45D357490}">
          <x15:cacheHierarchy aggregatedColumn="67"/>
        </ext>
      </extLst>
    </cacheHierarchy>
    <cacheHierarchy uniqueName="[Measures].[Count of Opportunity ID 2]" caption="Count of Opportunity ID 2" measure="1" displayFolder="" measureGroup="OPPORTUNITY PRODUCT" count="0">
      <extLst>
        <ext xmlns:x15="http://schemas.microsoft.com/office/spreadsheetml/2010/11/main" uri="{B97F6D7D-B522-45F9-BDA1-12C45D357490}">
          <x15:cacheHierarchy aggregatedColumn="84"/>
        </ext>
      </extLst>
    </cacheHierarchy>
    <cacheHierarchy uniqueName="[Measures].[Expected Amount]" caption="Expected Amount" measure="1" displayFolder="" measureGroup="OPPORTUNITY" count="0" oneField="1">
      <fieldsUsage count="1">
        <fieldUsage x="0"/>
      </fieldsUsage>
    </cacheHierarchy>
    <cacheHierarchy uniqueName="[Measures].[Conversion Rate]" caption="Conversion Rate" measure="1" displayFolder="" measureGroup="OPPORTUNITY" count="0"/>
    <cacheHierarchy uniqueName="[Measures].[Converted Accounts]" caption="Converted Accounts" measure="1" displayFolder="" measureGroup="OPPORTUNITY" count="0"/>
    <cacheHierarchy uniqueName="[Measures].[Converted Opportunities]" caption="Converted Opportunities" measure="1" displayFolder="" measureGroup="OPPORTUNITY" count="0"/>
    <cacheHierarchy uniqueName="[Measures].[Expected Amount (Opportunity)]" caption="Expected Amount (Opportunity)" measure="1" displayFolder="" measureGroup="OPPORTUNITY" count="0"/>
    <cacheHierarchy uniqueName="[Measures].[Acitve Opportunity]" caption="Acitve Opportunity" measure="1" displayFolder="" measureGroup="OPPORTUNITY" count="0"/>
    <cacheHierarchy uniqueName="[Measures].[Win Rate]" caption="Win Rate" measure="1" displayFolder="" measureGroup="OPPORTUNITY" count="0"/>
    <cacheHierarchy uniqueName="[Measures].[Lost Rate]" caption="Lost Rate" measure="1" displayFolder="" measureGroup="OPPORTUNITY" count="0"/>
    <cacheHierarchy uniqueName="[Measures].[Total Closed Opportunity]" caption="Total Closed Opportunity" measure="1" displayFolder="" measureGroup="OPPORTUNITY" count="0"/>
    <cacheHierarchy uniqueName="[Measures].[Conversion Rate Opportunity]" caption="Conversion Rate Opportunity" measure="1" displayFolder="" measureGroup="OPPORTUNITY" count="0"/>
    <cacheHierarchy uniqueName="[Measures].[__XL_Count OPPORTUNITY]" caption="__XL_Count OPPORTUNITY" measure="1" displayFolder="" measureGroup="OPPORTUNITY" count="0" hidden="1"/>
    <cacheHierarchy uniqueName="[Measures].[__XL_Count ACCOUNT]" caption="__XL_Count ACCOUNT" measure="1" displayFolder="" measureGroup="ACCOUNT" count="0" hidden="1"/>
    <cacheHierarchy uniqueName="[Measures].[__XL_Count USER]" caption="__XL_Count USER" measure="1" displayFolder="" measureGroup="USER" count="0" hidden="1"/>
    <cacheHierarchy uniqueName="[Measures].[__XL_Count LEAD]" caption="__XL_Count LEAD" measure="1" displayFolder="" measureGroup="LEAD" count="0" hidden="1"/>
    <cacheHierarchy uniqueName="[Measures].[__XL_Count OPPORTUNITY PRODUCT]" caption="__XL_Count OPPORTUNITY PRODUCT" measure="1" displayFolder="" measureGroup="OPPORTUNITY PRODUCT" count="0" hidden="1"/>
    <cacheHierarchy uniqueName="[Measures].[__No measures defined]" caption="__No measures defined" measure="1" displayFolder="" count="0" hidden="1"/>
  </cacheHierarchies>
  <kpis count="0"/>
  <dimensions count="6">
    <dimension name="ACCOUNT" uniqueName="[ACCOUNT]" caption="ACCOUNT"/>
    <dimension name="LEAD" uniqueName="[LEAD]" caption="LEAD"/>
    <dimension measure="1" name="Measures" uniqueName="[Measures]" caption="Measures"/>
    <dimension name="OPPORTUNITY" uniqueName="[OPPORTUNITY]" caption="OPPORTUNITY"/>
    <dimension name="OPPORTUNITY PRODUCT" uniqueName="[OPPORTUNITY PRODUCT]" caption="OPPORTUNITY PRODUCT"/>
    <dimension name="USER" uniqueName="[USER]" caption="USER"/>
  </dimensions>
  <measureGroups count="5">
    <measureGroup name="ACCOUNT" caption="ACCOUNT"/>
    <measureGroup name="LEAD" caption="LEAD"/>
    <measureGroup name="OPPORTUNITY" caption="OPPORTUNITY"/>
    <measureGroup name="OPPORTUNITY PRODUCT" caption="OPPORTUNITY PRODUCT"/>
    <measureGroup name="USER" caption="USER"/>
  </measureGroups>
  <maps count="13">
    <map measureGroup="0" dimension="0"/>
    <map measureGroup="0" dimension="1"/>
    <map measureGroup="1" dimension="1"/>
    <map measureGroup="2" dimension="0"/>
    <map measureGroup="2" dimension="1"/>
    <map measureGroup="2" dimension="3"/>
    <map measureGroup="2" dimension="5"/>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ASHEELA S" refreshedDate="46092.778200000001" createdVersion="5" refreshedVersion="8" minRefreshableVersion="3" recordCount="0" supportSubquery="1" supportAdvancedDrill="1" xr:uid="{685EE3FD-D552-4597-A4C5-710EE47504BB}">
  <cacheSource type="external" connectionId="6"/>
  <cacheFields count="4">
    <cacheField name="[Measures].[Conversion Rate]" caption="Conversion Rate" numFmtId="0" hierarchy="118" level="32767"/>
    <cacheField name="[LEAD].[Lead Source].[Lead Source]" caption="Lead Source" numFmtId="0" hierarchy="33" level="1">
      <sharedItems containsSemiMixedTypes="0" containsNonDate="0" containsString="0"/>
    </cacheField>
    <cacheField name="[LEAD].[Industry].[Industry]" caption="Industry" numFmtId="0" hierarchy="29" level="1">
      <sharedItems containsSemiMixedTypes="0" containsNonDate="0" containsString="0"/>
    </cacheField>
    <cacheField name="[LEAD].[Status].[Status]" caption="Status" numFmtId="0" hierarchy="47" level="1">
      <sharedItems containsSemiMixedTypes="0" containsNonDate="0" containsString="0"/>
    </cacheField>
  </cacheFields>
  <cacheHierarchies count="133">
    <cacheHierarchy uniqueName="[ACCOUNT].[Account ID]" caption="Account ID" attribute="1" defaultMemberUniqueName="[ACCOUNT].[Account ID].[All]" allUniqueName="[ACCOUNT].[Account ID].[All]" dimensionUniqueName="[ACCOUNT]" displayFolder="" count="0" memberValueDatatype="130" unbalanced="0"/>
    <cacheHierarchy uniqueName="[ACCOUNT].[Account Name]" caption="Account Name" attribute="1" defaultMemberUniqueName="[ACCOUNT].[Account Name].[All]" allUniqueName="[ACCOUNT].[Account Name].[All]" dimensionUniqueName="[ACCOUNT]" displayFolder="" count="0" memberValueDatatype="130" unbalanced="0"/>
    <cacheHierarchy uniqueName="[ACCOUNT].[Account Rating]" caption="Account Rating" attribute="1" defaultMemberUniqueName="[ACCOUNT].[Account Rating].[All]" allUniqueName="[ACCOUNT].[Account Rating].[All]" dimensionUniqueName="[ACCOUNT]" displayFolder="" count="0" memberValueDatatype="130" unbalanced="0"/>
    <cacheHierarchy uniqueName="[ACCOUNT].[Account Type]" caption="Account Type" attribute="1" defaultMemberUniqueName="[ACCOUNT].[Account Type].[All]" allUniqueName="[ACCOUNT].[Account Type].[All]" dimensionUniqueName="[ACCOUNT]" displayFolder="" count="0" memberValueDatatype="130" unbalanced="0"/>
    <cacheHierarchy uniqueName="[ACCOUNT].[Application]" caption="Application" attribute="1" defaultMemberUniqueName="[ACCOUNT].[Application].[All]" allUniqueName="[ACCOUNT].[Application].[All]" dimensionUniqueName="[ACCOUNT]" displayFolder="" count="0" memberValueDatatype="130" unbalanced="0"/>
    <cacheHierarchy uniqueName="[ACCOUNT].[Billing City]" caption="Billing City" attribute="1" defaultMemberUniqueName="[ACCOUNT].[Billing City].[All]" allUniqueName="[ACCOUNT].[Billing City].[All]" dimensionUniqueName="[ACCOUNT]" displayFolder="" count="0" memberValueDatatype="130" unbalanced="0"/>
    <cacheHierarchy uniqueName="[ACCOUNT].[Billing Country]" caption="Billing Country" attribute="1" defaultMemberUniqueName="[ACCOUNT].[Billing Country].[All]" allUniqueName="[ACCOUNT].[Billing Country].[All]" dimensionUniqueName="[ACCOUNT]" displayFolder="" count="0" memberValueDatatype="130" unbalanced="0"/>
    <cacheHierarchy uniqueName="[ACCOUNT].[Billing State/Province]" caption="Billing State/Province" attribute="1" defaultMemberUniqueName="[ACCOUNT].[Billing State/Province].[All]" allUniqueName="[ACCOUNT].[Billing State/Province].[All]" dimensionUniqueName="[ACCOUNT]" displayFolder="" count="0" memberValueDatatype="130" unbalanced="0"/>
    <cacheHierarchy uniqueName="[ACCOUNT].[Created By ID]" caption="Created By ID" attribute="1" defaultMemberUniqueName="[ACCOUNT].[Created By ID].[All]" allUniqueName="[ACCOUNT].[Created By ID].[All]" dimensionUniqueName="[ACCOUNT]" displayFolder="" count="0" memberValueDatatype="130" unbalanced="0"/>
    <cacheHierarchy uniqueName="[ACCOUNT].[Created Date]" caption="Created Date" attribute="1" time="1" defaultMemberUniqueName="[ACCOUNT].[Created Date].[All]" allUniqueName="[ACCOUNT].[Created Date].[All]" dimensionUniqueName="[ACCOUNT]" displayFolder="" count="0" memberValueDatatype="7" unbalanced="0"/>
    <cacheHierarchy uniqueName="[ACCOUNT].[Industry]" caption="Industry" attribute="1" defaultMemberUniqueName="[ACCOUNT].[Industry].[All]" allUniqueName="[ACCOUNT].[Industry].[All]" dimensionUniqueName="[ACCOUNT]" displayFolder="" count="0" memberValueDatatype="130" unbalanced="0"/>
    <cacheHierarchy uniqueName="[ACCOUNT].[Last Activity]" caption="Last Activity" attribute="1" defaultMemberUniqueName="[ACCOUNT].[Last Activity].[All]" allUniqueName="[ACCOUNT].[Last Activity].[All]" dimensionUniqueName="[ACCOUNT]" displayFolder="" count="0" memberValueDatatype="130" unbalanced="0"/>
    <cacheHierarchy uniqueName="[ACCOUNT].[Last Modified By ID]" caption="Last Modified By ID" attribute="1" defaultMemberUniqueName="[ACCOUNT].[Last Modified By ID].[All]" allUniqueName="[ACCOUNT].[Last Modified By ID].[All]" dimensionUniqueName="[ACCOUNT]" displayFolder="" count="0" memberValueDatatype="130" unbalanced="0"/>
    <cacheHierarchy uniqueName="[ACCOUNT].[Last Modified Date]" caption="Last Modified Date" attribute="1" time="1" defaultMemberUniqueName="[ACCOUNT].[Last Modified Date].[All]" allUniqueName="[ACCOUNT].[Last Modified Date].[All]" dimensionUniqueName="[ACCOUNT]" displayFolder="" count="0" memberValueDatatype="7" unbalanced="0"/>
    <cacheHierarchy uniqueName="[ACCOUNT].[Lead Type]" caption="Lead Type" attribute="1" defaultMemberUniqueName="[ACCOUNT].[Lead Type].[All]" allUniqueName="[ACCOUNT].[Lead Type].[All]" dimensionUniqueName="[ACCOUNT]" displayFolder="" count="0" memberValueDatatype="130" unbalanced="0"/>
    <cacheHierarchy uniqueName="[ACCOUNT].[Owner ID]" caption="Owner ID" attribute="1" defaultMemberUniqueName="[ACCOUNT].[Owner ID].[All]" allUniqueName="[ACCOUNT].[Owner ID].[All]" dimensionUniqueName="[ACCOUNT]" displayFolder="" count="0" memberValueDatatype="130" unbalanced="0"/>
    <cacheHierarchy uniqueName="[ACCOUNT].[Parent Account ID]" caption="Parent Account ID" attribute="1" defaultMemberUniqueName="[ACCOUNT].[Parent Account ID].[All]" allUniqueName="[ACCOUNT].[Parent Account ID].[All]" dimensionUniqueName="[ACCOUNT]" displayFolder="" count="0" memberValueDatatype="130" unbalanced="0"/>
    <cacheHierarchy uniqueName="[ACCOUNT].[Record Type ID]" caption="Record Type ID" attribute="1" defaultMemberUniqueName="[ACCOUNT].[Record Type ID].[All]" allUniqueName="[ACCOUNT].[Record Type ID].[All]" dimensionUniqueName="[ACCOUNT]" displayFolder="" count="0" memberValueDatatype="130" unbalanced="0"/>
    <cacheHierarchy uniqueName="[ACCOUNT].[Shipping City]" caption="Shipping City" attribute="1" defaultMemberUniqueName="[ACCOUNT].[Shipping City].[All]" allUniqueName="[ACCOUNT].[Shipping City].[All]" dimensionUniqueName="[ACCOUNT]" displayFolder="" count="0" memberValueDatatype="130" unbalanced="0"/>
    <cacheHierarchy uniqueName="[ACCOUNT].[Shipping Country]" caption="Shipping Country" attribute="1" defaultMemberUniqueName="[ACCOUNT].[Shipping Country].[All]" allUniqueName="[ACCOUNT].[Shipping Country].[All]" dimensionUniqueName="[ACCOUNT]" displayFolder="" count="0" memberValueDatatype="130" unbalanced="0"/>
    <cacheHierarchy uniqueName="[ACCOUNT].[Shipping State/Province]" caption="Shipping State/Province" attribute="1" defaultMemberUniqueName="[ACCOUNT].[Shipping State/Province].[All]" allUniqueName="[ACCOUNT].[Shipping State/Province].[All]" dimensionUniqueName="[ACCOUNT]" displayFolder="" count="0" memberValueDatatype="130" unbalanced="0"/>
    <cacheHierarchy uniqueName="[ACCOUNT].[Shipping Zip/Postal Code]" caption="Shipping Zip/Postal Code" attribute="1" defaultMemberUniqueName="[ACCOUNT].[Shipping Zip/Postal Code].[All]" allUniqueName="[ACCOUNT].[Shipping Zip/Postal Code].[All]" dimensionUniqueName="[ACCOUNT]" displayFolder="" count="0" memberValueDatatype="130" unbalanced="0"/>
    <cacheHierarchy uniqueName="[ACCOUNT].[System Modstamp]" caption="System Modstamp" attribute="1" time="1" defaultMemberUniqueName="[ACCOUNT].[System Modstamp].[All]" allUniqueName="[ACCOUNT].[System Modstamp].[All]" dimensionUniqueName="[ACCOUNT]" displayFolder="" count="0" memberValueDatatype="7" unbalanced="0"/>
    <cacheHierarchy uniqueName="[LEAD].[City]" caption="City" attribute="1" defaultMemberUniqueName="[LEAD].[City].[All]" allUniqueName="[LEAD].[City].[All]" dimensionUniqueName="[LEAD]" displayFolder="" count="0" memberValueDatatype="130" unbalanced="0"/>
    <cacheHierarchy uniqueName="[LEAD].[Converted]" caption="Converted" attribute="1" defaultMemberUniqueName="[LEAD].[Converted].[All]" allUniqueName="[LEAD].[Converted].[All]" dimensionUniqueName="[LEAD]" displayFolder="" count="0" memberValueDatatype="11" unbalanced="0"/>
    <cacheHierarchy uniqueName="[LEAD].[Country]" caption="Country" attribute="1" defaultMemberUniqueName="[LEAD].[Country].[All]" allUniqueName="[LEAD].[Country].[All]" dimensionUniqueName="[LEAD]" displayFolder="" count="0" memberValueDatatype="130" unbalanced="0"/>
    <cacheHierarchy uniqueName="[LEAD].[Created Date]" caption="Created Date" attribute="1" time="1" defaultMemberUniqueName="[LEAD].[Created Date].[All]" allUniqueName="[LEAD].[Created Date].[All]" dimensionUniqueName="[LEAD]" displayFolder="" count="0" memberValueDatatype="7" unbalanced="0"/>
    <cacheHierarchy uniqueName="[LEAD].[Dead Reason]" caption="Dead Reason" attribute="1" defaultMemberUniqueName="[LEAD].[Dead Reason].[All]" allUniqueName="[LEAD].[Dead Reason].[All]" dimensionUniqueName="[LEAD]" displayFolder="" count="0" memberValueDatatype="130" unbalanced="0"/>
    <cacheHierarchy uniqueName="[LEAD].[Email Opt Out]" caption="Email Opt Out" attribute="1" defaultMemberUniqueName="[LEAD].[Email Opt Out].[All]" allUniqueName="[LEAD].[Email Opt Out].[All]" dimensionUniqueName="[LEAD]" displayFolder="" count="0" memberValueDatatype="11" unbalanced="0"/>
    <cacheHierarchy uniqueName="[LEAD].[Industry]" caption="Industry" attribute="1" defaultMemberUniqueName="[LEAD].[Industry].[All]" allUniqueName="[LEAD].[Industry].[All]" dimensionUniqueName="[LEAD]" displayFolder="" count="2" memberValueDatatype="130" unbalanced="0">
      <fieldsUsage count="2">
        <fieldUsage x="-1"/>
        <fieldUsage x="2"/>
      </fieldsUsage>
    </cacheHierarchy>
    <cacheHierarchy uniqueName="[LEAD].[Key Account]" caption="Key Account" attribute="1" defaultMemberUniqueName="[LEAD].[Key Account].[All]" allUniqueName="[LEAD].[Key Account].[All]" dimensionUniqueName="[LEAD]" displayFolder="" count="0" memberValueDatatype="11" unbalanced="0"/>
    <cacheHierarchy uniqueName="[LEAD].[Last Status Change]" caption="Last Status Change" attribute="1" defaultMemberUniqueName="[LEAD].[Last Status Change].[All]" allUniqueName="[LEAD].[Last Status Change].[All]" dimensionUniqueName="[LEAD]" displayFolder="" count="0" memberValueDatatype="130" unbalanced="0"/>
    <cacheHierarchy uniqueName="[LEAD].[Lead ID]" caption="Lead ID" attribute="1" defaultMemberUniqueName="[LEAD].[Lead ID].[All]" allUniqueName="[LEAD].[Lead ID].[All]" dimensionUniqueName="[LEAD]" displayFolder="" count="0" memberValueDatatype="130" unbalanced="0"/>
    <cacheHierarchy uniqueName="[LEAD].[Lead Source]" caption="Lead Source" attribute="1" defaultMemberUniqueName="[LEAD].[Lead Source].[All]" allUniqueName="[LEAD].[Lead Source].[All]" dimensionUniqueName="[LEAD]" displayFolder="" count="2" memberValueDatatype="130" unbalanced="0">
      <fieldsUsage count="2">
        <fieldUsage x="-1"/>
        <fieldUsage x="1"/>
      </fieldsUsage>
    </cacheHierarchy>
    <cacheHierarchy uniqueName="[LEAD].[Lead Status at Conversion]" caption="Lead Status at Conversion" attribute="1" defaultMemberUniqueName="[LEAD].[Lead Status at Conversion].[All]" allUniqueName="[LEAD].[Lead Status at Conversion].[All]" dimensionUniqueName="[LEAD]" displayFolder="" count="0" memberValueDatatype="130" unbalanced="0"/>
    <cacheHierarchy uniqueName="[LEAD].[LeadRecordType]" caption="LeadRecordType" attribute="1" defaultMemberUniqueName="[LEAD].[LeadRecordType].[All]" allUniqueName="[LEAD].[LeadRecordType].[All]" dimensionUniqueName="[LEAD]" displayFolder="" count="0" memberValueDatatype="130" unbalanced="0"/>
    <cacheHierarchy uniqueName="[LEAD].[LS Team Notified]" caption="LS Team Notified" attribute="1" defaultMemberUniqueName="[LEAD].[LS Team Notified].[All]" allUniqueName="[LEAD].[LS Team Notified].[All]" dimensionUniqueName="[LEAD]" displayFolder="" count="0" memberValueDatatype="11" unbalanced="0"/>
    <cacheHierarchy uniqueName="[LEAD].[Next_Step__c (Leads)]" caption="Next_Step__c (Leads)" attribute="1" defaultMemberUniqueName="[LEAD].[Next_Step__c (Leads)].[All]" allUniqueName="[LEAD].[Next_Step__c (Leads)].[All]" dimensionUniqueName="[LEAD]" displayFolder="" count="0" memberValueDatatype="130" unbalanced="0"/>
    <cacheHierarchy uniqueName="[LEAD].[Pardot Conversion Date]" caption="Pardot Conversion Date" attribute="1" time="1" defaultMemberUniqueName="[LEAD].[Pardot Conversion Date].[All]" allUniqueName="[LEAD].[Pardot Conversion Date].[All]" dimensionUniqueName="[LEAD]" displayFolder="" count="0" memberValueDatatype="7" unbalanced="0"/>
    <cacheHierarchy uniqueName="[LEAD].[Pardot Created Date]" caption="Pardot Created Date" attribute="1" time="1" defaultMemberUniqueName="[LEAD].[Pardot Created Date].[All]" allUniqueName="[LEAD].[Pardot Created Date].[All]" dimensionUniqueName="[LEAD]" displayFolder="" count="0" memberValueDatatype="7" unbalanced="0"/>
    <cacheHierarchy uniqueName="[LEAD].[Pardot First Activity]" caption="Pardot First Activity" attribute="1" time="1" defaultMemberUniqueName="[LEAD].[Pardot First Activity].[All]" allUniqueName="[LEAD].[Pardot First Activity].[All]" dimensionUniqueName="[LEAD]" displayFolder="" count="0" memberValueDatatype="7" unbalanced="0"/>
    <cacheHierarchy uniqueName="[LEAD].[Pardot Last Activity]" caption="Pardot Last Activity" attribute="1" time="1" defaultMemberUniqueName="[LEAD].[Pardot Last Activity].[All]" allUniqueName="[LEAD].[Pardot Last Activity].[All]" dimensionUniqueName="[LEAD]" displayFolder="" count="0" memberValueDatatype="7" unbalanced="0"/>
    <cacheHierarchy uniqueName="[LEAD].[Primary Research Application]" caption="Primary Research Application" attribute="1" defaultMemberUniqueName="[LEAD].[Primary Research Application].[All]" allUniqueName="[LEAD].[Primary Research Application].[All]" dimensionUniqueName="[LEAD]" displayFolder="" count="0" memberValueDatatype="130" unbalanced="0"/>
    <cacheHierarchy uniqueName="[LEAD].[Product Category]" caption="Product Category" attribute="1" defaultMemberUniqueName="[LEAD].[Product Category].[All]" allUniqueName="[LEAD].[Product Category].[All]" dimensionUniqueName="[LEAD]" displayFolder="" count="0" memberValueDatatype="130" unbalanced="0"/>
    <cacheHierarchy uniqueName="[LEAD].[Record Type ID]" caption="Record Type ID" attribute="1" defaultMemberUniqueName="[LEAD].[Record Type ID].[All]" allUniqueName="[LEAD].[Record Type ID].[All]" dimensionUniqueName="[LEAD]" displayFolder="" count="0" memberValueDatatype="130" unbalanced="0"/>
    <cacheHierarchy uniqueName="[LEAD].[SS Team Notified]" caption="SS Team Notified" attribute="1" defaultMemberUniqueName="[LEAD].[SS Team Notified].[All]" allUniqueName="[LEAD].[SS Team Notified].[All]" dimensionUniqueName="[LEAD]" displayFolder="" count="0" memberValueDatatype="11" unbalanced="0"/>
    <cacheHierarchy uniqueName="[LEAD].[State/Province]" caption="State/Province" attribute="1" defaultMemberUniqueName="[LEAD].[State/Province].[All]" allUniqueName="[LEAD].[State/Province].[All]" dimensionUniqueName="[LEAD]" displayFolder="" count="0" memberValueDatatype="130" unbalanced="0"/>
    <cacheHierarchy uniqueName="[LEAD].[Status]" caption="Status" attribute="1" defaultMemberUniqueName="[LEAD].[Status].[All]" allUniqueName="[LEAD].[Status].[All]" dimensionUniqueName="[LEAD]" displayFolder="" count="2" memberValueDatatype="130" unbalanced="0">
      <fieldsUsage count="2">
        <fieldUsage x="-1"/>
        <fieldUsage x="3"/>
      </fieldsUsage>
    </cacheHierarchy>
    <cacheHierarchy uniqueName="[LEAD].[Campaign Membership Count]" caption="Campaign Membership Count" attribute="1" defaultMemberUniqueName="[LEAD].[Campaign Membership Count].[All]" allUniqueName="[LEAD].[Campaign Membership Count].[All]" dimensionUniqueName="[LEAD]" displayFolder="" count="0" memberValueDatatype="20" unbalanced="0"/>
    <cacheHierarchy uniqueName="[LEAD].[Pardot Score]" caption="Pardot Score" attribute="1" defaultMemberUniqueName="[LEAD].[Pardot Score].[All]" allUniqueName="[LEAD].[Pardot Score].[All]" dimensionUniqueName="[LEAD]" displayFolder="" count="0" memberValueDatatype="20" unbalanced="0"/>
    <cacheHierarchy uniqueName="[OPPORTUNITY].[Account ID]" caption="Account ID" attribute="1" defaultMemberUniqueName="[OPPORTUNITY].[Account ID].[All]" allUniqueName="[OPPORTUNITY].[Account ID].[All]" dimensionUniqueName="[OPPORTUNITY]" displayFolder="" count="0" memberValueDatatype="130" unbalanced="0"/>
    <cacheHierarchy uniqueName="[OPPORTUNITY].[Campaign ID]" caption="Campaign ID" attribute="1" defaultMemberUniqueName="[OPPORTUNITY].[Campaign ID].[All]" allUniqueName="[OPPORTUNITY].[Campaign ID].[All]" dimensionUniqueName="[OPPORTUNITY]" displayFolder="" count="0" memberValueDatatype="130" unbalanced="0"/>
    <cacheHierarchy uniqueName="[OPPORTUNITY].[Close Date]" caption="Close Date" attribute="1" time="1" defaultMemberUniqueName="[OPPORTUNITY].[Close Date].[All]" allUniqueName="[OPPORTUNITY].[Close Date].[All]" dimensionUniqueName="[OPPORTUNITY]" displayFolder="" count="0" memberValueDatatype="7" unbalanced="0"/>
    <cacheHierarchy uniqueName="[OPPORTUNITY].[Closed Lost Reason]" caption="Closed Lost Reason" attribute="1" defaultMemberUniqueName="[OPPORTUNITY].[Closed Lost Reason].[All]" allUniqueName="[OPPORTUNITY].[Closed Lost Reason].[All]" dimensionUniqueName="[OPPORTUNITY]" displayFolder="" count="0" memberValueDatatype="130" unbalanced="0"/>
    <cacheHierarchy uniqueName="[OPPORTUNITY].[Contact ID]" caption="Contact ID" attribute="1" defaultMemberUniqueName="[OPPORTUNITY].[Contact ID].[All]" allUniqueName="[OPPORTUNITY].[Contact ID].[All]" dimensionUniqueName="[OPPORTUNITY]" displayFolder="" count="0" memberValueDatatype="130" unbalanced="0"/>
    <cacheHierarchy uniqueName="[OPPORTUNITY].[Created By ID]" caption="Created By ID" attribute="1" defaultMemberUniqueName="[OPPORTUNITY].[Created By ID].[All]" allUniqueName="[OPPORTUNITY].[Created By ID].[All]" dimensionUniqueName="[OPPORTUNITY]" displayFolder="" count="0" memberValueDatatype="130" unbalanced="0"/>
    <cacheHierarchy uniqueName="[OPPORTUNITY].[Created Date]" caption="Created Date" attribute="1" time="1" defaultMemberUniqueName="[OPPORTUNITY].[Created Date].[All]" allUniqueName="[OPPORTUNITY].[Created Date].[All]" dimensionUniqueName="[OPPORTUNITY]" displayFolder="" count="0" memberValueDatatype="7" unbalanced="0"/>
    <cacheHierarchy uniqueName="[OPPORTUNITY].[Fiscal Quarter]" caption="Fiscal Quarter" attribute="1" defaultMemberUniqueName="[OPPORTUNITY].[Fiscal Quarter].[All]" allUniqueName="[OPPORTUNITY].[Fiscal Quarter].[All]" dimensionUniqueName="[OPPORTUNITY]" displayFolder="" count="0" memberValueDatatype="20" unbalanced="0"/>
    <cacheHierarchy uniqueName="[OPPORTUNITY].[Fiscal Year]" caption="Fiscal Year" attribute="1" defaultMemberUniqueName="[OPPORTUNITY].[Fiscal Year].[All]" allUniqueName="[OPPORTUNITY].[Fiscal Year].[All]" dimensionUniqueName="[OPPORTUNITY]" displayFolder="" count="0" memberValueDatatype="20" unbalanced="0"/>
    <cacheHierarchy uniqueName="[OPPORTUNITY].[Forecast Category]" caption="Forecast Category" attribute="1" defaultMemberUniqueName="[OPPORTUNITY].[Forecast Category].[All]" allUniqueName="[OPPORTUNITY].[Forecast Category].[All]" dimensionUniqueName="[OPPORTUNITY]" displayFolder="" count="0" memberValueDatatype="130" unbalanced="0"/>
    <cacheHierarchy uniqueName="[OPPORTUNITY].[Industry]" caption="Industry" attribute="1" defaultMemberUniqueName="[OPPORTUNITY].[Industry].[All]" allUniqueName="[OPPORTUNITY].[Industry].[All]" dimensionUniqueName="[OPPORTUNITY]" displayFolder="" count="0" memberValueDatatype="130" unbalanced="0"/>
    <cacheHierarchy uniqueName="[OPPORTUNITY].[Interface Type]" caption="Interface Type" attribute="1" defaultMemberUniqueName="[OPPORTUNITY].[Interface Type].[All]" allUniqueName="[OPPORTUNITY].[Interface Type].[All]" dimensionUniqueName="[OPPORTUNITY]" displayFolder="" count="0" memberValueDatatype="130" unbalanced="0"/>
    <cacheHierarchy uniqueName="[OPPORTUNITY].[Last Activity]" caption="Last Activity" attribute="1" defaultMemberUniqueName="[OPPORTUNITY].[Last Activity].[All]" allUniqueName="[OPPORTUNITY].[Last Activity].[All]" dimensionUniqueName="[OPPORTUNITY]" displayFolder="" count="0" memberValueDatatype="130" unbalanced="0"/>
    <cacheHierarchy uniqueName="[OPPORTUNITY].[Last Stage Change Date]" caption="Last Stage Change Date" attribute="1" time="1" defaultMemberUniqueName="[OPPORTUNITY].[Last Stage Change Date].[All]" allUniqueName="[OPPORTUNITY].[Last Stage Change Date].[All]" dimensionUniqueName="[OPPORTUNITY]" displayFolder="" count="0" memberValueDatatype="7" unbalanced="0"/>
    <cacheHierarchy uniqueName="[OPPORTUNITY].[LDO]" caption="LDO" attribute="1" defaultMemberUniqueName="[OPPORTUNITY].[LDO].[All]" allUniqueName="[OPPORTUNITY].[LDO].[All]" dimensionUniqueName="[OPPORTUNITY]" displayFolder="" count="0" memberValueDatatype="11" unbalanced="0"/>
    <cacheHierarchy uniqueName="[OPPORTUNITY].[Lead Application]" caption="Lead Application" attribute="1" defaultMemberUniqueName="[OPPORTUNITY].[Lead Application].[All]" allUniqueName="[OPPORTUNITY].[Lead Application].[All]" dimensionUniqueName="[OPPORTUNITY]" displayFolder="" count="0" memberValueDatatype="130" unbalanced="0"/>
    <cacheHierarchy uniqueName="[OPPORTUNITY].[Lead Source]" caption="Lead Source" attribute="1" defaultMemberUniqueName="[OPPORTUNITY].[Lead Source].[All]" allUniqueName="[OPPORTUNITY].[Lead Source].[All]" dimensionUniqueName="[OPPORTUNITY]" displayFolder="" count="0" memberValueDatatype="130" unbalanced="0"/>
    <cacheHierarchy uniqueName="[OPPORTUNITY].[Opportunity ID]" caption="Opportunity ID" attribute="1" defaultMemberUniqueName="[OPPORTUNITY].[Opportunity ID].[All]" allUniqueName="[OPPORTUNITY].[Opportunity ID].[All]" dimensionUniqueName="[OPPORTUNITY]" displayFolder="" count="0" memberValueDatatype="130" unbalanced="0"/>
    <cacheHierarchy uniqueName="[OPPORTUNITY].[Owner ID]" caption="Owner ID" attribute="1" defaultMemberUniqueName="[OPPORTUNITY].[Owner ID].[All]" allUniqueName="[OPPORTUNITY].[Owner ID].[All]" dimensionUniqueName="[OPPORTUNITY]" displayFolder="" count="0" memberValueDatatype="130" unbalanced="0"/>
    <cacheHierarchy uniqueName="[OPPORTUNITY].[Primary Application]" caption="Primary Application" attribute="1" defaultMemberUniqueName="[OPPORTUNITY].[Primary Application].[All]" allUniqueName="[OPPORTUNITY].[Primary Application].[All]" dimensionUniqueName="[OPPORTUNITY]" displayFolder="" count="0" memberValueDatatype="130" unbalanced="0"/>
    <cacheHierarchy uniqueName="[OPPORTUNITY].[Primary Contact]" caption="Primary Contact" attribute="1" defaultMemberUniqueName="[OPPORTUNITY].[Primary Contact].[All]" allUniqueName="[OPPORTUNITY].[Primary Contact].[All]" dimensionUniqueName="[OPPORTUNITY]" displayFolder="" count="0" memberValueDatatype="130" unbalanced="0"/>
    <cacheHierarchy uniqueName="[OPPORTUNITY].[Product Category]" caption="Product Category" attribute="1" defaultMemberUniqueName="[OPPORTUNITY].[Product Category].[All]" allUniqueName="[OPPORTUNITY].[Product Category].[All]" dimensionUniqueName="[OPPORTUNITY]" displayFolder="" count="0" memberValueDatatype="130" unbalanced="0"/>
    <cacheHierarchy uniqueName="[OPPORTUNITY].[Product of Interest]" caption="Product of Interest" attribute="1" defaultMemberUniqueName="[OPPORTUNITY].[Product of Interest].[All]" allUniqueName="[OPPORTUNITY].[Product of Interest].[All]" dimensionUniqueName="[OPPORTUNITY]" displayFolder="" count="0" memberValueDatatype="130" unbalanced="0"/>
    <cacheHierarchy uniqueName="[OPPORTUNITY].[Stage]" caption="Stage" attribute="1" defaultMemberUniqueName="[OPPORTUNITY].[Stage].[All]" allUniqueName="[OPPORTUNITY].[Stage].[All]" dimensionUniqueName="[OPPORTUNITY]" displayFolder="" count="0" memberValueDatatype="130" unbalanced="0"/>
    <cacheHierarchy uniqueName="[OPPORTUNITY].[Amount]" caption="Amount" attribute="1" defaultMemberUniqueName="[OPPORTUNITY].[Amount].[All]" allUniqueName="[OPPORTUNITY].[Amount].[All]" dimensionUniqueName="[OPPORTUNITY]" displayFolder="" count="0" memberValueDatatype="5" unbalanced="0"/>
    <cacheHierarchy uniqueName="[OPPORTUNITY].[Probability (%)]" caption="Probability (%)" attribute="1" defaultMemberUniqueName="[OPPORTUNITY].[Probability (%)].[All]" allUniqueName="[OPPORTUNITY].[Probability (%)].[All]" dimensionUniqueName="[OPPORTUNITY]" displayFolder="" count="0" memberValueDatatype="20" unbalanced="0"/>
    <cacheHierarchy uniqueName="[OPPORTUNITY].[Created Date (Year)]" caption="Created Date (Year)" attribute="1" defaultMemberUniqueName="[OPPORTUNITY].[Created Date (Year)].[All]" allUniqueName="[OPPORTUNITY].[Created Date (Year)].[All]" dimensionUniqueName="[OPPORTUNITY]" displayFolder="" count="0" memberValueDatatype="130" unbalanced="0"/>
    <cacheHierarchy uniqueName="[OPPORTUNITY].[Created Date (Quarter)]" caption="Created Date (Quarter)" attribute="1" defaultMemberUniqueName="[OPPORTUNITY].[Created Date (Quarter)].[All]" allUniqueName="[OPPORTUNITY].[Created Date (Quarter)].[All]" dimensionUniqueName="[OPPORTUNITY]" displayFolder="" count="0" memberValueDatatype="130" unbalanced="0"/>
    <cacheHierarchy uniqueName="[OPPORTUNITY].[Created Date (Month)]" caption="Created Date (Month)" attribute="1" defaultMemberUniqueName="[OPPORTUNITY].[Created Date (Month)].[All]" allUniqueName="[OPPORTUNITY].[Created Date (Month)].[All]" dimensionUniqueName="[OPPORTUNITY]" displayFolder="" count="0" memberValueDatatype="130" unbalanced="0"/>
    <cacheHierarchy uniqueName="[OPPORTUNITY PRODUCT].[Created By ID]" caption="Created By ID" attribute="1" defaultMemberUniqueName="[OPPORTUNITY PRODUCT].[Created By ID].[All]" allUniqueName="[OPPORTUNITY PRODUCT].[Created By ID].[All]" dimensionUniqueName="[OPPORTUNITY PRODUCT]" displayFolder="" count="0" memberValueDatatype="130" unbalanced="0"/>
    <cacheHierarchy uniqueName="[OPPORTUNITY PRODUCT].[Created Date]" caption="Created Date" attribute="1" time="1" defaultMemberUniqueName="[OPPORTUNITY PRODUCT].[Created Date].[All]" allUniqueName="[OPPORTUNITY PRODUCT].[Created Date].[All]" dimensionUniqueName="[OPPORTUNITY PRODUCT]" displayFolder="" count="0" memberValueDatatype="7" unbalanced="0"/>
    <cacheHierarchy uniqueName="[OPPORTUNITY PRODUCT].[Last Modified By ID]" caption="Last Modified By ID" attribute="1" defaultMemberUniqueName="[OPPORTUNITY PRODUCT].[Last Modified By ID].[All]" allUniqueName="[OPPORTUNITY PRODUCT].[Last Modified By ID].[All]" dimensionUniqueName="[OPPORTUNITY PRODUCT]" displayFolder="" count="0" memberValueDatatype="130" unbalanced="0"/>
    <cacheHierarchy uniqueName="[OPPORTUNITY PRODUCT].[Last Modified Date]" caption="Last Modified Date" attribute="1" time="1" defaultMemberUniqueName="[OPPORTUNITY PRODUCT].[Last Modified Date].[All]" allUniqueName="[OPPORTUNITY PRODUCT].[Last Modified Date].[All]" dimensionUniqueName="[OPPORTUNITY PRODUCT]" displayFolder="" count="0" memberValueDatatype="7" unbalanced="0"/>
    <cacheHierarchy uniqueName="[OPPORTUNITY PRODUCT].[Line Item ID]" caption="Line Item ID" attribute="1" defaultMemberUniqueName="[OPPORTUNITY PRODUCT].[Line Item ID].[All]" allUniqueName="[OPPORTUNITY PRODUCT].[Line Item ID].[All]" dimensionUniqueName="[OPPORTUNITY PRODUCT]" displayFolder="" count="0" memberValueDatatype="130" unbalanced="0"/>
    <cacheHierarchy uniqueName="[OPPORTUNITY PRODUCT].[Opportunity ID]" caption="Opportunity ID" attribute="1" defaultMemberUniqueName="[OPPORTUNITY PRODUCT].[Opportunity ID].[All]" allUniqueName="[OPPORTUNITY PRODUCT].[Opportunity ID].[All]" dimensionUniqueName="[OPPORTUNITY PRODUCT]" displayFolder="" count="0" memberValueDatatype="130" unbalanced="0"/>
    <cacheHierarchy uniqueName="[OPPORTUNITY PRODUCT].[Product Name]" caption="Product Name" attribute="1" defaultMemberUniqueName="[OPPORTUNITY PRODUCT].[Product Name].[All]" allUniqueName="[OPPORTUNITY PRODUCT].[Product Name].[All]" dimensionUniqueName="[OPPORTUNITY PRODUCT]" displayFolder="" count="0" memberValueDatatype="130" unbalanced="0"/>
    <cacheHierarchy uniqueName="[OPPORTUNITY PRODUCT].[Price Book Entry ID]" caption="Price Book Entry ID" attribute="1" defaultMemberUniqueName="[OPPORTUNITY PRODUCT].[Price Book Entry ID].[All]" allUniqueName="[OPPORTUNITY PRODUCT].[Price Book Entry ID].[All]" dimensionUniqueName="[OPPORTUNITY PRODUCT]" displayFolder="" count="0" memberValueDatatype="130" unbalanced="0"/>
    <cacheHierarchy uniqueName="[OPPORTUNITY PRODUCT].[Product Code]" caption="Product Code" attribute="1" defaultMemberUniqueName="[OPPORTUNITY PRODUCT].[Product Code].[All]" allUniqueName="[OPPORTUNITY PRODUCT].[Product Code].[All]" dimensionUniqueName="[OPPORTUNITY PRODUCT]" displayFolder="" count="0" memberValueDatatype="130" unbalanced="0"/>
    <cacheHierarchy uniqueName="[OPPORTUNITY PRODUCT].[Product ID]" caption="Product ID" attribute="1" defaultMemberUniqueName="[OPPORTUNITY PRODUCT].[Product ID].[All]" allUniqueName="[OPPORTUNITY PRODUCT].[Product ID].[All]" dimensionUniqueName="[OPPORTUNITY PRODUCT]" displayFolder="" count="0" memberValueDatatype="130" unbalanced="0"/>
    <cacheHierarchy uniqueName="[OPPORTUNITY PRODUCT].[Discount]" caption="Discount" attribute="1" defaultMemberUniqueName="[OPPORTUNITY PRODUCT].[Discount].[All]" allUniqueName="[OPPORTUNITY PRODUCT].[Discount].[All]" dimensionUniqueName="[OPPORTUNITY PRODUCT]" displayFolder="" count="0" memberValueDatatype="5" unbalanced="0"/>
    <cacheHierarchy uniqueName="[OPPORTUNITY PRODUCT].[List Price]" caption="List Price" attribute="1" defaultMemberUniqueName="[OPPORTUNITY PRODUCT].[List Price].[All]" allUniqueName="[OPPORTUNITY PRODUCT].[List Price].[All]" dimensionUniqueName="[OPPORTUNITY PRODUCT]" displayFolder="" count="0" memberValueDatatype="5" unbalanced="0"/>
    <cacheHierarchy uniqueName="[OPPORTUNITY PRODUCT].[Quantity]" caption="Quantity" attribute="1" defaultMemberUniqueName="[OPPORTUNITY PRODUCT].[Quantity].[All]" allUniqueName="[OPPORTUNITY PRODUCT].[Quantity].[All]" dimensionUniqueName="[OPPORTUNITY PRODUCT]" displayFolder="" count="0" memberValueDatatype="20" unbalanced="0"/>
    <cacheHierarchy uniqueName="[OPPORTUNITY PRODUCT].[Sales Price]" caption="Sales Price" attribute="1" defaultMemberUniqueName="[OPPORTUNITY PRODUCT].[Sales Price].[All]" allUniqueName="[OPPORTUNITY PRODUCT].[Sales Price].[All]" dimensionUniqueName="[OPPORTUNITY PRODUCT]" displayFolder="" count="0" memberValueDatatype="5" unbalanced="0"/>
    <cacheHierarchy uniqueName="[OPPORTUNITY PRODUCT].[Subtotal]" caption="Subtotal" attribute="1" defaultMemberUniqueName="[OPPORTUNITY PRODUCT].[Subtotal].[All]" allUniqueName="[OPPORTUNITY PRODUCT].[Subtotal].[All]" dimensionUniqueName="[OPPORTUNITY PRODUCT]" displayFolder="" count="0" memberValueDatatype="5" unbalanced="0"/>
    <cacheHierarchy uniqueName="[OPPORTUNITY PRODUCT].[Total Price]" caption="Total Price" attribute="1" defaultMemberUniqueName="[OPPORTUNITY PRODUCT].[Total Price].[All]" allUniqueName="[OPPORTUNITY PRODUCT].[Total Price].[All]" dimensionUniqueName="[OPPORTUNITY PRODUCT]" displayFolder="" count="0" memberValueDatatype="5" unbalanced="0"/>
    <cacheHierarchy uniqueName="[USER].[Active]" caption="Active" attribute="1" defaultMemberUniqueName="[USER].[Active].[All]" allUniqueName="[USER].[Active].[All]" dimensionUniqueName="[USER]" displayFolder="" count="0" memberValueDatatype="11" unbalanced="0"/>
    <cacheHierarchy uniqueName="[USER].[Unknown]" caption="Unknown" attribute="1" defaultMemberUniqueName="[USER].[Unknown].[All]" allUniqueName="[USER].[Unknown].[All]" dimensionUniqueName="[USER]" displayFolder="" count="0" memberValueDatatype="130" unbalanced="0"/>
    <cacheHierarchy uniqueName="[USER].[Country]" caption="Country" attribute="1" defaultMemberUniqueName="[USER].[Country].[All]" allUniqueName="[USER].[Country].[All]" dimensionUniqueName="[USER]" displayFolder="" count="0" memberValueDatatype="130" unbalanced="0"/>
    <cacheHierarchy uniqueName="[USER].[Created By ID]" caption="Created By ID" attribute="1" defaultMemberUniqueName="[USER].[Created By ID].[All]" allUniqueName="[USER].[Created By ID].[All]" dimensionUniqueName="[USER]" displayFolder="" count="0" memberValueDatatype="130" unbalanced="0"/>
    <cacheHierarchy uniqueName="[USER].[Created Date]" caption="Created Date" attribute="1" time="1" defaultMemberUniqueName="[USER].[Created Date].[All]" allUniqueName="[USER].[Created Date].[All]" dimensionUniqueName="[USER]" displayFolder="" count="0" memberValueDatatype="7" unbalanced="0"/>
    <cacheHierarchy uniqueName="[USER].[Department]" caption="Department" attribute="1" defaultMemberUniqueName="[USER].[Department].[All]" allUniqueName="[USER].[Department].[All]" dimensionUniqueName="[USER]" displayFolder="" count="0" memberValueDatatype="130" unbalanced="0"/>
    <cacheHierarchy uniqueName="[USER].[Full Name]" caption="Full Name" attribute="1" defaultMemberUniqueName="[USER].[Full Name].[All]" allUniqueName="[USER].[Full Name].[All]" dimensionUniqueName="[USER]" displayFolder="" count="0" memberValueDatatype="130" unbalanced="0"/>
    <cacheHierarchy uniqueName="[USER].[Last Login]" caption="Last Login" attribute="1" defaultMemberUniqueName="[USER].[Last Login].[All]" allUniqueName="[USER].[Last Login].[All]" dimensionUniqueName="[USER]" displayFolder="" count="0" memberValueDatatype="130" unbalanced="0"/>
    <cacheHierarchy uniqueName="[USER].[Last Modified By ID]" caption="Last Modified By ID" attribute="1" defaultMemberUniqueName="[USER].[Last Modified By ID].[All]" allUniqueName="[USER].[Last Modified By ID].[All]" dimensionUniqueName="[USER]" displayFolder="" count="0" memberValueDatatype="130" unbalanced="0"/>
    <cacheHierarchy uniqueName="[USER].[Last Modified Date]" caption="Last Modified Date" attribute="1" time="1" defaultMemberUniqueName="[USER].[Last Modified Date].[All]" allUniqueName="[USER].[Last Modified Date].[All]" dimensionUniqueName="[USER]" displayFolder="" count="0" memberValueDatatype="7" unbalanced="0"/>
    <cacheHierarchy uniqueName="[USER].[Manager ID]" caption="Manager ID" attribute="1" defaultMemberUniqueName="[USER].[Manager ID].[All]" allUniqueName="[USER].[Manager ID].[All]" dimensionUniqueName="[USER]" displayFolder="" count="0" memberValueDatatype="130" unbalanced="0"/>
    <cacheHierarchy uniqueName="[USER].[Nickname]" caption="Nickname" attribute="1" defaultMemberUniqueName="[USER].[Nickname].[All]" allUniqueName="[USER].[Nickname].[All]" dimensionUniqueName="[USER]" displayFolder="" count="0" memberValueDatatype="130" unbalanced="0"/>
    <cacheHierarchy uniqueName="[USER].[Profile ID]" caption="Profile ID" attribute="1" defaultMemberUniqueName="[USER].[Profile ID].[All]" allUniqueName="[USER].[Profile ID].[All]" dimensionUniqueName="[USER]" displayFolder="" count="0" memberValueDatatype="130" unbalanced="0"/>
    <cacheHierarchy uniqueName="[USER].[Role ID]" caption="Role ID" attribute="1" defaultMemberUniqueName="[USER].[Role ID].[All]" allUniqueName="[USER].[Role ID].[All]" dimensionUniqueName="[USER]" displayFolder="" count="0" memberValueDatatype="130" unbalanced="0"/>
    <cacheHierarchy uniqueName="[USER].[State/Province]" caption="State/Province" attribute="1" defaultMemberUniqueName="[USER].[State/Province].[All]" allUniqueName="[USER].[State/Province].[All]" dimensionUniqueName="[USER]" displayFolder="" count="0" memberValueDatatype="130" unbalanced="0"/>
    <cacheHierarchy uniqueName="[USER].[User ID]" caption="User ID" attribute="1" defaultMemberUniqueName="[USER].[User ID].[All]" allUniqueName="[USER].[User ID].[All]" dimensionUniqueName="[USER]" displayFolder="" count="0" memberValueDatatype="130" unbalanced="0"/>
    <cacheHierarchy uniqueName="[USER].[User Type]" caption="User Type" attribute="1" defaultMemberUniqueName="[USER].[User Type].[All]" allUniqueName="[USER].[User Type].[All]" dimensionUniqueName="[USER]" displayFolder="" count="0" memberValueDatatype="130" unbalanced="0"/>
    <cacheHierarchy uniqueName="[OPPORTUNITY].[Created Date (Month Index)]" caption="Created Date (Month Index)" attribute="1" defaultMemberUniqueName="[OPPORTUNITY].[Created Date (Month Index)].[All]" allUniqueName="[OPPORTUNITY].[Created Date (Month Index)].[All]" dimensionUniqueName="[OPPORTUNITY]" displayFolder="" count="0" memberValueDatatype="20" unbalanced="0" hidden="1"/>
    <cacheHierarchy uniqueName="[Measures].[Count of Lead ID]" caption="Count of Lead ID" measure="1" displayFolder="" measureGroup="LEAD" count="0">
      <extLst>
        <ext xmlns:x15="http://schemas.microsoft.com/office/spreadsheetml/2010/11/main" uri="{B97F6D7D-B522-45F9-BDA1-12C45D357490}">
          <x15:cacheHierarchy aggregatedColumn="32"/>
        </ext>
      </extLst>
    </cacheHierarchy>
    <cacheHierarchy uniqueName="[Measures].[Sum of Amount]" caption="Sum of Amount" measure="1" displayFolder="" measureGroup="OPPORTUNITY" count="0">
      <extLst>
        <ext xmlns:x15="http://schemas.microsoft.com/office/spreadsheetml/2010/11/main" uri="{B97F6D7D-B522-45F9-BDA1-12C45D357490}">
          <x15:cacheHierarchy aggregatedColumn="74"/>
        </ext>
      </extLst>
    </cacheHierarchy>
    <cacheHierarchy uniqueName="[Measures].[Count of Opportunity ID]" caption="Count of Opportunity ID" measure="1" displayFolder="" measureGroup="OPPORTUNITY" count="0">
      <extLst>
        <ext xmlns:x15="http://schemas.microsoft.com/office/spreadsheetml/2010/11/main" uri="{B97F6D7D-B522-45F9-BDA1-12C45D357490}">
          <x15:cacheHierarchy aggregatedColumn="67"/>
        </ext>
      </extLst>
    </cacheHierarchy>
    <cacheHierarchy uniqueName="[Measures].[Count of Opportunity ID 2]" caption="Count of Opportunity ID 2" measure="1" displayFolder="" measureGroup="OPPORTUNITY PRODUCT" count="0">
      <extLst>
        <ext xmlns:x15="http://schemas.microsoft.com/office/spreadsheetml/2010/11/main" uri="{B97F6D7D-B522-45F9-BDA1-12C45D357490}">
          <x15:cacheHierarchy aggregatedColumn="84"/>
        </ext>
      </extLst>
    </cacheHierarchy>
    <cacheHierarchy uniqueName="[Measures].[Expected Amount]" caption="Expected Amount" measure="1" displayFolder="" measureGroup="OPPORTUNITY" count="0"/>
    <cacheHierarchy uniqueName="[Measures].[Conversion Rate]" caption="Conversion Rate" measure="1" displayFolder="" measureGroup="OPPORTUNITY" count="0" oneField="1">
      <fieldsUsage count="1">
        <fieldUsage x="0"/>
      </fieldsUsage>
    </cacheHierarchy>
    <cacheHierarchy uniqueName="[Measures].[Converted Accounts]" caption="Converted Accounts" measure="1" displayFolder="" measureGroup="OPPORTUNITY" count="0"/>
    <cacheHierarchy uniqueName="[Measures].[Converted Opportunities]" caption="Converted Opportunities" measure="1" displayFolder="" measureGroup="OPPORTUNITY" count="0"/>
    <cacheHierarchy uniqueName="[Measures].[Expected Amount (Opportunity)]" caption="Expected Amount (Opportunity)" measure="1" displayFolder="" measureGroup="OPPORTUNITY" count="0"/>
    <cacheHierarchy uniqueName="[Measures].[Acitve Opportunity]" caption="Acitve Opportunity" measure="1" displayFolder="" measureGroup="OPPORTUNITY" count="0"/>
    <cacheHierarchy uniqueName="[Measures].[Win Rate]" caption="Win Rate" measure="1" displayFolder="" measureGroup="OPPORTUNITY" count="0"/>
    <cacheHierarchy uniqueName="[Measures].[Lost Rate]" caption="Lost Rate" measure="1" displayFolder="" measureGroup="OPPORTUNITY" count="0"/>
    <cacheHierarchy uniqueName="[Measures].[Total Closed Opportunity]" caption="Total Closed Opportunity" measure="1" displayFolder="" measureGroup="OPPORTUNITY" count="0"/>
    <cacheHierarchy uniqueName="[Measures].[Conversion Rate Opportunity]" caption="Conversion Rate Opportunity" measure="1" displayFolder="" measureGroup="OPPORTUNITY" count="0"/>
    <cacheHierarchy uniqueName="[Measures].[__XL_Count OPPORTUNITY]" caption="__XL_Count OPPORTUNITY" measure="1" displayFolder="" measureGroup="OPPORTUNITY" count="0" hidden="1"/>
    <cacheHierarchy uniqueName="[Measures].[__XL_Count ACCOUNT]" caption="__XL_Count ACCOUNT" measure="1" displayFolder="" measureGroup="ACCOUNT" count="0" hidden="1"/>
    <cacheHierarchy uniqueName="[Measures].[__XL_Count USER]" caption="__XL_Count USER" measure="1" displayFolder="" measureGroup="USER" count="0" hidden="1"/>
    <cacheHierarchy uniqueName="[Measures].[__XL_Count LEAD]" caption="__XL_Count LEAD" measure="1" displayFolder="" measureGroup="LEAD" count="0" hidden="1"/>
    <cacheHierarchy uniqueName="[Measures].[__XL_Count OPPORTUNITY PRODUCT]" caption="__XL_Count OPPORTUNITY PRODUCT" measure="1" displayFolder="" measureGroup="OPPORTUNITY PRODUCT" count="0" hidden="1"/>
    <cacheHierarchy uniqueName="[Measures].[__No measures defined]" caption="__No measures defined" measure="1" displayFolder="" count="0" hidden="1"/>
  </cacheHierarchies>
  <kpis count="0"/>
  <dimensions count="6">
    <dimension name="ACCOUNT" uniqueName="[ACCOUNT]" caption="ACCOUNT"/>
    <dimension name="LEAD" uniqueName="[LEAD]" caption="LEAD"/>
    <dimension measure="1" name="Measures" uniqueName="[Measures]" caption="Measures"/>
    <dimension name="OPPORTUNITY" uniqueName="[OPPORTUNITY]" caption="OPPORTUNITY"/>
    <dimension name="OPPORTUNITY PRODUCT" uniqueName="[OPPORTUNITY PRODUCT]" caption="OPPORTUNITY PRODUCT"/>
    <dimension name="USER" uniqueName="[USER]" caption="USER"/>
  </dimensions>
  <measureGroups count="5">
    <measureGroup name="ACCOUNT" caption="ACCOUNT"/>
    <measureGroup name="LEAD" caption="LEAD"/>
    <measureGroup name="OPPORTUNITY" caption="OPPORTUNITY"/>
    <measureGroup name="OPPORTUNITY PRODUCT" caption="OPPORTUNITY PRODUCT"/>
    <measureGroup name="USER" caption="USER"/>
  </measureGroups>
  <maps count="13">
    <map measureGroup="0" dimension="0"/>
    <map measureGroup="0" dimension="1"/>
    <map measureGroup="1" dimension="1"/>
    <map measureGroup="2" dimension="0"/>
    <map measureGroup="2" dimension="1"/>
    <map measureGroup="2" dimension="3"/>
    <map measureGroup="2" dimension="5"/>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ASHEELA S" refreshedDate="46092.778201157409" createdVersion="5" refreshedVersion="8" minRefreshableVersion="3" recordCount="0" supportSubquery="1" supportAdvancedDrill="1" xr:uid="{6BFC7A77-4F1D-4A79-BDA4-D65738BDC254}">
  <cacheSource type="external" connectionId="6"/>
  <cacheFields count="4">
    <cacheField name="[Measures].[Converted Accounts]" caption="Converted Accounts" numFmtId="0" hierarchy="119" level="32767"/>
    <cacheField name="[LEAD].[Lead Source].[Lead Source]" caption="Lead Source" numFmtId="0" hierarchy="33" level="1">
      <sharedItems containsSemiMixedTypes="0" containsNonDate="0" containsString="0"/>
    </cacheField>
    <cacheField name="[LEAD].[Industry].[Industry]" caption="Industry" numFmtId="0" hierarchy="29" level="1">
      <sharedItems containsSemiMixedTypes="0" containsNonDate="0" containsString="0"/>
    </cacheField>
    <cacheField name="[LEAD].[Status].[Status]" caption="Status" numFmtId="0" hierarchy="47" level="1">
      <sharedItems containsSemiMixedTypes="0" containsNonDate="0" containsString="0"/>
    </cacheField>
  </cacheFields>
  <cacheHierarchies count="133">
    <cacheHierarchy uniqueName="[ACCOUNT].[Account ID]" caption="Account ID" attribute="1" defaultMemberUniqueName="[ACCOUNT].[Account ID].[All]" allUniqueName="[ACCOUNT].[Account ID].[All]" dimensionUniqueName="[ACCOUNT]" displayFolder="" count="0" memberValueDatatype="130" unbalanced="0"/>
    <cacheHierarchy uniqueName="[ACCOUNT].[Account Name]" caption="Account Name" attribute="1" defaultMemberUniqueName="[ACCOUNT].[Account Name].[All]" allUniqueName="[ACCOUNT].[Account Name].[All]" dimensionUniqueName="[ACCOUNT]" displayFolder="" count="0" memberValueDatatype="130" unbalanced="0"/>
    <cacheHierarchy uniqueName="[ACCOUNT].[Account Rating]" caption="Account Rating" attribute="1" defaultMemberUniqueName="[ACCOUNT].[Account Rating].[All]" allUniqueName="[ACCOUNT].[Account Rating].[All]" dimensionUniqueName="[ACCOUNT]" displayFolder="" count="0" memberValueDatatype="130" unbalanced="0"/>
    <cacheHierarchy uniqueName="[ACCOUNT].[Account Type]" caption="Account Type" attribute="1" defaultMemberUniqueName="[ACCOUNT].[Account Type].[All]" allUniqueName="[ACCOUNT].[Account Type].[All]" dimensionUniqueName="[ACCOUNT]" displayFolder="" count="0" memberValueDatatype="130" unbalanced="0"/>
    <cacheHierarchy uniqueName="[ACCOUNT].[Application]" caption="Application" attribute="1" defaultMemberUniqueName="[ACCOUNT].[Application].[All]" allUniqueName="[ACCOUNT].[Application].[All]" dimensionUniqueName="[ACCOUNT]" displayFolder="" count="0" memberValueDatatype="130" unbalanced="0"/>
    <cacheHierarchy uniqueName="[ACCOUNT].[Billing City]" caption="Billing City" attribute="1" defaultMemberUniqueName="[ACCOUNT].[Billing City].[All]" allUniqueName="[ACCOUNT].[Billing City].[All]" dimensionUniqueName="[ACCOUNT]" displayFolder="" count="0" memberValueDatatype="130" unbalanced="0"/>
    <cacheHierarchy uniqueName="[ACCOUNT].[Billing Country]" caption="Billing Country" attribute="1" defaultMemberUniqueName="[ACCOUNT].[Billing Country].[All]" allUniqueName="[ACCOUNT].[Billing Country].[All]" dimensionUniqueName="[ACCOUNT]" displayFolder="" count="0" memberValueDatatype="130" unbalanced="0"/>
    <cacheHierarchy uniqueName="[ACCOUNT].[Billing State/Province]" caption="Billing State/Province" attribute="1" defaultMemberUniqueName="[ACCOUNT].[Billing State/Province].[All]" allUniqueName="[ACCOUNT].[Billing State/Province].[All]" dimensionUniqueName="[ACCOUNT]" displayFolder="" count="0" memberValueDatatype="130" unbalanced="0"/>
    <cacheHierarchy uniqueName="[ACCOUNT].[Created By ID]" caption="Created By ID" attribute="1" defaultMemberUniqueName="[ACCOUNT].[Created By ID].[All]" allUniqueName="[ACCOUNT].[Created By ID].[All]" dimensionUniqueName="[ACCOUNT]" displayFolder="" count="0" memberValueDatatype="130" unbalanced="0"/>
    <cacheHierarchy uniqueName="[ACCOUNT].[Created Date]" caption="Created Date" attribute="1" time="1" defaultMemberUniqueName="[ACCOUNT].[Created Date].[All]" allUniqueName="[ACCOUNT].[Created Date].[All]" dimensionUniqueName="[ACCOUNT]" displayFolder="" count="0" memberValueDatatype="7" unbalanced="0"/>
    <cacheHierarchy uniqueName="[ACCOUNT].[Industry]" caption="Industry" attribute="1" defaultMemberUniqueName="[ACCOUNT].[Industry].[All]" allUniqueName="[ACCOUNT].[Industry].[All]" dimensionUniqueName="[ACCOUNT]" displayFolder="" count="0" memberValueDatatype="130" unbalanced="0"/>
    <cacheHierarchy uniqueName="[ACCOUNT].[Last Activity]" caption="Last Activity" attribute="1" defaultMemberUniqueName="[ACCOUNT].[Last Activity].[All]" allUniqueName="[ACCOUNT].[Last Activity].[All]" dimensionUniqueName="[ACCOUNT]" displayFolder="" count="0" memberValueDatatype="130" unbalanced="0"/>
    <cacheHierarchy uniqueName="[ACCOUNT].[Last Modified By ID]" caption="Last Modified By ID" attribute="1" defaultMemberUniqueName="[ACCOUNT].[Last Modified By ID].[All]" allUniqueName="[ACCOUNT].[Last Modified By ID].[All]" dimensionUniqueName="[ACCOUNT]" displayFolder="" count="0" memberValueDatatype="130" unbalanced="0"/>
    <cacheHierarchy uniqueName="[ACCOUNT].[Last Modified Date]" caption="Last Modified Date" attribute="1" time="1" defaultMemberUniqueName="[ACCOUNT].[Last Modified Date].[All]" allUniqueName="[ACCOUNT].[Last Modified Date].[All]" dimensionUniqueName="[ACCOUNT]" displayFolder="" count="0" memberValueDatatype="7" unbalanced="0"/>
    <cacheHierarchy uniqueName="[ACCOUNT].[Lead Type]" caption="Lead Type" attribute="1" defaultMemberUniqueName="[ACCOUNT].[Lead Type].[All]" allUniqueName="[ACCOUNT].[Lead Type].[All]" dimensionUniqueName="[ACCOUNT]" displayFolder="" count="0" memberValueDatatype="130" unbalanced="0"/>
    <cacheHierarchy uniqueName="[ACCOUNT].[Owner ID]" caption="Owner ID" attribute="1" defaultMemberUniqueName="[ACCOUNT].[Owner ID].[All]" allUniqueName="[ACCOUNT].[Owner ID].[All]" dimensionUniqueName="[ACCOUNT]" displayFolder="" count="0" memberValueDatatype="130" unbalanced="0"/>
    <cacheHierarchy uniqueName="[ACCOUNT].[Parent Account ID]" caption="Parent Account ID" attribute="1" defaultMemberUniqueName="[ACCOUNT].[Parent Account ID].[All]" allUniqueName="[ACCOUNT].[Parent Account ID].[All]" dimensionUniqueName="[ACCOUNT]" displayFolder="" count="0" memberValueDatatype="130" unbalanced="0"/>
    <cacheHierarchy uniqueName="[ACCOUNT].[Record Type ID]" caption="Record Type ID" attribute="1" defaultMemberUniqueName="[ACCOUNT].[Record Type ID].[All]" allUniqueName="[ACCOUNT].[Record Type ID].[All]" dimensionUniqueName="[ACCOUNT]" displayFolder="" count="0" memberValueDatatype="130" unbalanced="0"/>
    <cacheHierarchy uniqueName="[ACCOUNT].[Shipping City]" caption="Shipping City" attribute="1" defaultMemberUniqueName="[ACCOUNT].[Shipping City].[All]" allUniqueName="[ACCOUNT].[Shipping City].[All]" dimensionUniqueName="[ACCOUNT]" displayFolder="" count="0" memberValueDatatype="130" unbalanced="0"/>
    <cacheHierarchy uniqueName="[ACCOUNT].[Shipping Country]" caption="Shipping Country" attribute="1" defaultMemberUniqueName="[ACCOUNT].[Shipping Country].[All]" allUniqueName="[ACCOUNT].[Shipping Country].[All]" dimensionUniqueName="[ACCOUNT]" displayFolder="" count="0" memberValueDatatype="130" unbalanced="0"/>
    <cacheHierarchy uniqueName="[ACCOUNT].[Shipping State/Province]" caption="Shipping State/Province" attribute="1" defaultMemberUniqueName="[ACCOUNT].[Shipping State/Province].[All]" allUniqueName="[ACCOUNT].[Shipping State/Province].[All]" dimensionUniqueName="[ACCOUNT]" displayFolder="" count="0" memberValueDatatype="130" unbalanced="0"/>
    <cacheHierarchy uniqueName="[ACCOUNT].[Shipping Zip/Postal Code]" caption="Shipping Zip/Postal Code" attribute="1" defaultMemberUniqueName="[ACCOUNT].[Shipping Zip/Postal Code].[All]" allUniqueName="[ACCOUNT].[Shipping Zip/Postal Code].[All]" dimensionUniqueName="[ACCOUNT]" displayFolder="" count="0" memberValueDatatype="130" unbalanced="0"/>
    <cacheHierarchy uniqueName="[ACCOUNT].[System Modstamp]" caption="System Modstamp" attribute="1" time="1" defaultMemberUniqueName="[ACCOUNT].[System Modstamp].[All]" allUniqueName="[ACCOUNT].[System Modstamp].[All]" dimensionUniqueName="[ACCOUNT]" displayFolder="" count="0" memberValueDatatype="7" unbalanced="0"/>
    <cacheHierarchy uniqueName="[LEAD].[City]" caption="City" attribute="1" defaultMemberUniqueName="[LEAD].[City].[All]" allUniqueName="[LEAD].[City].[All]" dimensionUniqueName="[LEAD]" displayFolder="" count="0" memberValueDatatype="130" unbalanced="0"/>
    <cacheHierarchy uniqueName="[LEAD].[Converted]" caption="Converted" attribute="1" defaultMemberUniqueName="[LEAD].[Converted].[All]" allUniqueName="[LEAD].[Converted].[All]" dimensionUniqueName="[LEAD]" displayFolder="" count="0" memberValueDatatype="11" unbalanced="0"/>
    <cacheHierarchy uniqueName="[LEAD].[Country]" caption="Country" attribute="1" defaultMemberUniqueName="[LEAD].[Country].[All]" allUniqueName="[LEAD].[Country].[All]" dimensionUniqueName="[LEAD]" displayFolder="" count="0" memberValueDatatype="130" unbalanced="0"/>
    <cacheHierarchy uniqueName="[LEAD].[Created Date]" caption="Created Date" attribute="1" time="1" defaultMemberUniqueName="[LEAD].[Created Date].[All]" allUniqueName="[LEAD].[Created Date].[All]" dimensionUniqueName="[LEAD]" displayFolder="" count="0" memberValueDatatype="7" unbalanced="0"/>
    <cacheHierarchy uniqueName="[LEAD].[Dead Reason]" caption="Dead Reason" attribute="1" defaultMemberUniqueName="[LEAD].[Dead Reason].[All]" allUniqueName="[LEAD].[Dead Reason].[All]" dimensionUniqueName="[LEAD]" displayFolder="" count="0" memberValueDatatype="130" unbalanced="0"/>
    <cacheHierarchy uniqueName="[LEAD].[Email Opt Out]" caption="Email Opt Out" attribute="1" defaultMemberUniqueName="[LEAD].[Email Opt Out].[All]" allUniqueName="[LEAD].[Email Opt Out].[All]" dimensionUniqueName="[LEAD]" displayFolder="" count="0" memberValueDatatype="11" unbalanced="0"/>
    <cacheHierarchy uniqueName="[LEAD].[Industry]" caption="Industry" attribute="1" defaultMemberUniqueName="[LEAD].[Industry].[All]" allUniqueName="[LEAD].[Industry].[All]" dimensionUniqueName="[LEAD]" displayFolder="" count="2" memberValueDatatype="130" unbalanced="0">
      <fieldsUsage count="2">
        <fieldUsage x="-1"/>
        <fieldUsage x="2"/>
      </fieldsUsage>
    </cacheHierarchy>
    <cacheHierarchy uniqueName="[LEAD].[Key Account]" caption="Key Account" attribute="1" defaultMemberUniqueName="[LEAD].[Key Account].[All]" allUniqueName="[LEAD].[Key Account].[All]" dimensionUniqueName="[LEAD]" displayFolder="" count="0" memberValueDatatype="11" unbalanced="0"/>
    <cacheHierarchy uniqueName="[LEAD].[Last Status Change]" caption="Last Status Change" attribute="1" defaultMemberUniqueName="[LEAD].[Last Status Change].[All]" allUniqueName="[LEAD].[Last Status Change].[All]" dimensionUniqueName="[LEAD]" displayFolder="" count="0" memberValueDatatype="130" unbalanced="0"/>
    <cacheHierarchy uniqueName="[LEAD].[Lead ID]" caption="Lead ID" attribute="1" defaultMemberUniqueName="[LEAD].[Lead ID].[All]" allUniqueName="[LEAD].[Lead ID].[All]" dimensionUniqueName="[LEAD]" displayFolder="" count="0" memberValueDatatype="130" unbalanced="0"/>
    <cacheHierarchy uniqueName="[LEAD].[Lead Source]" caption="Lead Source" attribute="1" defaultMemberUniqueName="[LEAD].[Lead Source].[All]" allUniqueName="[LEAD].[Lead Source].[All]" dimensionUniqueName="[LEAD]" displayFolder="" count="2" memberValueDatatype="130" unbalanced="0">
      <fieldsUsage count="2">
        <fieldUsage x="-1"/>
        <fieldUsage x="1"/>
      </fieldsUsage>
    </cacheHierarchy>
    <cacheHierarchy uniqueName="[LEAD].[Lead Status at Conversion]" caption="Lead Status at Conversion" attribute="1" defaultMemberUniqueName="[LEAD].[Lead Status at Conversion].[All]" allUniqueName="[LEAD].[Lead Status at Conversion].[All]" dimensionUniqueName="[LEAD]" displayFolder="" count="0" memberValueDatatype="130" unbalanced="0"/>
    <cacheHierarchy uniqueName="[LEAD].[LeadRecordType]" caption="LeadRecordType" attribute="1" defaultMemberUniqueName="[LEAD].[LeadRecordType].[All]" allUniqueName="[LEAD].[LeadRecordType].[All]" dimensionUniqueName="[LEAD]" displayFolder="" count="0" memberValueDatatype="130" unbalanced="0"/>
    <cacheHierarchy uniqueName="[LEAD].[LS Team Notified]" caption="LS Team Notified" attribute="1" defaultMemberUniqueName="[LEAD].[LS Team Notified].[All]" allUniqueName="[LEAD].[LS Team Notified].[All]" dimensionUniqueName="[LEAD]" displayFolder="" count="0" memberValueDatatype="11" unbalanced="0"/>
    <cacheHierarchy uniqueName="[LEAD].[Next_Step__c (Leads)]" caption="Next_Step__c (Leads)" attribute="1" defaultMemberUniqueName="[LEAD].[Next_Step__c (Leads)].[All]" allUniqueName="[LEAD].[Next_Step__c (Leads)].[All]" dimensionUniqueName="[LEAD]" displayFolder="" count="0" memberValueDatatype="130" unbalanced="0"/>
    <cacheHierarchy uniqueName="[LEAD].[Pardot Conversion Date]" caption="Pardot Conversion Date" attribute="1" time="1" defaultMemberUniqueName="[LEAD].[Pardot Conversion Date].[All]" allUniqueName="[LEAD].[Pardot Conversion Date].[All]" dimensionUniqueName="[LEAD]" displayFolder="" count="0" memberValueDatatype="7" unbalanced="0"/>
    <cacheHierarchy uniqueName="[LEAD].[Pardot Created Date]" caption="Pardot Created Date" attribute="1" time="1" defaultMemberUniqueName="[LEAD].[Pardot Created Date].[All]" allUniqueName="[LEAD].[Pardot Created Date].[All]" dimensionUniqueName="[LEAD]" displayFolder="" count="0" memberValueDatatype="7" unbalanced="0"/>
    <cacheHierarchy uniqueName="[LEAD].[Pardot First Activity]" caption="Pardot First Activity" attribute="1" time="1" defaultMemberUniqueName="[LEAD].[Pardot First Activity].[All]" allUniqueName="[LEAD].[Pardot First Activity].[All]" dimensionUniqueName="[LEAD]" displayFolder="" count="0" memberValueDatatype="7" unbalanced="0"/>
    <cacheHierarchy uniqueName="[LEAD].[Pardot Last Activity]" caption="Pardot Last Activity" attribute="1" time="1" defaultMemberUniqueName="[LEAD].[Pardot Last Activity].[All]" allUniqueName="[LEAD].[Pardot Last Activity].[All]" dimensionUniqueName="[LEAD]" displayFolder="" count="0" memberValueDatatype="7" unbalanced="0"/>
    <cacheHierarchy uniqueName="[LEAD].[Primary Research Application]" caption="Primary Research Application" attribute="1" defaultMemberUniqueName="[LEAD].[Primary Research Application].[All]" allUniqueName="[LEAD].[Primary Research Application].[All]" dimensionUniqueName="[LEAD]" displayFolder="" count="0" memberValueDatatype="130" unbalanced="0"/>
    <cacheHierarchy uniqueName="[LEAD].[Product Category]" caption="Product Category" attribute="1" defaultMemberUniqueName="[LEAD].[Product Category].[All]" allUniqueName="[LEAD].[Product Category].[All]" dimensionUniqueName="[LEAD]" displayFolder="" count="0" memberValueDatatype="130" unbalanced="0"/>
    <cacheHierarchy uniqueName="[LEAD].[Record Type ID]" caption="Record Type ID" attribute="1" defaultMemberUniqueName="[LEAD].[Record Type ID].[All]" allUniqueName="[LEAD].[Record Type ID].[All]" dimensionUniqueName="[LEAD]" displayFolder="" count="0" memberValueDatatype="130" unbalanced="0"/>
    <cacheHierarchy uniqueName="[LEAD].[SS Team Notified]" caption="SS Team Notified" attribute="1" defaultMemberUniqueName="[LEAD].[SS Team Notified].[All]" allUniqueName="[LEAD].[SS Team Notified].[All]" dimensionUniqueName="[LEAD]" displayFolder="" count="0" memberValueDatatype="11" unbalanced="0"/>
    <cacheHierarchy uniqueName="[LEAD].[State/Province]" caption="State/Province" attribute="1" defaultMemberUniqueName="[LEAD].[State/Province].[All]" allUniqueName="[LEAD].[State/Province].[All]" dimensionUniqueName="[LEAD]" displayFolder="" count="0" memberValueDatatype="130" unbalanced="0"/>
    <cacheHierarchy uniqueName="[LEAD].[Status]" caption="Status" attribute="1" defaultMemberUniqueName="[LEAD].[Status].[All]" allUniqueName="[LEAD].[Status].[All]" dimensionUniqueName="[LEAD]" displayFolder="" count="2" memberValueDatatype="130" unbalanced="0">
      <fieldsUsage count="2">
        <fieldUsage x="-1"/>
        <fieldUsage x="3"/>
      </fieldsUsage>
    </cacheHierarchy>
    <cacheHierarchy uniqueName="[LEAD].[Campaign Membership Count]" caption="Campaign Membership Count" attribute="1" defaultMemberUniqueName="[LEAD].[Campaign Membership Count].[All]" allUniqueName="[LEAD].[Campaign Membership Count].[All]" dimensionUniqueName="[LEAD]" displayFolder="" count="0" memberValueDatatype="20" unbalanced="0"/>
    <cacheHierarchy uniqueName="[LEAD].[Pardot Score]" caption="Pardot Score" attribute="1" defaultMemberUniqueName="[LEAD].[Pardot Score].[All]" allUniqueName="[LEAD].[Pardot Score].[All]" dimensionUniqueName="[LEAD]" displayFolder="" count="0" memberValueDatatype="20" unbalanced="0"/>
    <cacheHierarchy uniqueName="[OPPORTUNITY].[Account ID]" caption="Account ID" attribute="1" defaultMemberUniqueName="[OPPORTUNITY].[Account ID].[All]" allUniqueName="[OPPORTUNITY].[Account ID].[All]" dimensionUniqueName="[OPPORTUNITY]" displayFolder="" count="0" memberValueDatatype="130" unbalanced="0"/>
    <cacheHierarchy uniqueName="[OPPORTUNITY].[Campaign ID]" caption="Campaign ID" attribute="1" defaultMemberUniqueName="[OPPORTUNITY].[Campaign ID].[All]" allUniqueName="[OPPORTUNITY].[Campaign ID].[All]" dimensionUniqueName="[OPPORTUNITY]" displayFolder="" count="0" memberValueDatatype="130" unbalanced="0"/>
    <cacheHierarchy uniqueName="[OPPORTUNITY].[Close Date]" caption="Close Date" attribute="1" time="1" defaultMemberUniqueName="[OPPORTUNITY].[Close Date].[All]" allUniqueName="[OPPORTUNITY].[Close Date].[All]" dimensionUniqueName="[OPPORTUNITY]" displayFolder="" count="0" memberValueDatatype="7" unbalanced="0"/>
    <cacheHierarchy uniqueName="[OPPORTUNITY].[Closed Lost Reason]" caption="Closed Lost Reason" attribute="1" defaultMemberUniqueName="[OPPORTUNITY].[Closed Lost Reason].[All]" allUniqueName="[OPPORTUNITY].[Closed Lost Reason].[All]" dimensionUniqueName="[OPPORTUNITY]" displayFolder="" count="0" memberValueDatatype="130" unbalanced="0"/>
    <cacheHierarchy uniqueName="[OPPORTUNITY].[Contact ID]" caption="Contact ID" attribute="1" defaultMemberUniqueName="[OPPORTUNITY].[Contact ID].[All]" allUniqueName="[OPPORTUNITY].[Contact ID].[All]" dimensionUniqueName="[OPPORTUNITY]" displayFolder="" count="0" memberValueDatatype="130" unbalanced="0"/>
    <cacheHierarchy uniqueName="[OPPORTUNITY].[Created By ID]" caption="Created By ID" attribute="1" defaultMemberUniqueName="[OPPORTUNITY].[Created By ID].[All]" allUniqueName="[OPPORTUNITY].[Created By ID].[All]" dimensionUniqueName="[OPPORTUNITY]" displayFolder="" count="0" memberValueDatatype="130" unbalanced="0"/>
    <cacheHierarchy uniqueName="[OPPORTUNITY].[Created Date]" caption="Created Date" attribute="1" time="1" defaultMemberUniqueName="[OPPORTUNITY].[Created Date].[All]" allUniqueName="[OPPORTUNITY].[Created Date].[All]" dimensionUniqueName="[OPPORTUNITY]" displayFolder="" count="0" memberValueDatatype="7" unbalanced="0"/>
    <cacheHierarchy uniqueName="[OPPORTUNITY].[Fiscal Quarter]" caption="Fiscal Quarter" attribute="1" defaultMemberUniqueName="[OPPORTUNITY].[Fiscal Quarter].[All]" allUniqueName="[OPPORTUNITY].[Fiscal Quarter].[All]" dimensionUniqueName="[OPPORTUNITY]" displayFolder="" count="0" memberValueDatatype="20" unbalanced="0"/>
    <cacheHierarchy uniqueName="[OPPORTUNITY].[Fiscal Year]" caption="Fiscal Year" attribute="1" defaultMemberUniqueName="[OPPORTUNITY].[Fiscal Year].[All]" allUniqueName="[OPPORTUNITY].[Fiscal Year].[All]" dimensionUniqueName="[OPPORTUNITY]" displayFolder="" count="0" memberValueDatatype="20" unbalanced="0"/>
    <cacheHierarchy uniqueName="[OPPORTUNITY].[Forecast Category]" caption="Forecast Category" attribute="1" defaultMemberUniqueName="[OPPORTUNITY].[Forecast Category].[All]" allUniqueName="[OPPORTUNITY].[Forecast Category].[All]" dimensionUniqueName="[OPPORTUNITY]" displayFolder="" count="0" memberValueDatatype="130" unbalanced="0"/>
    <cacheHierarchy uniqueName="[OPPORTUNITY].[Industry]" caption="Industry" attribute="1" defaultMemberUniqueName="[OPPORTUNITY].[Industry].[All]" allUniqueName="[OPPORTUNITY].[Industry].[All]" dimensionUniqueName="[OPPORTUNITY]" displayFolder="" count="0" memberValueDatatype="130" unbalanced="0"/>
    <cacheHierarchy uniqueName="[OPPORTUNITY].[Interface Type]" caption="Interface Type" attribute="1" defaultMemberUniqueName="[OPPORTUNITY].[Interface Type].[All]" allUniqueName="[OPPORTUNITY].[Interface Type].[All]" dimensionUniqueName="[OPPORTUNITY]" displayFolder="" count="0" memberValueDatatype="130" unbalanced="0"/>
    <cacheHierarchy uniqueName="[OPPORTUNITY].[Last Activity]" caption="Last Activity" attribute="1" defaultMemberUniqueName="[OPPORTUNITY].[Last Activity].[All]" allUniqueName="[OPPORTUNITY].[Last Activity].[All]" dimensionUniqueName="[OPPORTUNITY]" displayFolder="" count="0" memberValueDatatype="130" unbalanced="0"/>
    <cacheHierarchy uniqueName="[OPPORTUNITY].[Last Stage Change Date]" caption="Last Stage Change Date" attribute="1" time="1" defaultMemberUniqueName="[OPPORTUNITY].[Last Stage Change Date].[All]" allUniqueName="[OPPORTUNITY].[Last Stage Change Date].[All]" dimensionUniqueName="[OPPORTUNITY]" displayFolder="" count="0" memberValueDatatype="7" unbalanced="0"/>
    <cacheHierarchy uniqueName="[OPPORTUNITY].[LDO]" caption="LDO" attribute="1" defaultMemberUniqueName="[OPPORTUNITY].[LDO].[All]" allUniqueName="[OPPORTUNITY].[LDO].[All]" dimensionUniqueName="[OPPORTUNITY]" displayFolder="" count="0" memberValueDatatype="11" unbalanced="0"/>
    <cacheHierarchy uniqueName="[OPPORTUNITY].[Lead Application]" caption="Lead Application" attribute="1" defaultMemberUniqueName="[OPPORTUNITY].[Lead Application].[All]" allUniqueName="[OPPORTUNITY].[Lead Application].[All]" dimensionUniqueName="[OPPORTUNITY]" displayFolder="" count="0" memberValueDatatype="130" unbalanced="0"/>
    <cacheHierarchy uniqueName="[OPPORTUNITY].[Lead Source]" caption="Lead Source" attribute="1" defaultMemberUniqueName="[OPPORTUNITY].[Lead Source].[All]" allUniqueName="[OPPORTUNITY].[Lead Source].[All]" dimensionUniqueName="[OPPORTUNITY]" displayFolder="" count="0" memberValueDatatype="130" unbalanced="0"/>
    <cacheHierarchy uniqueName="[OPPORTUNITY].[Opportunity ID]" caption="Opportunity ID" attribute="1" defaultMemberUniqueName="[OPPORTUNITY].[Opportunity ID].[All]" allUniqueName="[OPPORTUNITY].[Opportunity ID].[All]" dimensionUniqueName="[OPPORTUNITY]" displayFolder="" count="0" memberValueDatatype="130" unbalanced="0"/>
    <cacheHierarchy uniqueName="[OPPORTUNITY].[Owner ID]" caption="Owner ID" attribute="1" defaultMemberUniqueName="[OPPORTUNITY].[Owner ID].[All]" allUniqueName="[OPPORTUNITY].[Owner ID].[All]" dimensionUniqueName="[OPPORTUNITY]" displayFolder="" count="0" memberValueDatatype="130" unbalanced="0"/>
    <cacheHierarchy uniqueName="[OPPORTUNITY].[Primary Application]" caption="Primary Application" attribute="1" defaultMemberUniqueName="[OPPORTUNITY].[Primary Application].[All]" allUniqueName="[OPPORTUNITY].[Primary Application].[All]" dimensionUniqueName="[OPPORTUNITY]" displayFolder="" count="0" memberValueDatatype="130" unbalanced="0"/>
    <cacheHierarchy uniqueName="[OPPORTUNITY].[Primary Contact]" caption="Primary Contact" attribute="1" defaultMemberUniqueName="[OPPORTUNITY].[Primary Contact].[All]" allUniqueName="[OPPORTUNITY].[Primary Contact].[All]" dimensionUniqueName="[OPPORTUNITY]" displayFolder="" count="0" memberValueDatatype="130" unbalanced="0"/>
    <cacheHierarchy uniqueName="[OPPORTUNITY].[Product Category]" caption="Product Category" attribute="1" defaultMemberUniqueName="[OPPORTUNITY].[Product Category].[All]" allUniqueName="[OPPORTUNITY].[Product Category].[All]" dimensionUniqueName="[OPPORTUNITY]" displayFolder="" count="0" memberValueDatatype="130" unbalanced="0"/>
    <cacheHierarchy uniqueName="[OPPORTUNITY].[Product of Interest]" caption="Product of Interest" attribute="1" defaultMemberUniqueName="[OPPORTUNITY].[Product of Interest].[All]" allUniqueName="[OPPORTUNITY].[Product of Interest].[All]" dimensionUniqueName="[OPPORTUNITY]" displayFolder="" count="0" memberValueDatatype="130" unbalanced="0"/>
    <cacheHierarchy uniqueName="[OPPORTUNITY].[Stage]" caption="Stage" attribute="1" defaultMemberUniqueName="[OPPORTUNITY].[Stage].[All]" allUniqueName="[OPPORTUNITY].[Stage].[All]" dimensionUniqueName="[OPPORTUNITY]" displayFolder="" count="0" memberValueDatatype="130" unbalanced="0"/>
    <cacheHierarchy uniqueName="[OPPORTUNITY].[Amount]" caption="Amount" attribute="1" defaultMemberUniqueName="[OPPORTUNITY].[Amount].[All]" allUniqueName="[OPPORTUNITY].[Amount].[All]" dimensionUniqueName="[OPPORTUNITY]" displayFolder="" count="0" memberValueDatatype="5" unbalanced="0"/>
    <cacheHierarchy uniqueName="[OPPORTUNITY].[Probability (%)]" caption="Probability (%)" attribute="1" defaultMemberUniqueName="[OPPORTUNITY].[Probability (%)].[All]" allUniqueName="[OPPORTUNITY].[Probability (%)].[All]" dimensionUniqueName="[OPPORTUNITY]" displayFolder="" count="0" memberValueDatatype="20" unbalanced="0"/>
    <cacheHierarchy uniqueName="[OPPORTUNITY].[Created Date (Year)]" caption="Created Date (Year)" attribute="1" defaultMemberUniqueName="[OPPORTUNITY].[Created Date (Year)].[All]" allUniqueName="[OPPORTUNITY].[Created Date (Year)].[All]" dimensionUniqueName="[OPPORTUNITY]" displayFolder="" count="0" memberValueDatatype="130" unbalanced="0"/>
    <cacheHierarchy uniqueName="[OPPORTUNITY].[Created Date (Quarter)]" caption="Created Date (Quarter)" attribute="1" defaultMemberUniqueName="[OPPORTUNITY].[Created Date (Quarter)].[All]" allUniqueName="[OPPORTUNITY].[Created Date (Quarter)].[All]" dimensionUniqueName="[OPPORTUNITY]" displayFolder="" count="0" memberValueDatatype="130" unbalanced="0"/>
    <cacheHierarchy uniqueName="[OPPORTUNITY].[Created Date (Month)]" caption="Created Date (Month)" attribute="1" defaultMemberUniqueName="[OPPORTUNITY].[Created Date (Month)].[All]" allUniqueName="[OPPORTUNITY].[Created Date (Month)].[All]" dimensionUniqueName="[OPPORTUNITY]" displayFolder="" count="0" memberValueDatatype="130" unbalanced="0"/>
    <cacheHierarchy uniqueName="[OPPORTUNITY PRODUCT].[Created By ID]" caption="Created By ID" attribute="1" defaultMemberUniqueName="[OPPORTUNITY PRODUCT].[Created By ID].[All]" allUniqueName="[OPPORTUNITY PRODUCT].[Created By ID].[All]" dimensionUniqueName="[OPPORTUNITY PRODUCT]" displayFolder="" count="0" memberValueDatatype="130" unbalanced="0"/>
    <cacheHierarchy uniqueName="[OPPORTUNITY PRODUCT].[Created Date]" caption="Created Date" attribute="1" time="1" defaultMemberUniqueName="[OPPORTUNITY PRODUCT].[Created Date].[All]" allUniqueName="[OPPORTUNITY PRODUCT].[Created Date].[All]" dimensionUniqueName="[OPPORTUNITY PRODUCT]" displayFolder="" count="0" memberValueDatatype="7" unbalanced="0"/>
    <cacheHierarchy uniqueName="[OPPORTUNITY PRODUCT].[Last Modified By ID]" caption="Last Modified By ID" attribute="1" defaultMemberUniqueName="[OPPORTUNITY PRODUCT].[Last Modified By ID].[All]" allUniqueName="[OPPORTUNITY PRODUCT].[Last Modified By ID].[All]" dimensionUniqueName="[OPPORTUNITY PRODUCT]" displayFolder="" count="0" memberValueDatatype="130" unbalanced="0"/>
    <cacheHierarchy uniqueName="[OPPORTUNITY PRODUCT].[Last Modified Date]" caption="Last Modified Date" attribute="1" time="1" defaultMemberUniqueName="[OPPORTUNITY PRODUCT].[Last Modified Date].[All]" allUniqueName="[OPPORTUNITY PRODUCT].[Last Modified Date].[All]" dimensionUniqueName="[OPPORTUNITY PRODUCT]" displayFolder="" count="0" memberValueDatatype="7" unbalanced="0"/>
    <cacheHierarchy uniqueName="[OPPORTUNITY PRODUCT].[Line Item ID]" caption="Line Item ID" attribute="1" defaultMemberUniqueName="[OPPORTUNITY PRODUCT].[Line Item ID].[All]" allUniqueName="[OPPORTUNITY PRODUCT].[Line Item ID].[All]" dimensionUniqueName="[OPPORTUNITY PRODUCT]" displayFolder="" count="0" memberValueDatatype="130" unbalanced="0"/>
    <cacheHierarchy uniqueName="[OPPORTUNITY PRODUCT].[Opportunity ID]" caption="Opportunity ID" attribute="1" defaultMemberUniqueName="[OPPORTUNITY PRODUCT].[Opportunity ID].[All]" allUniqueName="[OPPORTUNITY PRODUCT].[Opportunity ID].[All]" dimensionUniqueName="[OPPORTUNITY PRODUCT]" displayFolder="" count="0" memberValueDatatype="130" unbalanced="0"/>
    <cacheHierarchy uniqueName="[OPPORTUNITY PRODUCT].[Product Name]" caption="Product Name" attribute="1" defaultMemberUniqueName="[OPPORTUNITY PRODUCT].[Product Name].[All]" allUniqueName="[OPPORTUNITY PRODUCT].[Product Name].[All]" dimensionUniqueName="[OPPORTUNITY PRODUCT]" displayFolder="" count="0" memberValueDatatype="130" unbalanced="0"/>
    <cacheHierarchy uniqueName="[OPPORTUNITY PRODUCT].[Price Book Entry ID]" caption="Price Book Entry ID" attribute="1" defaultMemberUniqueName="[OPPORTUNITY PRODUCT].[Price Book Entry ID].[All]" allUniqueName="[OPPORTUNITY PRODUCT].[Price Book Entry ID].[All]" dimensionUniqueName="[OPPORTUNITY PRODUCT]" displayFolder="" count="0" memberValueDatatype="130" unbalanced="0"/>
    <cacheHierarchy uniqueName="[OPPORTUNITY PRODUCT].[Product Code]" caption="Product Code" attribute="1" defaultMemberUniqueName="[OPPORTUNITY PRODUCT].[Product Code].[All]" allUniqueName="[OPPORTUNITY PRODUCT].[Product Code].[All]" dimensionUniqueName="[OPPORTUNITY PRODUCT]" displayFolder="" count="0" memberValueDatatype="130" unbalanced="0"/>
    <cacheHierarchy uniqueName="[OPPORTUNITY PRODUCT].[Product ID]" caption="Product ID" attribute="1" defaultMemberUniqueName="[OPPORTUNITY PRODUCT].[Product ID].[All]" allUniqueName="[OPPORTUNITY PRODUCT].[Product ID].[All]" dimensionUniqueName="[OPPORTUNITY PRODUCT]" displayFolder="" count="0" memberValueDatatype="130" unbalanced="0"/>
    <cacheHierarchy uniqueName="[OPPORTUNITY PRODUCT].[Discount]" caption="Discount" attribute="1" defaultMemberUniqueName="[OPPORTUNITY PRODUCT].[Discount].[All]" allUniqueName="[OPPORTUNITY PRODUCT].[Discount].[All]" dimensionUniqueName="[OPPORTUNITY PRODUCT]" displayFolder="" count="0" memberValueDatatype="5" unbalanced="0"/>
    <cacheHierarchy uniqueName="[OPPORTUNITY PRODUCT].[List Price]" caption="List Price" attribute="1" defaultMemberUniqueName="[OPPORTUNITY PRODUCT].[List Price].[All]" allUniqueName="[OPPORTUNITY PRODUCT].[List Price].[All]" dimensionUniqueName="[OPPORTUNITY PRODUCT]" displayFolder="" count="0" memberValueDatatype="5" unbalanced="0"/>
    <cacheHierarchy uniqueName="[OPPORTUNITY PRODUCT].[Quantity]" caption="Quantity" attribute="1" defaultMemberUniqueName="[OPPORTUNITY PRODUCT].[Quantity].[All]" allUniqueName="[OPPORTUNITY PRODUCT].[Quantity].[All]" dimensionUniqueName="[OPPORTUNITY PRODUCT]" displayFolder="" count="0" memberValueDatatype="20" unbalanced="0"/>
    <cacheHierarchy uniqueName="[OPPORTUNITY PRODUCT].[Sales Price]" caption="Sales Price" attribute="1" defaultMemberUniqueName="[OPPORTUNITY PRODUCT].[Sales Price].[All]" allUniqueName="[OPPORTUNITY PRODUCT].[Sales Price].[All]" dimensionUniqueName="[OPPORTUNITY PRODUCT]" displayFolder="" count="0" memberValueDatatype="5" unbalanced="0"/>
    <cacheHierarchy uniqueName="[OPPORTUNITY PRODUCT].[Subtotal]" caption="Subtotal" attribute="1" defaultMemberUniqueName="[OPPORTUNITY PRODUCT].[Subtotal].[All]" allUniqueName="[OPPORTUNITY PRODUCT].[Subtotal].[All]" dimensionUniqueName="[OPPORTUNITY PRODUCT]" displayFolder="" count="0" memberValueDatatype="5" unbalanced="0"/>
    <cacheHierarchy uniqueName="[OPPORTUNITY PRODUCT].[Total Price]" caption="Total Price" attribute="1" defaultMemberUniqueName="[OPPORTUNITY PRODUCT].[Total Price].[All]" allUniqueName="[OPPORTUNITY PRODUCT].[Total Price].[All]" dimensionUniqueName="[OPPORTUNITY PRODUCT]" displayFolder="" count="0" memberValueDatatype="5" unbalanced="0"/>
    <cacheHierarchy uniqueName="[USER].[Active]" caption="Active" attribute="1" defaultMemberUniqueName="[USER].[Active].[All]" allUniqueName="[USER].[Active].[All]" dimensionUniqueName="[USER]" displayFolder="" count="0" memberValueDatatype="11" unbalanced="0"/>
    <cacheHierarchy uniqueName="[USER].[Unknown]" caption="Unknown" attribute="1" defaultMemberUniqueName="[USER].[Unknown].[All]" allUniqueName="[USER].[Unknown].[All]" dimensionUniqueName="[USER]" displayFolder="" count="0" memberValueDatatype="130" unbalanced="0"/>
    <cacheHierarchy uniqueName="[USER].[Country]" caption="Country" attribute="1" defaultMemberUniqueName="[USER].[Country].[All]" allUniqueName="[USER].[Country].[All]" dimensionUniqueName="[USER]" displayFolder="" count="0" memberValueDatatype="130" unbalanced="0"/>
    <cacheHierarchy uniqueName="[USER].[Created By ID]" caption="Created By ID" attribute="1" defaultMemberUniqueName="[USER].[Created By ID].[All]" allUniqueName="[USER].[Created By ID].[All]" dimensionUniqueName="[USER]" displayFolder="" count="0" memberValueDatatype="130" unbalanced="0"/>
    <cacheHierarchy uniqueName="[USER].[Created Date]" caption="Created Date" attribute="1" time="1" defaultMemberUniqueName="[USER].[Created Date].[All]" allUniqueName="[USER].[Created Date].[All]" dimensionUniqueName="[USER]" displayFolder="" count="0" memberValueDatatype="7" unbalanced="0"/>
    <cacheHierarchy uniqueName="[USER].[Department]" caption="Department" attribute="1" defaultMemberUniqueName="[USER].[Department].[All]" allUniqueName="[USER].[Department].[All]" dimensionUniqueName="[USER]" displayFolder="" count="0" memberValueDatatype="130" unbalanced="0"/>
    <cacheHierarchy uniqueName="[USER].[Full Name]" caption="Full Name" attribute="1" defaultMemberUniqueName="[USER].[Full Name].[All]" allUniqueName="[USER].[Full Name].[All]" dimensionUniqueName="[USER]" displayFolder="" count="0" memberValueDatatype="130" unbalanced="0"/>
    <cacheHierarchy uniqueName="[USER].[Last Login]" caption="Last Login" attribute="1" defaultMemberUniqueName="[USER].[Last Login].[All]" allUniqueName="[USER].[Last Login].[All]" dimensionUniqueName="[USER]" displayFolder="" count="0" memberValueDatatype="130" unbalanced="0"/>
    <cacheHierarchy uniqueName="[USER].[Last Modified By ID]" caption="Last Modified By ID" attribute="1" defaultMemberUniqueName="[USER].[Last Modified By ID].[All]" allUniqueName="[USER].[Last Modified By ID].[All]" dimensionUniqueName="[USER]" displayFolder="" count="0" memberValueDatatype="130" unbalanced="0"/>
    <cacheHierarchy uniqueName="[USER].[Last Modified Date]" caption="Last Modified Date" attribute="1" time="1" defaultMemberUniqueName="[USER].[Last Modified Date].[All]" allUniqueName="[USER].[Last Modified Date].[All]" dimensionUniqueName="[USER]" displayFolder="" count="0" memberValueDatatype="7" unbalanced="0"/>
    <cacheHierarchy uniqueName="[USER].[Manager ID]" caption="Manager ID" attribute="1" defaultMemberUniqueName="[USER].[Manager ID].[All]" allUniqueName="[USER].[Manager ID].[All]" dimensionUniqueName="[USER]" displayFolder="" count="0" memberValueDatatype="130" unbalanced="0"/>
    <cacheHierarchy uniqueName="[USER].[Nickname]" caption="Nickname" attribute="1" defaultMemberUniqueName="[USER].[Nickname].[All]" allUniqueName="[USER].[Nickname].[All]" dimensionUniqueName="[USER]" displayFolder="" count="0" memberValueDatatype="130" unbalanced="0"/>
    <cacheHierarchy uniqueName="[USER].[Profile ID]" caption="Profile ID" attribute="1" defaultMemberUniqueName="[USER].[Profile ID].[All]" allUniqueName="[USER].[Profile ID].[All]" dimensionUniqueName="[USER]" displayFolder="" count="0" memberValueDatatype="130" unbalanced="0"/>
    <cacheHierarchy uniqueName="[USER].[Role ID]" caption="Role ID" attribute="1" defaultMemberUniqueName="[USER].[Role ID].[All]" allUniqueName="[USER].[Role ID].[All]" dimensionUniqueName="[USER]" displayFolder="" count="0" memberValueDatatype="130" unbalanced="0"/>
    <cacheHierarchy uniqueName="[USER].[State/Province]" caption="State/Province" attribute="1" defaultMemberUniqueName="[USER].[State/Province].[All]" allUniqueName="[USER].[State/Province].[All]" dimensionUniqueName="[USER]" displayFolder="" count="0" memberValueDatatype="130" unbalanced="0"/>
    <cacheHierarchy uniqueName="[USER].[User ID]" caption="User ID" attribute="1" defaultMemberUniqueName="[USER].[User ID].[All]" allUniqueName="[USER].[User ID].[All]" dimensionUniqueName="[USER]" displayFolder="" count="0" memberValueDatatype="130" unbalanced="0"/>
    <cacheHierarchy uniqueName="[USER].[User Type]" caption="User Type" attribute="1" defaultMemberUniqueName="[USER].[User Type].[All]" allUniqueName="[USER].[User Type].[All]" dimensionUniqueName="[USER]" displayFolder="" count="0" memberValueDatatype="130" unbalanced="0"/>
    <cacheHierarchy uniqueName="[OPPORTUNITY].[Created Date (Month Index)]" caption="Created Date (Month Index)" attribute="1" defaultMemberUniqueName="[OPPORTUNITY].[Created Date (Month Index)].[All]" allUniqueName="[OPPORTUNITY].[Created Date (Month Index)].[All]" dimensionUniqueName="[OPPORTUNITY]" displayFolder="" count="0" memberValueDatatype="20" unbalanced="0" hidden="1"/>
    <cacheHierarchy uniqueName="[Measures].[Count of Lead ID]" caption="Count of Lead ID" measure="1" displayFolder="" measureGroup="LEAD" count="0">
      <extLst>
        <ext xmlns:x15="http://schemas.microsoft.com/office/spreadsheetml/2010/11/main" uri="{B97F6D7D-B522-45F9-BDA1-12C45D357490}">
          <x15:cacheHierarchy aggregatedColumn="32"/>
        </ext>
      </extLst>
    </cacheHierarchy>
    <cacheHierarchy uniqueName="[Measures].[Sum of Amount]" caption="Sum of Amount" measure="1" displayFolder="" measureGroup="OPPORTUNITY" count="0">
      <extLst>
        <ext xmlns:x15="http://schemas.microsoft.com/office/spreadsheetml/2010/11/main" uri="{B97F6D7D-B522-45F9-BDA1-12C45D357490}">
          <x15:cacheHierarchy aggregatedColumn="74"/>
        </ext>
      </extLst>
    </cacheHierarchy>
    <cacheHierarchy uniqueName="[Measures].[Count of Opportunity ID]" caption="Count of Opportunity ID" measure="1" displayFolder="" measureGroup="OPPORTUNITY" count="0">
      <extLst>
        <ext xmlns:x15="http://schemas.microsoft.com/office/spreadsheetml/2010/11/main" uri="{B97F6D7D-B522-45F9-BDA1-12C45D357490}">
          <x15:cacheHierarchy aggregatedColumn="67"/>
        </ext>
      </extLst>
    </cacheHierarchy>
    <cacheHierarchy uniqueName="[Measures].[Count of Opportunity ID 2]" caption="Count of Opportunity ID 2" measure="1" displayFolder="" measureGroup="OPPORTUNITY PRODUCT" count="0">
      <extLst>
        <ext xmlns:x15="http://schemas.microsoft.com/office/spreadsheetml/2010/11/main" uri="{B97F6D7D-B522-45F9-BDA1-12C45D357490}">
          <x15:cacheHierarchy aggregatedColumn="84"/>
        </ext>
      </extLst>
    </cacheHierarchy>
    <cacheHierarchy uniqueName="[Measures].[Expected Amount]" caption="Expected Amount" measure="1" displayFolder="" measureGroup="OPPORTUNITY" count="0"/>
    <cacheHierarchy uniqueName="[Measures].[Conversion Rate]" caption="Conversion Rate" measure="1" displayFolder="" measureGroup="OPPORTUNITY" count="0"/>
    <cacheHierarchy uniqueName="[Measures].[Converted Accounts]" caption="Converted Accounts" measure="1" displayFolder="" measureGroup="OPPORTUNITY" count="0" oneField="1">
      <fieldsUsage count="1">
        <fieldUsage x="0"/>
      </fieldsUsage>
    </cacheHierarchy>
    <cacheHierarchy uniqueName="[Measures].[Converted Opportunities]" caption="Converted Opportunities" measure="1" displayFolder="" measureGroup="OPPORTUNITY" count="0"/>
    <cacheHierarchy uniqueName="[Measures].[Expected Amount (Opportunity)]" caption="Expected Amount (Opportunity)" measure="1" displayFolder="" measureGroup="OPPORTUNITY" count="0"/>
    <cacheHierarchy uniqueName="[Measures].[Acitve Opportunity]" caption="Acitve Opportunity" measure="1" displayFolder="" measureGroup="OPPORTUNITY" count="0"/>
    <cacheHierarchy uniqueName="[Measures].[Win Rate]" caption="Win Rate" measure="1" displayFolder="" measureGroup="OPPORTUNITY" count="0"/>
    <cacheHierarchy uniqueName="[Measures].[Lost Rate]" caption="Lost Rate" measure="1" displayFolder="" measureGroup="OPPORTUNITY" count="0"/>
    <cacheHierarchy uniqueName="[Measures].[Total Closed Opportunity]" caption="Total Closed Opportunity" measure="1" displayFolder="" measureGroup="OPPORTUNITY" count="0"/>
    <cacheHierarchy uniqueName="[Measures].[Conversion Rate Opportunity]" caption="Conversion Rate Opportunity" measure="1" displayFolder="" measureGroup="OPPORTUNITY" count="0"/>
    <cacheHierarchy uniqueName="[Measures].[__XL_Count OPPORTUNITY]" caption="__XL_Count OPPORTUNITY" measure="1" displayFolder="" measureGroup="OPPORTUNITY" count="0" hidden="1"/>
    <cacheHierarchy uniqueName="[Measures].[__XL_Count ACCOUNT]" caption="__XL_Count ACCOUNT" measure="1" displayFolder="" measureGroup="ACCOUNT" count="0" hidden="1"/>
    <cacheHierarchy uniqueName="[Measures].[__XL_Count USER]" caption="__XL_Count USER" measure="1" displayFolder="" measureGroup="USER" count="0" hidden="1"/>
    <cacheHierarchy uniqueName="[Measures].[__XL_Count LEAD]" caption="__XL_Count LEAD" measure="1" displayFolder="" measureGroup="LEAD" count="0" hidden="1"/>
    <cacheHierarchy uniqueName="[Measures].[__XL_Count OPPORTUNITY PRODUCT]" caption="__XL_Count OPPORTUNITY PRODUCT" measure="1" displayFolder="" measureGroup="OPPORTUNITY PRODUCT" count="0" hidden="1"/>
    <cacheHierarchy uniqueName="[Measures].[__No measures defined]" caption="__No measures defined" measure="1" displayFolder="" count="0" hidden="1"/>
  </cacheHierarchies>
  <kpis count="0"/>
  <dimensions count="6">
    <dimension name="ACCOUNT" uniqueName="[ACCOUNT]" caption="ACCOUNT"/>
    <dimension name="LEAD" uniqueName="[LEAD]" caption="LEAD"/>
    <dimension measure="1" name="Measures" uniqueName="[Measures]" caption="Measures"/>
    <dimension name="OPPORTUNITY" uniqueName="[OPPORTUNITY]" caption="OPPORTUNITY"/>
    <dimension name="OPPORTUNITY PRODUCT" uniqueName="[OPPORTUNITY PRODUCT]" caption="OPPORTUNITY PRODUCT"/>
    <dimension name="USER" uniqueName="[USER]" caption="USER"/>
  </dimensions>
  <measureGroups count="5">
    <measureGroup name="ACCOUNT" caption="ACCOUNT"/>
    <measureGroup name="LEAD" caption="LEAD"/>
    <measureGroup name="OPPORTUNITY" caption="OPPORTUNITY"/>
    <measureGroup name="OPPORTUNITY PRODUCT" caption="OPPORTUNITY PRODUCT"/>
    <measureGroup name="USER" caption="USER"/>
  </measureGroups>
  <maps count="13">
    <map measureGroup="0" dimension="0"/>
    <map measureGroup="0" dimension="1"/>
    <map measureGroup="1" dimension="1"/>
    <map measureGroup="2" dimension="0"/>
    <map measureGroup="2" dimension="1"/>
    <map measureGroup="2" dimension="3"/>
    <map measureGroup="2" dimension="5"/>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ASHEELA S" refreshedDate="46092.778202777779" createdVersion="5" refreshedVersion="8" minRefreshableVersion="3" recordCount="0" supportSubquery="1" supportAdvancedDrill="1" xr:uid="{881A5370-F971-46ED-88B8-7FE2736D7808}">
  <cacheSource type="external" connectionId="6"/>
  <cacheFields count="4">
    <cacheField name="[Measures].[Count of Lead ID]" caption="Count of Lead ID" numFmtId="0" hierarchy="113" level="32767"/>
    <cacheField name="[LEAD].[Lead Source].[Lead Source]" caption="Lead Source" numFmtId="0" hierarchy="33" level="1">
      <sharedItems count="28">
        <s v="Advertisement"/>
        <s v="Advertising"/>
        <s v="Advertisment"/>
        <s v="Banner Ads"/>
        <s v="Bing Natural Search"/>
        <s v="eApp Note"/>
        <s v="Eblast"/>
        <s v="Eblasts"/>
        <s v="Field Sales"/>
        <s v="Google Natural Search"/>
        <s v="Industry Event"/>
        <s v="Inside Sales"/>
        <s v="Key Account Event"/>
        <s v="LinkedIn"/>
        <s v="Organic Social"/>
        <s v="Other"/>
        <s v="Prospecting Journey"/>
        <s v="Referral"/>
        <s v="Sales Seminar"/>
        <s v="Service"/>
        <s v="Social"/>
        <s v="Trade Show"/>
        <s v="Trades Show"/>
        <s v="Training"/>
        <s v="Twitter"/>
        <s v="Unknown Source"/>
        <s v="Webinar"/>
        <s v="Website"/>
      </sharedItems>
    </cacheField>
    <cacheField name="[LEAD].[Industry].[Industry]" caption="Industry" numFmtId="0" hierarchy="29" level="1">
      <sharedItems containsSemiMixedTypes="0" containsNonDate="0" containsString="0"/>
    </cacheField>
    <cacheField name="[LEAD].[Status].[Status]" caption="Status" numFmtId="0" hierarchy="47" level="1">
      <sharedItems containsSemiMixedTypes="0" containsNonDate="0" containsString="0"/>
    </cacheField>
  </cacheFields>
  <cacheHierarchies count="133">
    <cacheHierarchy uniqueName="[ACCOUNT].[Account ID]" caption="Account ID" attribute="1" defaultMemberUniqueName="[ACCOUNT].[Account ID].[All]" allUniqueName="[ACCOUNT].[Account ID].[All]" dimensionUniqueName="[ACCOUNT]" displayFolder="" count="0" memberValueDatatype="130" unbalanced="0"/>
    <cacheHierarchy uniqueName="[ACCOUNT].[Account Name]" caption="Account Name" attribute="1" defaultMemberUniqueName="[ACCOUNT].[Account Name].[All]" allUniqueName="[ACCOUNT].[Account Name].[All]" dimensionUniqueName="[ACCOUNT]" displayFolder="" count="0" memberValueDatatype="130" unbalanced="0"/>
    <cacheHierarchy uniqueName="[ACCOUNT].[Account Rating]" caption="Account Rating" attribute="1" defaultMemberUniqueName="[ACCOUNT].[Account Rating].[All]" allUniqueName="[ACCOUNT].[Account Rating].[All]" dimensionUniqueName="[ACCOUNT]" displayFolder="" count="0" memberValueDatatype="130" unbalanced="0"/>
    <cacheHierarchy uniqueName="[ACCOUNT].[Account Type]" caption="Account Type" attribute="1" defaultMemberUniqueName="[ACCOUNT].[Account Type].[All]" allUniqueName="[ACCOUNT].[Account Type].[All]" dimensionUniqueName="[ACCOUNT]" displayFolder="" count="0" memberValueDatatype="130" unbalanced="0"/>
    <cacheHierarchy uniqueName="[ACCOUNT].[Application]" caption="Application" attribute="1" defaultMemberUniqueName="[ACCOUNT].[Application].[All]" allUniqueName="[ACCOUNT].[Application].[All]" dimensionUniqueName="[ACCOUNT]" displayFolder="" count="0" memberValueDatatype="130" unbalanced="0"/>
    <cacheHierarchy uniqueName="[ACCOUNT].[Billing City]" caption="Billing City" attribute="1" defaultMemberUniqueName="[ACCOUNT].[Billing City].[All]" allUniqueName="[ACCOUNT].[Billing City].[All]" dimensionUniqueName="[ACCOUNT]" displayFolder="" count="0" memberValueDatatype="130" unbalanced="0"/>
    <cacheHierarchy uniqueName="[ACCOUNT].[Billing Country]" caption="Billing Country" attribute="1" defaultMemberUniqueName="[ACCOUNT].[Billing Country].[All]" allUniqueName="[ACCOUNT].[Billing Country].[All]" dimensionUniqueName="[ACCOUNT]" displayFolder="" count="0" memberValueDatatype="130" unbalanced="0"/>
    <cacheHierarchy uniqueName="[ACCOUNT].[Billing State/Province]" caption="Billing State/Province" attribute="1" defaultMemberUniqueName="[ACCOUNT].[Billing State/Province].[All]" allUniqueName="[ACCOUNT].[Billing State/Province].[All]" dimensionUniqueName="[ACCOUNT]" displayFolder="" count="0" memberValueDatatype="130" unbalanced="0"/>
    <cacheHierarchy uniqueName="[ACCOUNT].[Created By ID]" caption="Created By ID" attribute="1" defaultMemberUniqueName="[ACCOUNT].[Created By ID].[All]" allUniqueName="[ACCOUNT].[Created By ID].[All]" dimensionUniqueName="[ACCOUNT]" displayFolder="" count="0" memberValueDatatype="130" unbalanced="0"/>
    <cacheHierarchy uniqueName="[ACCOUNT].[Created Date]" caption="Created Date" attribute="1" time="1" defaultMemberUniqueName="[ACCOUNT].[Created Date].[All]" allUniqueName="[ACCOUNT].[Created Date].[All]" dimensionUniqueName="[ACCOUNT]" displayFolder="" count="0" memberValueDatatype="7" unbalanced="0"/>
    <cacheHierarchy uniqueName="[ACCOUNT].[Industry]" caption="Industry" attribute="1" defaultMemberUniqueName="[ACCOUNT].[Industry].[All]" allUniqueName="[ACCOUNT].[Industry].[All]" dimensionUniqueName="[ACCOUNT]" displayFolder="" count="0" memberValueDatatype="130" unbalanced="0"/>
    <cacheHierarchy uniqueName="[ACCOUNT].[Last Activity]" caption="Last Activity" attribute="1" defaultMemberUniqueName="[ACCOUNT].[Last Activity].[All]" allUniqueName="[ACCOUNT].[Last Activity].[All]" dimensionUniqueName="[ACCOUNT]" displayFolder="" count="0" memberValueDatatype="130" unbalanced="0"/>
    <cacheHierarchy uniqueName="[ACCOUNT].[Last Modified By ID]" caption="Last Modified By ID" attribute="1" defaultMemberUniqueName="[ACCOUNT].[Last Modified By ID].[All]" allUniqueName="[ACCOUNT].[Last Modified By ID].[All]" dimensionUniqueName="[ACCOUNT]" displayFolder="" count="0" memberValueDatatype="130" unbalanced="0"/>
    <cacheHierarchy uniqueName="[ACCOUNT].[Last Modified Date]" caption="Last Modified Date" attribute="1" time="1" defaultMemberUniqueName="[ACCOUNT].[Last Modified Date].[All]" allUniqueName="[ACCOUNT].[Last Modified Date].[All]" dimensionUniqueName="[ACCOUNT]" displayFolder="" count="0" memberValueDatatype="7" unbalanced="0"/>
    <cacheHierarchy uniqueName="[ACCOUNT].[Lead Type]" caption="Lead Type" attribute="1" defaultMemberUniqueName="[ACCOUNT].[Lead Type].[All]" allUniqueName="[ACCOUNT].[Lead Type].[All]" dimensionUniqueName="[ACCOUNT]" displayFolder="" count="0" memberValueDatatype="130" unbalanced="0"/>
    <cacheHierarchy uniqueName="[ACCOUNT].[Owner ID]" caption="Owner ID" attribute="1" defaultMemberUniqueName="[ACCOUNT].[Owner ID].[All]" allUniqueName="[ACCOUNT].[Owner ID].[All]" dimensionUniqueName="[ACCOUNT]" displayFolder="" count="0" memberValueDatatype="130" unbalanced="0"/>
    <cacheHierarchy uniqueName="[ACCOUNT].[Parent Account ID]" caption="Parent Account ID" attribute="1" defaultMemberUniqueName="[ACCOUNT].[Parent Account ID].[All]" allUniqueName="[ACCOUNT].[Parent Account ID].[All]" dimensionUniqueName="[ACCOUNT]" displayFolder="" count="0" memberValueDatatype="130" unbalanced="0"/>
    <cacheHierarchy uniqueName="[ACCOUNT].[Record Type ID]" caption="Record Type ID" attribute="1" defaultMemberUniqueName="[ACCOUNT].[Record Type ID].[All]" allUniqueName="[ACCOUNT].[Record Type ID].[All]" dimensionUniqueName="[ACCOUNT]" displayFolder="" count="0" memberValueDatatype="130" unbalanced="0"/>
    <cacheHierarchy uniqueName="[ACCOUNT].[Shipping City]" caption="Shipping City" attribute="1" defaultMemberUniqueName="[ACCOUNT].[Shipping City].[All]" allUniqueName="[ACCOUNT].[Shipping City].[All]" dimensionUniqueName="[ACCOUNT]" displayFolder="" count="0" memberValueDatatype="130" unbalanced="0"/>
    <cacheHierarchy uniqueName="[ACCOUNT].[Shipping Country]" caption="Shipping Country" attribute="1" defaultMemberUniqueName="[ACCOUNT].[Shipping Country].[All]" allUniqueName="[ACCOUNT].[Shipping Country].[All]" dimensionUniqueName="[ACCOUNT]" displayFolder="" count="0" memberValueDatatype="130" unbalanced="0"/>
    <cacheHierarchy uniqueName="[ACCOUNT].[Shipping State/Province]" caption="Shipping State/Province" attribute="1" defaultMemberUniqueName="[ACCOUNT].[Shipping State/Province].[All]" allUniqueName="[ACCOUNT].[Shipping State/Province].[All]" dimensionUniqueName="[ACCOUNT]" displayFolder="" count="0" memberValueDatatype="130" unbalanced="0"/>
    <cacheHierarchy uniqueName="[ACCOUNT].[Shipping Zip/Postal Code]" caption="Shipping Zip/Postal Code" attribute="1" defaultMemberUniqueName="[ACCOUNT].[Shipping Zip/Postal Code].[All]" allUniqueName="[ACCOUNT].[Shipping Zip/Postal Code].[All]" dimensionUniqueName="[ACCOUNT]" displayFolder="" count="0" memberValueDatatype="130" unbalanced="0"/>
    <cacheHierarchy uniqueName="[ACCOUNT].[System Modstamp]" caption="System Modstamp" attribute="1" time="1" defaultMemberUniqueName="[ACCOUNT].[System Modstamp].[All]" allUniqueName="[ACCOUNT].[System Modstamp].[All]" dimensionUniqueName="[ACCOUNT]" displayFolder="" count="0" memberValueDatatype="7" unbalanced="0"/>
    <cacheHierarchy uniqueName="[LEAD].[City]" caption="City" attribute="1" defaultMemberUniqueName="[LEAD].[City].[All]" allUniqueName="[LEAD].[City].[All]" dimensionUniqueName="[LEAD]" displayFolder="" count="0" memberValueDatatype="130" unbalanced="0"/>
    <cacheHierarchy uniqueName="[LEAD].[Converted]" caption="Converted" attribute="1" defaultMemberUniqueName="[LEAD].[Converted].[All]" allUniqueName="[LEAD].[Converted].[All]" dimensionUniqueName="[LEAD]" displayFolder="" count="0" memberValueDatatype="11" unbalanced="0"/>
    <cacheHierarchy uniqueName="[LEAD].[Country]" caption="Country" attribute="1" defaultMemberUniqueName="[LEAD].[Country].[All]" allUniqueName="[LEAD].[Country].[All]" dimensionUniqueName="[LEAD]" displayFolder="" count="0" memberValueDatatype="130" unbalanced="0"/>
    <cacheHierarchy uniqueName="[LEAD].[Created Date]" caption="Created Date" attribute="1" time="1" defaultMemberUniqueName="[LEAD].[Created Date].[All]" allUniqueName="[LEAD].[Created Date].[All]" dimensionUniqueName="[LEAD]" displayFolder="" count="0" memberValueDatatype="7" unbalanced="0"/>
    <cacheHierarchy uniqueName="[LEAD].[Dead Reason]" caption="Dead Reason" attribute="1" defaultMemberUniqueName="[LEAD].[Dead Reason].[All]" allUniqueName="[LEAD].[Dead Reason].[All]" dimensionUniqueName="[LEAD]" displayFolder="" count="0" memberValueDatatype="130" unbalanced="0"/>
    <cacheHierarchy uniqueName="[LEAD].[Email Opt Out]" caption="Email Opt Out" attribute="1" defaultMemberUniqueName="[LEAD].[Email Opt Out].[All]" allUniqueName="[LEAD].[Email Opt Out].[All]" dimensionUniqueName="[LEAD]" displayFolder="" count="0" memberValueDatatype="11" unbalanced="0"/>
    <cacheHierarchy uniqueName="[LEAD].[Industry]" caption="Industry" attribute="1" defaultMemberUniqueName="[LEAD].[Industry].[All]" allUniqueName="[LEAD].[Industry].[All]" dimensionUniqueName="[LEAD]" displayFolder="" count="2" memberValueDatatype="130" unbalanced="0">
      <fieldsUsage count="2">
        <fieldUsage x="-1"/>
        <fieldUsage x="2"/>
      </fieldsUsage>
    </cacheHierarchy>
    <cacheHierarchy uniqueName="[LEAD].[Key Account]" caption="Key Account" attribute="1" defaultMemberUniqueName="[LEAD].[Key Account].[All]" allUniqueName="[LEAD].[Key Account].[All]" dimensionUniqueName="[LEAD]" displayFolder="" count="0" memberValueDatatype="11" unbalanced="0"/>
    <cacheHierarchy uniqueName="[LEAD].[Last Status Change]" caption="Last Status Change" attribute="1" defaultMemberUniqueName="[LEAD].[Last Status Change].[All]" allUniqueName="[LEAD].[Last Status Change].[All]" dimensionUniqueName="[LEAD]" displayFolder="" count="0" memberValueDatatype="130" unbalanced="0"/>
    <cacheHierarchy uniqueName="[LEAD].[Lead ID]" caption="Lead ID" attribute="1" defaultMemberUniqueName="[LEAD].[Lead ID].[All]" allUniqueName="[LEAD].[Lead ID].[All]" dimensionUniqueName="[LEAD]" displayFolder="" count="0" memberValueDatatype="130" unbalanced="0"/>
    <cacheHierarchy uniqueName="[LEAD].[Lead Source]" caption="Lead Source" attribute="1" defaultMemberUniqueName="[LEAD].[Lead Source].[All]" allUniqueName="[LEAD].[Lead Source].[All]" dimensionUniqueName="[LEAD]" displayFolder="" count="2" memberValueDatatype="130" unbalanced="0">
      <fieldsUsage count="2">
        <fieldUsage x="-1"/>
        <fieldUsage x="1"/>
      </fieldsUsage>
    </cacheHierarchy>
    <cacheHierarchy uniqueName="[LEAD].[Lead Status at Conversion]" caption="Lead Status at Conversion" attribute="1" defaultMemberUniqueName="[LEAD].[Lead Status at Conversion].[All]" allUniqueName="[LEAD].[Lead Status at Conversion].[All]" dimensionUniqueName="[LEAD]" displayFolder="" count="0" memberValueDatatype="130" unbalanced="0"/>
    <cacheHierarchy uniqueName="[LEAD].[LeadRecordType]" caption="LeadRecordType" attribute="1" defaultMemberUniqueName="[LEAD].[LeadRecordType].[All]" allUniqueName="[LEAD].[LeadRecordType].[All]" dimensionUniqueName="[LEAD]" displayFolder="" count="0" memberValueDatatype="130" unbalanced="0"/>
    <cacheHierarchy uniqueName="[LEAD].[LS Team Notified]" caption="LS Team Notified" attribute="1" defaultMemberUniqueName="[LEAD].[LS Team Notified].[All]" allUniqueName="[LEAD].[LS Team Notified].[All]" dimensionUniqueName="[LEAD]" displayFolder="" count="0" memberValueDatatype="11" unbalanced="0"/>
    <cacheHierarchy uniqueName="[LEAD].[Next_Step__c (Leads)]" caption="Next_Step__c (Leads)" attribute="1" defaultMemberUniqueName="[LEAD].[Next_Step__c (Leads)].[All]" allUniqueName="[LEAD].[Next_Step__c (Leads)].[All]" dimensionUniqueName="[LEAD]" displayFolder="" count="0" memberValueDatatype="130" unbalanced="0"/>
    <cacheHierarchy uniqueName="[LEAD].[Pardot Conversion Date]" caption="Pardot Conversion Date" attribute="1" time="1" defaultMemberUniqueName="[LEAD].[Pardot Conversion Date].[All]" allUniqueName="[LEAD].[Pardot Conversion Date].[All]" dimensionUniqueName="[LEAD]" displayFolder="" count="0" memberValueDatatype="7" unbalanced="0"/>
    <cacheHierarchy uniqueName="[LEAD].[Pardot Created Date]" caption="Pardot Created Date" attribute="1" time="1" defaultMemberUniqueName="[LEAD].[Pardot Created Date].[All]" allUniqueName="[LEAD].[Pardot Created Date].[All]" dimensionUniqueName="[LEAD]" displayFolder="" count="0" memberValueDatatype="7" unbalanced="0"/>
    <cacheHierarchy uniqueName="[LEAD].[Pardot First Activity]" caption="Pardot First Activity" attribute="1" time="1" defaultMemberUniqueName="[LEAD].[Pardot First Activity].[All]" allUniqueName="[LEAD].[Pardot First Activity].[All]" dimensionUniqueName="[LEAD]" displayFolder="" count="0" memberValueDatatype="7" unbalanced="0"/>
    <cacheHierarchy uniqueName="[LEAD].[Pardot Last Activity]" caption="Pardot Last Activity" attribute="1" time="1" defaultMemberUniqueName="[LEAD].[Pardot Last Activity].[All]" allUniqueName="[LEAD].[Pardot Last Activity].[All]" dimensionUniqueName="[LEAD]" displayFolder="" count="0" memberValueDatatype="7" unbalanced="0"/>
    <cacheHierarchy uniqueName="[LEAD].[Primary Research Application]" caption="Primary Research Application" attribute="1" defaultMemberUniqueName="[LEAD].[Primary Research Application].[All]" allUniqueName="[LEAD].[Primary Research Application].[All]" dimensionUniqueName="[LEAD]" displayFolder="" count="0" memberValueDatatype="130" unbalanced="0"/>
    <cacheHierarchy uniqueName="[LEAD].[Product Category]" caption="Product Category" attribute="1" defaultMemberUniqueName="[LEAD].[Product Category].[All]" allUniqueName="[LEAD].[Product Category].[All]" dimensionUniqueName="[LEAD]" displayFolder="" count="0" memberValueDatatype="130" unbalanced="0"/>
    <cacheHierarchy uniqueName="[LEAD].[Record Type ID]" caption="Record Type ID" attribute="1" defaultMemberUniqueName="[LEAD].[Record Type ID].[All]" allUniqueName="[LEAD].[Record Type ID].[All]" dimensionUniqueName="[LEAD]" displayFolder="" count="0" memberValueDatatype="130" unbalanced="0"/>
    <cacheHierarchy uniqueName="[LEAD].[SS Team Notified]" caption="SS Team Notified" attribute="1" defaultMemberUniqueName="[LEAD].[SS Team Notified].[All]" allUniqueName="[LEAD].[SS Team Notified].[All]" dimensionUniqueName="[LEAD]" displayFolder="" count="0" memberValueDatatype="11" unbalanced="0"/>
    <cacheHierarchy uniqueName="[LEAD].[State/Province]" caption="State/Province" attribute="1" defaultMemberUniqueName="[LEAD].[State/Province].[All]" allUniqueName="[LEAD].[State/Province].[All]" dimensionUniqueName="[LEAD]" displayFolder="" count="0" memberValueDatatype="130" unbalanced="0"/>
    <cacheHierarchy uniqueName="[LEAD].[Status]" caption="Status" attribute="1" defaultMemberUniqueName="[LEAD].[Status].[All]" allUniqueName="[LEAD].[Status].[All]" dimensionUniqueName="[LEAD]" displayFolder="" count="2" memberValueDatatype="130" unbalanced="0">
      <fieldsUsage count="2">
        <fieldUsage x="-1"/>
        <fieldUsage x="3"/>
      </fieldsUsage>
    </cacheHierarchy>
    <cacheHierarchy uniqueName="[LEAD].[Campaign Membership Count]" caption="Campaign Membership Count" attribute="1" defaultMemberUniqueName="[LEAD].[Campaign Membership Count].[All]" allUniqueName="[LEAD].[Campaign Membership Count].[All]" dimensionUniqueName="[LEAD]" displayFolder="" count="0" memberValueDatatype="20" unbalanced="0"/>
    <cacheHierarchy uniqueName="[LEAD].[Pardot Score]" caption="Pardot Score" attribute="1" defaultMemberUniqueName="[LEAD].[Pardot Score].[All]" allUniqueName="[LEAD].[Pardot Score].[All]" dimensionUniqueName="[LEAD]" displayFolder="" count="0" memberValueDatatype="20" unbalanced="0"/>
    <cacheHierarchy uniqueName="[OPPORTUNITY].[Account ID]" caption="Account ID" attribute="1" defaultMemberUniqueName="[OPPORTUNITY].[Account ID].[All]" allUniqueName="[OPPORTUNITY].[Account ID].[All]" dimensionUniqueName="[OPPORTUNITY]" displayFolder="" count="0" memberValueDatatype="130" unbalanced="0"/>
    <cacheHierarchy uniqueName="[OPPORTUNITY].[Campaign ID]" caption="Campaign ID" attribute="1" defaultMemberUniqueName="[OPPORTUNITY].[Campaign ID].[All]" allUniqueName="[OPPORTUNITY].[Campaign ID].[All]" dimensionUniqueName="[OPPORTUNITY]" displayFolder="" count="0" memberValueDatatype="130" unbalanced="0"/>
    <cacheHierarchy uniqueName="[OPPORTUNITY].[Close Date]" caption="Close Date" attribute="1" time="1" defaultMemberUniqueName="[OPPORTUNITY].[Close Date].[All]" allUniqueName="[OPPORTUNITY].[Close Date].[All]" dimensionUniqueName="[OPPORTUNITY]" displayFolder="" count="0" memberValueDatatype="7" unbalanced="0"/>
    <cacheHierarchy uniqueName="[OPPORTUNITY].[Closed Lost Reason]" caption="Closed Lost Reason" attribute="1" defaultMemberUniqueName="[OPPORTUNITY].[Closed Lost Reason].[All]" allUniqueName="[OPPORTUNITY].[Closed Lost Reason].[All]" dimensionUniqueName="[OPPORTUNITY]" displayFolder="" count="0" memberValueDatatype="130" unbalanced="0"/>
    <cacheHierarchy uniqueName="[OPPORTUNITY].[Contact ID]" caption="Contact ID" attribute="1" defaultMemberUniqueName="[OPPORTUNITY].[Contact ID].[All]" allUniqueName="[OPPORTUNITY].[Contact ID].[All]" dimensionUniqueName="[OPPORTUNITY]" displayFolder="" count="0" memberValueDatatype="130" unbalanced="0"/>
    <cacheHierarchy uniqueName="[OPPORTUNITY].[Created By ID]" caption="Created By ID" attribute="1" defaultMemberUniqueName="[OPPORTUNITY].[Created By ID].[All]" allUniqueName="[OPPORTUNITY].[Created By ID].[All]" dimensionUniqueName="[OPPORTUNITY]" displayFolder="" count="0" memberValueDatatype="130" unbalanced="0"/>
    <cacheHierarchy uniqueName="[OPPORTUNITY].[Created Date]" caption="Created Date" attribute="1" time="1" defaultMemberUniqueName="[OPPORTUNITY].[Created Date].[All]" allUniqueName="[OPPORTUNITY].[Created Date].[All]" dimensionUniqueName="[OPPORTUNITY]" displayFolder="" count="0" memberValueDatatype="7" unbalanced="0"/>
    <cacheHierarchy uniqueName="[OPPORTUNITY].[Fiscal Quarter]" caption="Fiscal Quarter" attribute="1" defaultMemberUniqueName="[OPPORTUNITY].[Fiscal Quarter].[All]" allUniqueName="[OPPORTUNITY].[Fiscal Quarter].[All]" dimensionUniqueName="[OPPORTUNITY]" displayFolder="" count="0" memberValueDatatype="20" unbalanced="0"/>
    <cacheHierarchy uniqueName="[OPPORTUNITY].[Fiscal Year]" caption="Fiscal Year" attribute="1" defaultMemberUniqueName="[OPPORTUNITY].[Fiscal Year].[All]" allUniqueName="[OPPORTUNITY].[Fiscal Year].[All]" dimensionUniqueName="[OPPORTUNITY]" displayFolder="" count="0" memberValueDatatype="20" unbalanced="0"/>
    <cacheHierarchy uniqueName="[OPPORTUNITY].[Forecast Category]" caption="Forecast Category" attribute="1" defaultMemberUniqueName="[OPPORTUNITY].[Forecast Category].[All]" allUniqueName="[OPPORTUNITY].[Forecast Category].[All]" dimensionUniqueName="[OPPORTUNITY]" displayFolder="" count="0" memberValueDatatype="130" unbalanced="0"/>
    <cacheHierarchy uniqueName="[OPPORTUNITY].[Industry]" caption="Industry" attribute="1" defaultMemberUniqueName="[OPPORTUNITY].[Industry].[All]" allUniqueName="[OPPORTUNITY].[Industry].[All]" dimensionUniqueName="[OPPORTUNITY]" displayFolder="" count="0" memberValueDatatype="130" unbalanced="0"/>
    <cacheHierarchy uniqueName="[OPPORTUNITY].[Interface Type]" caption="Interface Type" attribute="1" defaultMemberUniqueName="[OPPORTUNITY].[Interface Type].[All]" allUniqueName="[OPPORTUNITY].[Interface Type].[All]" dimensionUniqueName="[OPPORTUNITY]" displayFolder="" count="0" memberValueDatatype="130" unbalanced="0"/>
    <cacheHierarchy uniqueName="[OPPORTUNITY].[Last Activity]" caption="Last Activity" attribute="1" defaultMemberUniqueName="[OPPORTUNITY].[Last Activity].[All]" allUniqueName="[OPPORTUNITY].[Last Activity].[All]" dimensionUniqueName="[OPPORTUNITY]" displayFolder="" count="0" memberValueDatatype="130" unbalanced="0"/>
    <cacheHierarchy uniqueName="[OPPORTUNITY].[Last Stage Change Date]" caption="Last Stage Change Date" attribute="1" time="1" defaultMemberUniqueName="[OPPORTUNITY].[Last Stage Change Date].[All]" allUniqueName="[OPPORTUNITY].[Last Stage Change Date].[All]" dimensionUniqueName="[OPPORTUNITY]" displayFolder="" count="0" memberValueDatatype="7" unbalanced="0"/>
    <cacheHierarchy uniqueName="[OPPORTUNITY].[LDO]" caption="LDO" attribute="1" defaultMemberUniqueName="[OPPORTUNITY].[LDO].[All]" allUniqueName="[OPPORTUNITY].[LDO].[All]" dimensionUniqueName="[OPPORTUNITY]" displayFolder="" count="0" memberValueDatatype="11" unbalanced="0"/>
    <cacheHierarchy uniqueName="[OPPORTUNITY].[Lead Application]" caption="Lead Application" attribute="1" defaultMemberUniqueName="[OPPORTUNITY].[Lead Application].[All]" allUniqueName="[OPPORTUNITY].[Lead Application].[All]" dimensionUniqueName="[OPPORTUNITY]" displayFolder="" count="0" memberValueDatatype="130" unbalanced="0"/>
    <cacheHierarchy uniqueName="[OPPORTUNITY].[Lead Source]" caption="Lead Source" attribute="1" defaultMemberUniqueName="[OPPORTUNITY].[Lead Source].[All]" allUniqueName="[OPPORTUNITY].[Lead Source].[All]" dimensionUniqueName="[OPPORTUNITY]" displayFolder="" count="0" memberValueDatatype="130" unbalanced="0"/>
    <cacheHierarchy uniqueName="[OPPORTUNITY].[Opportunity ID]" caption="Opportunity ID" attribute="1" defaultMemberUniqueName="[OPPORTUNITY].[Opportunity ID].[All]" allUniqueName="[OPPORTUNITY].[Opportunity ID].[All]" dimensionUniqueName="[OPPORTUNITY]" displayFolder="" count="0" memberValueDatatype="130" unbalanced="0"/>
    <cacheHierarchy uniqueName="[OPPORTUNITY].[Owner ID]" caption="Owner ID" attribute="1" defaultMemberUniqueName="[OPPORTUNITY].[Owner ID].[All]" allUniqueName="[OPPORTUNITY].[Owner ID].[All]" dimensionUniqueName="[OPPORTUNITY]" displayFolder="" count="0" memberValueDatatype="130" unbalanced="0"/>
    <cacheHierarchy uniqueName="[OPPORTUNITY].[Primary Application]" caption="Primary Application" attribute="1" defaultMemberUniqueName="[OPPORTUNITY].[Primary Application].[All]" allUniqueName="[OPPORTUNITY].[Primary Application].[All]" dimensionUniqueName="[OPPORTUNITY]" displayFolder="" count="0" memberValueDatatype="130" unbalanced="0"/>
    <cacheHierarchy uniqueName="[OPPORTUNITY].[Primary Contact]" caption="Primary Contact" attribute="1" defaultMemberUniqueName="[OPPORTUNITY].[Primary Contact].[All]" allUniqueName="[OPPORTUNITY].[Primary Contact].[All]" dimensionUniqueName="[OPPORTUNITY]" displayFolder="" count="0" memberValueDatatype="130" unbalanced="0"/>
    <cacheHierarchy uniqueName="[OPPORTUNITY].[Product Category]" caption="Product Category" attribute="1" defaultMemberUniqueName="[OPPORTUNITY].[Product Category].[All]" allUniqueName="[OPPORTUNITY].[Product Category].[All]" dimensionUniqueName="[OPPORTUNITY]" displayFolder="" count="0" memberValueDatatype="130" unbalanced="0"/>
    <cacheHierarchy uniqueName="[OPPORTUNITY].[Product of Interest]" caption="Product of Interest" attribute="1" defaultMemberUniqueName="[OPPORTUNITY].[Product of Interest].[All]" allUniqueName="[OPPORTUNITY].[Product of Interest].[All]" dimensionUniqueName="[OPPORTUNITY]" displayFolder="" count="0" memberValueDatatype="130" unbalanced="0"/>
    <cacheHierarchy uniqueName="[OPPORTUNITY].[Stage]" caption="Stage" attribute="1" defaultMemberUniqueName="[OPPORTUNITY].[Stage].[All]" allUniqueName="[OPPORTUNITY].[Stage].[All]" dimensionUniqueName="[OPPORTUNITY]" displayFolder="" count="0" memberValueDatatype="130" unbalanced="0"/>
    <cacheHierarchy uniqueName="[OPPORTUNITY].[Amount]" caption="Amount" attribute="1" defaultMemberUniqueName="[OPPORTUNITY].[Amount].[All]" allUniqueName="[OPPORTUNITY].[Amount].[All]" dimensionUniqueName="[OPPORTUNITY]" displayFolder="" count="0" memberValueDatatype="5" unbalanced="0"/>
    <cacheHierarchy uniqueName="[OPPORTUNITY].[Probability (%)]" caption="Probability (%)" attribute="1" defaultMemberUniqueName="[OPPORTUNITY].[Probability (%)].[All]" allUniqueName="[OPPORTUNITY].[Probability (%)].[All]" dimensionUniqueName="[OPPORTUNITY]" displayFolder="" count="0" memberValueDatatype="20" unbalanced="0"/>
    <cacheHierarchy uniqueName="[OPPORTUNITY].[Created Date (Year)]" caption="Created Date (Year)" attribute="1" defaultMemberUniqueName="[OPPORTUNITY].[Created Date (Year)].[All]" allUniqueName="[OPPORTUNITY].[Created Date (Year)].[All]" dimensionUniqueName="[OPPORTUNITY]" displayFolder="" count="0" memberValueDatatype="130" unbalanced="0"/>
    <cacheHierarchy uniqueName="[OPPORTUNITY].[Created Date (Quarter)]" caption="Created Date (Quarter)" attribute="1" defaultMemberUniqueName="[OPPORTUNITY].[Created Date (Quarter)].[All]" allUniqueName="[OPPORTUNITY].[Created Date (Quarter)].[All]" dimensionUniqueName="[OPPORTUNITY]" displayFolder="" count="0" memberValueDatatype="130" unbalanced="0"/>
    <cacheHierarchy uniqueName="[OPPORTUNITY].[Created Date (Month)]" caption="Created Date (Month)" attribute="1" defaultMemberUniqueName="[OPPORTUNITY].[Created Date (Month)].[All]" allUniqueName="[OPPORTUNITY].[Created Date (Month)].[All]" dimensionUniqueName="[OPPORTUNITY]" displayFolder="" count="0" memberValueDatatype="130" unbalanced="0"/>
    <cacheHierarchy uniqueName="[OPPORTUNITY PRODUCT].[Created By ID]" caption="Created By ID" attribute="1" defaultMemberUniqueName="[OPPORTUNITY PRODUCT].[Created By ID].[All]" allUniqueName="[OPPORTUNITY PRODUCT].[Created By ID].[All]" dimensionUniqueName="[OPPORTUNITY PRODUCT]" displayFolder="" count="0" memberValueDatatype="130" unbalanced="0"/>
    <cacheHierarchy uniqueName="[OPPORTUNITY PRODUCT].[Created Date]" caption="Created Date" attribute="1" time="1" defaultMemberUniqueName="[OPPORTUNITY PRODUCT].[Created Date].[All]" allUniqueName="[OPPORTUNITY PRODUCT].[Created Date].[All]" dimensionUniqueName="[OPPORTUNITY PRODUCT]" displayFolder="" count="0" memberValueDatatype="7" unbalanced="0"/>
    <cacheHierarchy uniqueName="[OPPORTUNITY PRODUCT].[Last Modified By ID]" caption="Last Modified By ID" attribute="1" defaultMemberUniqueName="[OPPORTUNITY PRODUCT].[Last Modified By ID].[All]" allUniqueName="[OPPORTUNITY PRODUCT].[Last Modified By ID].[All]" dimensionUniqueName="[OPPORTUNITY PRODUCT]" displayFolder="" count="0" memberValueDatatype="130" unbalanced="0"/>
    <cacheHierarchy uniqueName="[OPPORTUNITY PRODUCT].[Last Modified Date]" caption="Last Modified Date" attribute="1" time="1" defaultMemberUniqueName="[OPPORTUNITY PRODUCT].[Last Modified Date].[All]" allUniqueName="[OPPORTUNITY PRODUCT].[Last Modified Date].[All]" dimensionUniqueName="[OPPORTUNITY PRODUCT]" displayFolder="" count="0" memberValueDatatype="7" unbalanced="0"/>
    <cacheHierarchy uniqueName="[OPPORTUNITY PRODUCT].[Line Item ID]" caption="Line Item ID" attribute="1" defaultMemberUniqueName="[OPPORTUNITY PRODUCT].[Line Item ID].[All]" allUniqueName="[OPPORTUNITY PRODUCT].[Line Item ID].[All]" dimensionUniqueName="[OPPORTUNITY PRODUCT]" displayFolder="" count="0" memberValueDatatype="130" unbalanced="0"/>
    <cacheHierarchy uniqueName="[OPPORTUNITY PRODUCT].[Opportunity ID]" caption="Opportunity ID" attribute="1" defaultMemberUniqueName="[OPPORTUNITY PRODUCT].[Opportunity ID].[All]" allUniqueName="[OPPORTUNITY PRODUCT].[Opportunity ID].[All]" dimensionUniqueName="[OPPORTUNITY PRODUCT]" displayFolder="" count="0" memberValueDatatype="130" unbalanced="0"/>
    <cacheHierarchy uniqueName="[OPPORTUNITY PRODUCT].[Product Name]" caption="Product Name" attribute="1" defaultMemberUniqueName="[OPPORTUNITY PRODUCT].[Product Name].[All]" allUniqueName="[OPPORTUNITY PRODUCT].[Product Name].[All]" dimensionUniqueName="[OPPORTUNITY PRODUCT]" displayFolder="" count="0" memberValueDatatype="130" unbalanced="0"/>
    <cacheHierarchy uniqueName="[OPPORTUNITY PRODUCT].[Price Book Entry ID]" caption="Price Book Entry ID" attribute="1" defaultMemberUniqueName="[OPPORTUNITY PRODUCT].[Price Book Entry ID].[All]" allUniqueName="[OPPORTUNITY PRODUCT].[Price Book Entry ID].[All]" dimensionUniqueName="[OPPORTUNITY PRODUCT]" displayFolder="" count="0" memberValueDatatype="130" unbalanced="0"/>
    <cacheHierarchy uniqueName="[OPPORTUNITY PRODUCT].[Product Code]" caption="Product Code" attribute="1" defaultMemberUniqueName="[OPPORTUNITY PRODUCT].[Product Code].[All]" allUniqueName="[OPPORTUNITY PRODUCT].[Product Code].[All]" dimensionUniqueName="[OPPORTUNITY PRODUCT]" displayFolder="" count="0" memberValueDatatype="130" unbalanced="0"/>
    <cacheHierarchy uniqueName="[OPPORTUNITY PRODUCT].[Product ID]" caption="Product ID" attribute="1" defaultMemberUniqueName="[OPPORTUNITY PRODUCT].[Product ID].[All]" allUniqueName="[OPPORTUNITY PRODUCT].[Product ID].[All]" dimensionUniqueName="[OPPORTUNITY PRODUCT]" displayFolder="" count="0" memberValueDatatype="130" unbalanced="0"/>
    <cacheHierarchy uniqueName="[OPPORTUNITY PRODUCT].[Discount]" caption="Discount" attribute="1" defaultMemberUniqueName="[OPPORTUNITY PRODUCT].[Discount].[All]" allUniqueName="[OPPORTUNITY PRODUCT].[Discount].[All]" dimensionUniqueName="[OPPORTUNITY PRODUCT]" displayFolder="" count="0" memberValueDatatype="5" unbalanced="0"/>
    <cacheHierarchy uniqueName="[OPPORTUNITY PRODUCT].[List Price]" caption="List Price" attribute="1" defaultMemberUniqueName="[OPPORTUNITY PRODUCT].[List Price].[All]" allUniqueName="[OPPORTUNITY PRODUCT].[List Price].[All]" dimensionUniqueName="[OPPORTUNITY PRODUCT]" displayFolder="" count="0" memberValueDatatype="5" unbalanced="0"/>
    <cacheHierarchy uniqueName="[OPPORTUNITY PRODUCT].[Quantity]" caption="Quantity" attribute="1" defaultMemberUniqueName="[OPPORTUNITY PRODUCT].[Quantity].[All]" allUniqueName="[OPPORTUNITY PRODUCT].[Quantity].[All]" dimensionUniqueName="[OPPORTUNITY PRODUCT]" displayFolder="" count="0" memberValueDatatype="20" unbalanced="0"/>
    <cacheHierarchy uniqueName="[OPPORTUNITY PRODUCT].[Sales Price]" caption="Sales Price" attribute="1" defaultMemberUniqueName="[OPPORTUNITY PRODUCT].[Sales Price].[All]" allUniqueName="[OPPORTUNITY PRODUCT].[Sales Price].[All]" dimensionUniqueName="[OPPORTUNITY PRODUCT]" displayFolder="" count="0" memberValueDatatype="5" unbalanced="0"/>
    <cacheHierarchy uniqueName="[OPPORTUNITY PRODUCT].[Subtotal]" caption="Subtotal" attribute="1" defaultMemberUniqueName="[OPPORTUNITY PRODUCT].[Subtotal].[All]" allUniqueName="[OPPORTUNITY PRODUCT].[Subtotal].[All]" dimensionUniqueName="[OPPORTUNITY PRODUCT]" displayFolder="" count="0" memberValueDatatype="5" unbalanced="0"/>
    <cacheHierarchy uniqueName="[OPPORTUNITY PRODUCT].[Total Price]" caption="Total Price" attribute="1" defaultMemberUniqueName="[OPPORTUNITY PRODUCT].[Total Price].[All]" allUniqueName="[OPPORTUNITY PRODUCT].[Total Price].[All]" dimensionUniqueName="[OPPORTUNITY PRODUCT]" displayFolder="" count="0" memberValueDatatype="5" unbalanced="0"/>
    <cacheHierarchy uniqueName="[USER].[Active]" caption="Active" attribute="1" defaultMemberUniqueName="[USER].[Active].[All]" allUniqueName="[USER].[Active].[All]" dimensionUniqueName="[USER]" displayFolder="" count="0" memberValueDatatype="11" unbalanced="0"/>
    <cacheHierarchy uniqueName="[USER].[Unknown]" caption="Unknown" attribute="1" defaultMemberUniqueName="[USER].[Unknown].[All]" allUniqueName="[USER].[Unknown].[All]" dimensionUniqueName="[USER]" displayFolder="" count="0" memberValueDatatype="130" unbalanced="0"/>
    <cacheHierarchy uniqueName="[USER].[Country]" caption="Country" attribute="1" defaultMemberUniqueName="[USER].[Country].[All]" allUniqueName="[USER].[Country].[All]" dimensionUniqueName="[USER]" displayFolder="" count="0" memberValueDatatype="130" unbalanced="0"/>
    <cacheHierarchy uniqueName="[USER].[Created By ID]" caption="Created By ID" attribute="1" defaultMemberUniqueName="[USER].[Created By ID].[All]" allUniqueName="[USER].[Created By ID].[All]" dimensionUniqueName="[USER]" displayFolder="" count="0" memberValueDatatype="130" unbalanced="0"/>
    <cacheHierarchy uniqueName="[USER].[Created Date]" caption="Created Date" attribute="1" time="1" defaultMemberUniqueName="[USER].[Created Date].[All]" allUniqueName="[USER].[Created Date].[All]" dimensionUniqueName="[USER]" displayFolder="" count="0" memberValueDatatype="7" unbalanced="0"/>
    <cacheHierarchy uniqueName="[USER].[Department]" caption="Department" attribute="1" defaultMemberUniqueName="[USER].[Department].[All]" allUniqueName="[USER].[Department].[All]" dimensionUniqueName="[USER]" displayFolder="" count="0" memberValueDatatype="130" unbalanced="0"/>
    <cacheHierarchy uniqueName="[USER].[Full Name]" caption="Full Name" attribute="1" defaultMemberUniqueName="[USER].[Full Name].[All]" allUniqueName="[USER].[Full Name].[All]" dimensionUniqueName="[USER]" displayFolder="" count="0" memberValueDatatype="130" unbalanced="0"/>
    <cacheHierarchy uniqueName="[USER].[Last Login]" caption="Last Login" attribute="1" defaultMemberUniqueName="[USER].[Last Login].[All]" allUniqueName="[USER].[Last Login].[All]" dimensionUniqueName="[USER]" displayFolder="" count="0" memberValueDatatype="130" unbalanced="0"/>
    <cacheHierarchy uniqueName="[USER].[Last Modified By ID]" caption="Last Modified By ID" attribute="1" defaultMemberUniqueName="[USER].[Last Modified By ID].[All]" allUniqueName="[USER].[Last Modified By ID].[All]" dimensionUniqueName="[USER]" displayFolder="" count="0" memberValueDatatype="130" unbalanced="0"/>
    <cacheHierarchy uniqueName="[USER].[Last Modified Date]" caption="Last Modified Date" attribute="1" time="1" defaultMemberUniqueName="[USER].[Last Modified Date].[All]" allUniqueName="[USER].[Last Modified Date].[All]" dimensionUniqueName="[USER]" displayFolder="" count="0" memberValueDatatype="7" unbalanced="0"/>
    <cacheHierarchy uniqueName="[USER].[Manager ID]" caption="Manager ID" attribute="1" defaultMemberUniqueName="[USER].[Manager ID].[All]" allUniqueName="[USER].[Manager ID].[All]" dimensionUniqueName="[USER]" displayFolder="" count="0" memberValueDatatype="130" unbalanced="0"/>
    <cacheHierarchy uniqueName="[USER].[Nickname]" caption="Nickname" attribute="1" defaultMemberUniqueName="[USER].[Nickname].[All]" allUniqueName="[USER].[Nickname].[All]" dimensionUniqueName="[USER]" displayFolder="" count="0" memberValueDatatype="130" unbalanced="0"/>
    <cacheHierarchy uniqueName="[USER].[Profile ID]" caption="Profile ID" attribute="1" defaultMemberUniqueName="[USER].[Profile ID].[All]" allUniqueName="[USER].[Profile ID].[All]" dimensionUniqueName="[USER]" displayFolder="" count="0" memberValueDatatype="130" unbalanced="0"/>
    <cacheHierarchy uniqueName="[USER].[Role ID]" caption="Role ID" attribute="1" defaultMemberUniqueName="[USER].[Role ID].[All]" allUniqueName="[USER].[Role ID].[All]" dimensionUniqueName="[USER]" displayFolder="" count="0" memberValueDatatype="130" unbalanced="0"/>
    <cacheHierarchy uniqueName="[USER].[State/Province]" caption="State/Province" attribute="1" defaultMemberUniqueName="[USER].[State/Province].[All]" allUniqueName="[USER].[State/Province].[All]" dimensionUniqueName="[USER]" displayFolder="" count="0" memberValueDatatype="130" unbalanced="0"/>
    <cacheHierarchy uniqueName="[USER].[User ID]" caption="User ID" attribute="1" defaultMemberUniqueName="[USER].[User ID].[All]" allUniqueName="[USER].[User ID].[All]" dimensionUniqueName="[USER]" displayFolder="" count="0" memberValueDatatype="130" unbalanced="0"/>
    <cacheHierarchy uniqueName="[USER].[User Type]" caption="User Type" attribute="1" defaultMemberUniqueName="[USER].[User Type].[All]" allUniqueName="[USER].[User Type].[All]" dimensionUniqueName="[USER]" displayFolder="" count="0" memberValueDatatype="130" unbalanced="0"/>
    <cacheHierarchy uniqueName="[OPPORTUNITY].[Created Date (Month Index)]" caption="Created Date (Month Index)" attribute="1" defaultMemberUniqueName="[OPPORTUNITY].[Created Date (Month Index)].[All]" allUniqueName="[OPPORTUNITY].[Created Date (Month Index)].[All]" dimensionUniqueName="[OPPORTUNITY]" displayFolder="" count="0" memberValueDatatype="20" unbalanced="0" hidden="1"/>
    <cacheHierarchy uniqueName="[Measures].[Count of Lead ID]" caption="Count of Lead ID" measure="1" displayFolder="" measureGroup="LEAD" count="0" oneField="1">
      <fieldsUsage count="1">
        <fieldUsage x="0"/>
      </fieldsUsage>
      <extLst>
        <ext xmlns:x15="http://schemas.microsoft.com/office/spreadsheetml/2010/11/main" uri="{B97F6D7D-B522-45F9-BDA1-12C45D357490}">
          <x15:cacheHierarchy aggregatedColumn="32"/>
        </ext>
      </extLst>
    </cacheHierarchy>
    <cacheHierarchy uniqueName="[Measures].[Sum of Amount]" caption="Sum of Amount" measure="1" displayFolder="" measureGroup="OPPORTUNITY" count="0">
      <extLst>
        <ext xmlns:x15="http://schemas.microsoft.com/office/spreadsheetml/2010/11/main" uri="{B97F6D7D-B522-45F9-BDA1-12C45D357490}">
          <x15:cacheHierarchy aggregatedColumn="74"/>
        </ext>
      </extLst>
    </cacheHierarchy>
    <cacheHierarchy uniqueName="[Measures].[Count of Opportunity ID]" caption="Count of Opportunity ID" measure="1" displayFolder="" measureGroup="OPPORTUNITY" count="0">
      <extLst>
        <ext xmlns:x15="http://schemas.microsoft.com/office/spreadsheetml/2010/11/main" uri="{B97F6D7D-B522-45F9-BDA1-12C45D357490}">
          <x15:cacheHierarchy aggregatedColumn="67"/>
        </ext>
      </extLst>
    </cacheHierarchy>
    <cacheHierarchy uniqueName="[Measures].[Count of Opportunity ID 2]" caption="Count of Opportunity ID 2" measure="1" displayFolder="" measureGroup="OPPORTUNITY PRODUCT" count="0">
      <extLst>
        <ext xmlns:x15="http://schemas.microsoft.com/office/spreadsheetml/2010/11/main" uri="{B97F6D7D-B522-45F9-BDA1-12C45D357490}">
          <x15:cacheHierarchy aggregatedColumn="84"/>
        </ext>
      </extLst>
    </cacheHierarchy>
    <cacheHierarchy uniqueName="[Measures].[Expected Amount]" caption="Expected Amount" measure="1" displayFolder="" measureGroup="OPPORTUNITY" count="0"/>
    <cacheHierarchy uniqueName="[Measures].[Conversion Rate]" caption="Conversion Rate" measure="1" displayFolder="" measureGroup="OPPORTUNITY" count="0"/>
    <cacheHierarchy uniqueName="[Measures].[Converted Accounts]" caption="Converted Accounts" measure="1" displayFolder="" measureGroup="OPPORTUNITY" count="0"/>
    <cacheHierarchy uniqueName="[Measures].[Converted Opportunities]" caption="Converted Opportunities" measure="1" displayFolder="" measureGroup="OPPORTUNITY" count="0"/>
    <cacheHierarchy uniqueName="[Measures].[Expected Amount (Opportunity)]" caption="Expected Amount (Opportunity)" measure="1" displayFolder="" measureGroup="OPPORTUNITY" count="0"/>
    <cacheHierarchy uniqueName="[Measures].[Acitve Opportunity]" caption="Acitve Opportunity" measure="1" displayFolder="" measureGroup="OPPORTUNITY" count="0"/>
    <cacheHierarchy uniqueName="[Measures].[Win Rate]" caption="Win Rate" measure="1" displayFolder="" measureGroup="OPPORTUNITY" count="0"/>
    <cacheHierarchy uniqueName="[Measures].[Lost Rate]" caption="Lost Rate" measure="1" displayFolder="" measureGroup="OPPORTUNITY" count="0"/>
    <cacheHierarchy uniqueName="[Measures].[Total Closed Opportunity]" caption="Total Closed Opportunity" measure="1" displayFolder="" measureGroup="OPPORTUNITY" count="0"/>
    <cacheHierarchy uniqueName="[Measures].[Conversion Rate Opportunity]" caption="Conversion Rate Opportunity" measure="1" displayFolder="" measureGroup="OPPORTUNITY" count="0"/>
    <cacheHierarchy uniqueName="[Measures].[__XL_Count OPPORTUNITY]" caption="__XL_Count OPPORTUNITY" measure="1" displayFolder="" measureGroup="OPPORTUNITY" count="0" hidden="1"/>
    <cacheHierarchy uniqueName="[Measures].[__XL_Count ACCOUNT]" caption="__XL_Count ACCOUNT" measure="1" displayFolder="" measureGroup="ACCOUNT" count="0" hidden="1"/>
    <cacheHierarchy uniqueName="[Measures].[__XL_Count USER]" caption="__XL_Count USER" measure="1" displayFolder="" measureGroup="USER" count="0" hidden="1"/>
    <cacheHierarchy uniqueName="[Measures].[__XL_Count LEAD]" caption="__XL_Count LEAD" measure="1" displayFolder="" measureGroup="LEAD" count="0" hidden="1"/>
    <cacheHierarchy uniqueName="[Measures].[__XL_Count OPPORTUNITY PRODUCT]" caption="__XL_Count OPPORTUNITY PRODUCT" measure="1" displayFolder="" measureGroup="OPPORTUNITY PRODUCT" count="0" hidden="1"/>
    <cacheHierarchy uniqueName="[Measures].[__No measures defined]" caption="__No measures defined" measure="1" displayFolder="" count="0" hidden="1"/>
  </cacheHierarchies>
  <kpis count="0"/>
  <dimensions count="6">
    <dimension name="ACCOUNT" uniqueName="[ACCOUNT]" caption="ACCOUNT"/>
    <dimension name="LEAD" uniqueName="[LEAD]" caption="LEAD"/>
    <dimension measure="1" name="Measures" uniqueName="[Measures]" caption="Measures"/>
    <dimension name="OPPORTUNITY" uniqueName="[OPPORTUNITY]" caption="OPPORTUNITY"/>
    <dimension name="OPPORTUNITY PRODUCT" uniqueName="[OPPORTUNITY PRODUCT]" caption="OPPORTUNITY PRODUCT"/>
    <dimension name="USER" uniqueName="[USER]" caption="USER"/>
  </dimensions>
  <measureGroups count="5">
    <measureGroup name="ACCOUNT" caption="ACCOUNT"/>
    <measureGroup name="LEAD" caption="LEAD"/>
    <measureGroup name="OPPORTUNITY" caption="OPPORTUNITY"/>
    <measureGroup name="OPPORTUNITY PRODUCT" caption="OPPORTUNITY PRODUCT"/>
    <measureGroup name="USER" caption="USER"/>
  </measureGroups>
  <maps count="13">
    <map measureGroup="0" dimension="0"/>
    <map measureGroup="0" dimension="1"/>
    <map measureGroup="1" dimension="1"/>
    <map measureGroup="2" dimension="0"/>
    <map measureGroup="2" dimension="1"/>
    <map measureGroup="2" dimension="3"/>
    <map measureGroup="2" dimension="5"/>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ASHEELA S" refreshedDate="46092.778204282411" createdVersion="5" refreshedVersion="8" minRefreshableVersion="3" recordCount="0" supportSubquery="1" supportAdvancedDrill="1" xr:uid="{BF87B4B0-90F8-4724-9CAF-37297E6CEFBE}">
  <cacheSource type="external" connectionId="6"/>
  <cacheFields count="4">
    <cacheField name="[LEAD].[Industry].[Industry]" caption="Industry" numFmtId="0" hierarchy="29" level="1">
      <sharedItems count="21">
        <s v="Agriculture"/>
        <s v="Apparel"/>
        <s v="Applied Markets"/>
        <s v="Banking"/>
        <s v="Biotechnology"/>
        <s v="Cannabis"/>
        <s v="Chemicals"/>
        <s v="Communications"/>
        <s v="Construction"/>
        <s v="Consulting"/>
        <s v="Distributor"/>
        <s v="Environmental"/>
        <s v="Hydrocarbon Processing"/>
        <s v="Life Sciences"/>
        <s v="Oil &amp; Gas"/>
        <s v="Other"/>
        <s v="Other / Unknown"/>
        <s v="Rebel"/>
        <s v="Retail"/>
        <s v="Safety and Security"/>
        <s v="Telecommunications"/>
      </sharedItems>
    </cacheField>
    <cacheField name="[Measures].[Count of Lead ID]" caption="Count of Lead ID" numFmtId="0" hierarchy="113" level="32767"/>
    <cacheField name="[LEAD].[Lead Source].[Lead Source]" caption="Lead Source" numFmtId="0" hierarchy="33" level="1">
      <sharedItems containsSemiMixedTypes="0" containsNonDate="0" containsString="0"/>
    </cacheField>
    <cacheField name="[LEAD].[Status].[Status]" caption="Status" numFmtId="0" hierarchy="47" level="1">
      <sharedItems containsSemiMixedTypes="0" containsNonDate="0" containsString="0"/>
    </cacheField>
  </cacheFields>
  <cacheHierarchies count="133">
    <cacheHierarchy uniqueName="[ACCOUNT].[Account ID]" caption="Account ID" attribute="1" defaultMemberUniqueName="[ACCOUNT].[Account ID].[All]" allUniqueName="[ACCOUNT].[Account ID].[All]" dimensionUniqueName="[ACCOUNT]" displayFolder="" count="0" memberValueDatatype="130" unbalanced="0"/>
    <cacheHierarchy uniqueName="[ACCOUNT].[Account Name]" caption="Account Name" attribute="1" defaultMemberUniqueName="[ACCOUNT].[Account Name].[All]" allUniqueName="[ACCOUNT].[Account Name].[All]" dimensionUniqueName="[ACCOUNT]" displayFolder="" count="0" memberValueDatatype="130" unbalanced="0"/>
    <cacheHierarchy uniqueName="[ACCOUNT].[Account Rating]" caption="Account Rating" attribute="1" defaultMemberUniqueName="[ACCOUNT].[Account Rating].[All]" allUniqueName="[ACCOUNT].[Account Rating].[All]" dimensionUniqueName="[ACCOUNT]" displayFolder="" count="0" memberValueDatatype="130" unbalanced="0"/>
    <cacheHierarchy uniqueName="[ACCOUNT].[Account Type]" caption="Account Type" attribute="1" defaultMemberUniqueName="[ACCOUNT].[Account Type].[All]" allUniqueName="[ACCOUNT].[Account Type].[All]" dimensionUniqueName="[ACCOUNT]" displayFolder="" count="0" memberValueDatatype="130" unbalanced="0"/>
    <cacheHierarchy uniqueName="[ACCOUNT].[Application]" caption="Application" attribute="1" defaultMemberUniqueName="[ACCOUNT].[Application].[All]" allUniqueName="[ACCOUNT].[Application].[All]" dimensionUniqueName="[ACCOUNT]" displayFolder="" count="0" memberValueDatatype="130" unbalanced="0"/>
    <cacheHierarchy uniqueName="[ACCOUNT].[Billing City]" caption="Billing City" attribute="1" defaultMemberUniqueName="[ACCOUNT].[Billing City].[All]" allUniqueName="[ACCOUNT].[Billing City].[All]" dimensionUniqueName="[ACCOUNT]" displayFolder="" count="0" memberValueDatatype="130" unbalanced="0"/>
    <cacheHierarchy uniqueName="[ACCOUNT].[Billing Country]" caption="Billing Country" attribute="1" defaultMemberUniqueName="[ACCOUNT].[Billing Country].[All]" allUniqueName="[ACCOUNT].[Billing Country].[All]" dimensionUniqueName="[ACCOUNT]" displayFolder="" count="0" memberValueDatatype="130" unbalanced="0"/>
    <cacheHierarchy uniqueName="[ACCOUNT].[Billing State/Province]" caption="Billing State/Province" attribute="1" defaultMemberUniqueName="[ACCOUNT].[Billing State/Province].[All]" allUniqueName="[ACCOUNT].[Billing State/Province].[All]" dimensionUniqueName="[ACCOUNT]" displayFolder="" count="0" memberValueDatatype="130" unbalanced="0"/>
    <cacheHierarchy uniqueName="[ACCOUNT].[Created By ID]" caption="Created By ID" attribute="1" defaultMemberUniqueName="[ACCOUNT].[Created By ID].[All]" allUniqueName="[ACCOUNT].[Created By ID].[All]" dimensionUniqueName="[ACCOUNT]" displayFolder="" count="0" memberValueDatatype="130" unbalanced="0"/>
    <cacheHierarchy uniqueName="[ACCOUNT].[Created Date]" caption="Created Date" attribute="1" time="1" defaultMemberUniqueName="[ACCOUNT].[Created Date].[All]" allUniqueName="[ACCOUNT].[Created Date].[All]" dimensionUniqueName="[ACCOUNT]" displayFolder="" count="0" memberValueDatatype="7" unbalanced="0"/>
    <cacheHierarchy uniqueName="[ACCOUNT].[Industry]" caption="Industry" attribute="1" defaultMemberUniqueName="[ACCOUNT].[Industry].[All]" allUniqueName="[ACCOUNT].[Industry].[All]" dimensionUniqueName="[ACCOUNT]" displayFolder="" count="0" memberValueDatatype="130" unbalanced="0"/>
    <cacheHierarchy uniqueName="[ACCOUNT].[Last Activity]" caption="Last Activity" attribute="1" defaultMemberUniqueName="[ACCOUNT].[Last Activity].[All]" allUniqueName="[ACCOUNT].[Last Activity].[All]" dimensionUniqueName="[ACCOUNT]" displayFolder="" count="0" memberValueDatatype="130" unbalanced="0"/>
    <cacheHierarchy uniqueName="[ACCOUNT].[Last Modified By ID]" caption="Last Modified By ID" attribute="1" defaultMemberUniqueName="[ACCOUNT].[Last Modified By ID].[All]" allUniqueName="[ACCOUNT].[Last Modified By ID].[All]" dimensionUniqueName="[ACCOUNT]" displayFolder="" count="0" memberValueDatatype="130" unbalanced="0"/>
    <cacheHierarchy uniqueName="[ACCOUNT].[Last Modified Date]" caption="Last Modified Date" attribute="1" time="1" defaultMemberUniqueName="[ACCOUNT].[Last Modified Date].[All]" allUniqueName="[ACCOUNT].[Last Modified Date].[All]" dimensionUniqueName="[ACCOUNT]" displayFolder="" count="0" memberValueDatatype="7" unbalanced="0"/>
    <cacheHierarchy uniqueName="[ACCOUNT].[Lead Type]" caption="Lead Type" attribute="1" defaultMemberUniqueName="[ACCOUNT].[Lead Type].[All]" allUniqueName="[ACCOUNT].[Lead Type].[All]" dimensionUniqueName="[ACCOUNT]" displayFolder="" count="0" memberValueDatatype="130" unbalanced="0"/>
    <cacheHierarchy uniqueName="[ACCOUNT].[Owner ID]" caption="Owner ID" attribute="1" defaultMemberUniqueName="[ACCOUNT].[Owner ID].[All]" allUniqueName="[ACCOUNT].[Owner ID].[All]" dimensionUniqueName="[ACCOUNT]" displayFolder="" count="0" memberValueDatatype="130" unbalanced="0"/>
    <cacheHierarchy uniqueName="[ACCOUNT].[Parent Account ID]" caption="Parent Account ID" attribute="1" defaultMemberUniqueName="[ACCOUNT].[Parent Account ID].[All]" allUniqueName="[ACCOUNT].[Parent Account ID].[All]" dimensionUniqueName="[ACCOUNT]" displayFolder="" count="0" memberValueDatatype="130" unbalanced="0"/>
    <cacheHierarchy uniqueName="[ACCOUNT].[Record Type ID]" caption="Record Type ID" attribute="1" defaultMemberUniqueName="[ACCOUNT].[Record Type ID].[All]" allUniqueName="[ACCOUNT].[Record Type ID].[All]" dimensionUniqueName="[ACCOUNT]" displayFolder="" count="0" memberValueDatatype="130" unbalanced="0"/>
    <cacheHierarchy uniqueName="[ACCOUNT].[Shipping City]" caption="Shipping City" attribute="1" defaultMemberUniqueName="[ACCOUNT].[Shipping City].[All]" allUniqueName="[ACCOUNT].[Shipping City].[All]" dimensionUniqueName="[ACCOUNT]" displayFolder="" count="0" memberValueDatatype="130" unbalanced="0"/>
    <cacheHierarchy uniqueName="[ACCOUNT].[Shipping Country]" caption="Shipping Country" attribute="1" defaultMemberUniqueName="[ACCOUNT].[Shipping Country].[All]" allUniqueName="[ACCOUNT].[Shipping Country].[All]" dimensionUniqueName="[ACCOUNT]" displayFolder="" count="0" memberValueDatatype="130" unbalanced="0"/>
    <cacheHierarchy uniqueName="[ACCOUNT].[Shipping State/Province]" caption="Shipping State/Province" attribute="1" defaultMemberUniqueName="[ACCOUNT].[Shipping State/Province].[All]" allUniqueName="[ACCOUNT].[Shipping State/Province].[All]" dimensionUniqueName="[ACCOUNT]" displayFolder="" count="0" memberValueDatatype="130" unbalanced="0"/>
    <cacheHierarchy uniqueName="[ACCOUNT].[Shipping Zip/Postal Code]" caption="Shipping Zip/Postal Code" attribute="1" defaultMemberUniqueName="[ACCOUNT].[Shipping Zip/Postal Code].[All]" allUniqueName="[ACCOUNT].[Shipping Zip/Postal Code].[All]" dimensionUniqueName="[ACCOUNT]" displayFolder="" count="0" memberValueDatatype="130" unbalanced="0"/>
    <cacheHierarchy uniqueName="[ACCOUNT].[System Modstamp]" caption="System Modstamp" attribute="1" time="1" defaultMemberUniqueName="[ACCOUNT].[System Modstamp].[All]" allUniqueName="[ACCOUNT].[System Modstamp].[All]" dimensionUniqueName="[ACCOUNT]" displayFolder="" count="0" memberValueDatatype="7" unbalanced="0"/>
    <cacheHierarchy uniqueName="[LEAD].[City]" caption="City" attribute="1" defaultMemberUniqueName="[LEAD].[City].[All]" allUniqueName="[LEAD].[City].[All]" dimensionUniqueName="[LEAD]" displayFolder="" count="0" memberValueDatatype="130" unbalanced="0"/>
    <cacheHierarchy uniqueName="[LEAD].[Converted]" caption="Converted" attribute="1" defaultMemberUniqueName="[LEAD].[Converted].[All]" allUniqueName="[LEAD].[Converted].[All]" dimensionUniqueName="[LEAD]" displayFolder="" count="0" memberValueDatatype="11" unbalanced="0"/>
    <cacheHierarchy uniqueName="[LEAD].[Country]" caption="Country" attribute="1" defaultMemberUniqueName="[LEAD].[Country].[All]" allUniqueName="[LEAD].[Country].[All]" dimensionUniqueName="[LEAD]" displayFolder="" count="0" memberValueDatatype="130" unbalanced="0"/>
    <cacheHierarchy uniqueName="[LEAD].[Created Date]" caption="Created Date" attribute="1" time="1" defaultMemberUniqueName="[LEAD].[Created Date].[All]" allUniqueName="[LEAD].[Created Date].[All]" dimensionUniqueName="[LEAD]" displayFolder="" count="0" memberValueDatatype="7" unbalanced="0"/>
    <cacheHierarchy uniqueName="[LEAD].[Dead Reason]" caption="Dead Reason" attribute="1" defaultMemberUniqueName="[LEAD].[Dead Reason].[All]" allUniqueName="[LEAD].[Dead Reason].[All]" dimensionUniqueName="[LEAD]" displayFolder="" count="0" memberValueDatatype="130" unbalanced="0"/>
    <cacheHierarchy uniqueName="[LEAD].[Email Opt Out]" caption="Email Opt Out" attribute="1" defaultMemberUniqueName="[LEAD].[Email Opt Out].[All]" allUniqueName="[LEAD].[Email Opt Out].[All]" dimensionUniqueName="[LEAD]" displayFolder="" count="0" memberValueDatatype="11" unbalanced="0"/>
    <cacheHierarchy uniqueName="[LEAD].[Industry]" caption="Industry" attribute="1" defaultMemberUniqueName="[LEAD].[Industry].[All]" allUniqueName="[LEAD].[Industry].[All]" dimensionUniqueName="[LEAD]" displayFolder="" count="2" memberValueDatatype="130" unbalanced="0">
      <fieldsUsage count="2">
        <fieldUsage x="-1"/>
        <fieldUsage x="0"/>
      </fieldsUsage>
    </cacheHierarchy>
    <cacheHierarchy uniqueName="[LEAD].[Key Account]" caption="Key Account" attribute="1" defaultMemberUniqueName="[LEAD].[Key Account].[All]" allUniqueName="[LEAD].[Key Account].[All]" dimensionUniqueName="[LEAD]" displayFolder="" count="0" memberValueDatatype="11" unbalanced="0"/>
    <cacheHierarchy uniqueName="[LEAD].[Last Status Change]" caption="Last Status Change" attribute="1" defaultMemberUniqueName="[LEAD].[Last Status Change].[All]" allUniqueName="[LEAD].[Last Status Change].[All]" dimensionUniqueName="[LEAD]" displayFolder="" count="0" memberValueDatatype="130" unbalanced="0"/>
    <cacheHierarchy uniqueName="[LEAD].[Lead ID]" caption="Lead ID" attribute="1" defaultMemberUniqueName="[LEAD].[Lead ID].[All]" allUniqueName="[LEAD].[Lead ID].[All]" dimensionUniqueName="[LEAD]" displayFolder="" count="0" memberValueDatatype="130" unbalanced="0"/>
    <cacheHierarchy uniqueName="[LEAD].[Lead Source]" caption="Lead Source" attribute="1" defaultMemberUniqueName="[LEAD].[Lead Source].[All]" allUniqueName="[LEAD].[Lead Source].[All]" dimensionUniqueName="[LEAD]" displayFolder="" count="2" memberValueDatatype="130" unbalanced="0">
      <fieldsUsage count="2">
        <fieldUsage x="-1"/>
        <fieldUsage x="2"/>
      </fieldsUsage>
    </cacheHierarchy>
    <cacheHierarchy uniqueName="[LEAD].[Lead Status at Conversion]" caption="Lead Status at Conversion" attribute="1" defaultMemberUniqueName="[LEAD].[Lead Status at Conversion].[All]" allUniqueName="[LEAD].[Lead Status at Conversion].[All]" dimensionUniqueName="[LEAD]" displayFolder="" count="0" memberValueDatatype="130" unbalanced="0"/>
    <cacheHierarchy uniqueName="[LEAD].[LeadRecordType]" caption="LeadRecordType" attribute="1" defaultMemberUniqueName="[LEAD].[LeadRecordType].[All]" allUniqueName="[LEAD].[LeadRecordType].[All]" dimensionUniqueName="[LEAD]" displayFolder="" count="0" memberValueDatatype="130" unbalanced="0"/>
    <cacheHierarchy uniqueName="[LEAD].[LS Team Notified]" caption="LS Team Notified" attribute="1" defaultMemberUniqueName="[LEAD].[LS Team Notified].[All]" allUniqueName="[LEAD].[LS Team Notified].[All]" dimensionUniqueName="[LEAD]" displayFolder="" count="0" memberValueDatatype="11" unbalanced="0"/>
    <cacheHierarchy uniqueName="[LEAD].[Next_Step__c (Leads)]" caption="Next_Step__c (Leads)" attribute="1" defaultMemberUniqueName="[LEAD].[Next_Step__c (Leads)].[All]" allUniqueName="[LEAD].[Next_Step__c (Leads)].[All]" dimensionUniqueName="[LEAD]" displayFolder="" count="0" memberValueDatatype="130" unbalanced="0"/>
    <cacheHierarchy uniqueName="[LEAD].[Pardot Conversion Date]" caption="Pardot Conversion Date" attribute="1" time="1" defaultMemberUniqueName="[LEAD].[Pardot Conversion Date].[All]" allUniqueName="[LEAD].[Pardot Conversion Date].[All]" dimensionUniqueName="[LEAD]" displayFolder="" count="0" memberValueDatatype="7" unbalanced="0"/>
    <cacheHierarchy uniqueName="[LEAD].[Pardot Created Date]" caption="Pardot Created Date" attribute="1" time="1" defaultMemberUniqueName="[LEAD].[Pardot Created Date].[All]" allUniqueName="[LEAD].[Pardot Created Date].[All]" dimensionUniqueName="[LEAD]" displayFolder="" count="0" memberValueDatatype="7" unbalanced="0"/>
    <cacheHierarchy uniqueName="[LEAD].[Pardot First Activity]" caption="Pardot First Activity" attribute="1" time="1" defaultMemberUniqueName="[LEAD].[Pardot First Activity].[All]" allUniqueName="[LEAD].[Pardot First Activity].[All]" dimensionUniqueName="[LEAD]" displayFolder="" count="0" memberValueDatatype="7" unbalanced="0"/>
    <cacheHierarchy uniqueName="[LEAD].[Pardot Last Activity]" caption="Pardot Last Activity" attribute="1" time="1" defaultMemberUniqueName="[LEAD].[Pardot Last Activity].[All]" allUniqueName="[LEAD].[Pardot Last Activity].[All]" dimensionUniqueName="[LEAD]" displayFolder="" count="0" memberValueDatatype="7" unbalanced="0"/>
    <cacheHierarchy uniqueName="[LEAD].[Primary Research Application]" caption="Primary Research Application" attribute="1" defaultMemberUniqueName="[LEAD].[Primary Research Application].[All]" allUniqueName="[LEAD].[Primary Research Application].[All]" dimensionUniqueName="[LEAD]" displayFolder="" count="0" memberValueDatatype="130" unbalanced="0"/>
    <cacheHierarchy uniqueName="[LEAD].[Product Category]" caption="Product Category" attribute="1" defaultMemberUniqueName="[LEAD].[Product Category].[All]" allUniqueName="[LEAD].[Product Category].[All]" dimensionUniqueName="[LEAD]" displayFolder="" count="0" memberValueDatatype="130" unbalanced="0"/>
    <cacheHierarchy uniqueName="[LEAD].[Record Type ID]" caption="Record Type ID" attribute="1" defaultMemberUniqueName="[LEAD].[Record Type ID].[All]" allUniqueName="[LEAD].[Record Type ID].[All]" dimensionUniqueName="[LEAD]" displayFolder="" count="0" memberValueDatatype="130" unbalanced="0"/>
    <cacheHierarchy uniqueName="[LEAD].[SS Team Notified]" caption="SS Team Notified" attribute="1" defaultMemberUniqueName="[LEAD].[SS Team Notified].[All]" allUniqueName="[LEAD].[SS Team Notified].[All]" dimensionUniqueName="[LEAD]" displayFolder="" count="0" memberValueDatatype="11" unbalanced="0"/>
    <cacheHierarchy uniqueName="[LEAD].[State/Province]" caption="State/Province" attribute="1" defaultMemberUniqueName="[LEAD].[State/Province].[All]" allUniqueName="[LEAD].[State/Province].[All]" dimensionUniqueName="[LEAD]" displayFolder="" count="0" memberValueDatatype="130" unbalanced="0"/>
    <cacheHierarchy uniqueName="[LEAD].[Status]" caption="Status" attribute="1" defaultMemberUniqueName="[LEAD].[Status].[All]" allUniqueName="[LEAD].[Status].[All]" dimensionUniqueName="[LEAD]" displayFolder="" count="2" memberValueDatatype="130" unbalanced="0">
      <fieldsUsage count="2">
        <fieldUsage x="-1"/>
        <fieldUsage x="3"/>
      </fieldsUsage>
    </cacheHierarchy>
    <cacheHierarchy uniqueName="[LEAD].[Campaign Membership Count]" caption="Campaign Membership Count" attribute="1" defaultMemberUniqueName="[LEAD].[Campaign Membership Count].[All]" allUniqueName="[LEAD].[Campaign Membership Count].[All]" dimensionUniqueName="[LEAD]" displayFolder="" count="0" memberValueDatatype="20" unbalanced="0"/>
    <cacheHierarchy uniqueName="[LEAD].[Pardot Score]" caption="Pardot Score" attribute="1" defaultMemberUniqueName="[LEAD].[Pardot Score].[All]" allUniqueName="[LEAD].[Pardot Score].[All]" dimensionUniqueName="[LEAD]" displayFolder="" count="0" memberValueDatatype="20" unbalanced="0"/>
    <cacheHierarchy uniqueName="[OPPORTUNITY].[Account ID]" caption="Account ID" attribute="1" defaultMemberUniqueName="[OPPORTUNITY].[Account ID].[All]" allUniqueName="[OPPORTUNITY].[Account ID].[All]" dimensionUniqueName="[OPPORTUNITY]" displayFolder="" count="0" memberValueDatatype="130" unbalanced="0"/>
    <cacheHierarchy uniqueName="[OPPORTUNITY].[Campaign ID]" caption="Campaign ID" attribute="1" defaultMemberUniqueName="[OPPORTUNITY].[Campaign ID].[All]" allUniqueName="[OPPORTUNITY].[Campaign ID].[All]" dimensionUniqueName="[OPPORTUNITY]" displayFolder="" count="0" memberValueDatatype="130" unbalanced="0"/>
    <cacheHierarchy uniqueName="[OPPORTUNITY].[Close Date]" caption="Close Date" attribute="1" time="1" defaultMemberUniqueName="[OPPORTUNITY].[Close Date].[All]" allUniqueName="[OPPORTUNITY].[Close Date].[All]" dimensionUniqueName="[OPPORTUNITY]" displayFolder="" count="0" memberValueDatatype="7" unbalanced="0"/>
    <cacheHierarchy uniqueName="[OPPORTUNITY].[Closed Lost Reason]" caption="Closed Lost Reason" attribute="1" defaultMemberUniqueName="[OPPORTUNITY].[Closed Lost Reason].[All]" allUniqueName="[OPPORTUNITY].[Closed Lost Reason].[All]" dimensionUniqueName="[OPPORTUNITY]" displayFolder="" count="0" memberValueDatatype="130" unbalanced="0"/>
    <cacheHierarchy uniqueName="[OPPORTUNITY].[Contact ID]" caption="Contact ID" attribute="1" defaultMemberUniqueName="[OPPORTUNITY].[Contact ID].[All]" allUniqueName="[OPPORTUNITY].[Contact ID].[All]" dimensionUniqueName="[OPPORTUNITY]" displayFolder="" count="0" memberValueDatatype="130" unbalanced="0"/>
    <cacheHierarchy uniqueName="[OPPORTUNITY].[Created By ID]" caption="Created By ID" attribute="1" defaultMemberUniqueName="[OPPORTUNITY].[Created By ID].[All]" allUniqueName="[OPPORTUNITY].[Created By ID].[All]" dimensionUniqueName="[OPPORTUNITY]" displayFolder="" count="0" memberValueDatatype="130" unbalanced="0"/>
    <cacheHierarchy uniqueName="[OPPORTUNITY].[Created Date]" caption="Created Date" attribute="1" time="1" defaultMemberUniqueName="[OPPORTUNITY].[Created Date].[All]" allUniqueName="[OPPORTUNITY].[Created Date].[All]" dimensionUniqueName="[OPPORTUNITY]" displayFolder="" count="0" memberValueDatatype="7" unbalanced="0"/>
    <cacheHierarchy uniqueName="[OPPORTUNITY].[Fiscal Quarter]" caption="Fiscal Quarter" attribute="1" defaultMemberUniqueName="[OPPORTUNITY].[Fiscal Quarter].[All]" allUniqueName="[OPPORTUNITY].[Fiscal Quarter].[All]" dimensionUniqueName="[OPPORTUNITY]" displayFolder="" count="0" memberValueDatatype="20" unbalanced="0"/>
    <cacheHierarchy uniqueName="[OPPORTUNITY].[Fiscal Year]" caption="Fiscal Year" attribute="1" defaultMemberUniqueName="[OPPORTUNITY].[Fiscal Year].[All]" allUniqueName="[OPPORTUNITY].[Fiscal Year].[All]" dimensionUniqueName="[OPPORTUNITY]" displayFolder="" count="0" memberValueDatatype="20" unbalanced="0"/>
    <cacheHierarchy uniqueName="[OPPORTUNITY].[Forecast Category]" caption="Forecast Category" attribute="1" defaultMemberUniqueName="[OPPORTUNITY].[Forecast Category].[All]" allUniqueName="[OPPORTUNITY].[Forecast Category].[All]" dimensionUniqueName="[OPPORTUNITY]" displayFolder="" count="0" memberValueDatatype="130" unbalanced="0"/>
    <cacheHierarchy uniqueName="[OPPORTUNITY].[Industry]" caption="Industry" attribute="1" defaultMemberUniqueName="[OPPORTUNITY].[Industry].[All]" allUniqueName="[OPPORTUNITY].[Industry].[All]" dimensionUniqueName="[OPPORTUNITY]" displayFolder="" count="0" memberValueDatatype="130" unbalanced="0"/>
    <cacheHierarchy uniqueName="[OPPORTUNITY].[Interface Type]" caption="Interface Type" attribute="1" defaultMemberUniqueName="[OPPORTUNITY].[Interface Type].[All]" allUniqueName="[OPPORTUNITY].[Interface Type].[All]" dimensionUniqueName="[OPPORTUNITY]" displayFolder="" count="0" memberValueDatatype="130" unbalanced="0"/>
    <cacheHierarchy uniqueName="[OPPORTUNITY].[Last Activity]" caption="Last Activity" attribute="1" defaultMemberUniqueName="[OPPORTUNITY].[Last Activity].[All]" allUniqueName="[OPPORTUNITY].[Last Activity].[All]" dimensionUniqueName="[OPPORTUNITY]" displayFolder="" count="0" memberValueDatatype="130" unbalanced="0"/>
    <cacheHierarchy uniqueName="[OPPORTUNITY].[Last Stage Change Date]" caption="Last Stage Change Date" attribute="1" time="1" defaultMemberUniqueName="[OPPORTUNITY].[Last Stage Change Date].[All]" allUniqueName="[OPPORTUNITY].[Last Stage Change Date].[All]" dimensionUniqueName="[OPPORTUNITY]" displayFolder="" count="0" memberValueDatatype="7" unbalanced="0"/>
    <cacheHierarchy uniqueName="[OPPORTUNITY].[LDO]" caption="LDO" attribute="1" defaultMemberUniqueName="[OPPORTUNITY].[LDO].[All]" allUniqueName="[OPPORTUNITY].[LDO].[All]" dimensionUniqueName="[OPPORTUNITY]" displayFolder="" count="0" memberValueDatatype="11" unbalanced="0"/>
    <cacheHierarchy uniqueName="[OPPORTUNITY].[Lead Application]" caption="Lead Application" attribute="1" defaultMemberUniqueName="[OPPORTUNITY].[Lead Application].[All]" allUniqueName="[OPPORTUNITY].[Lead Application].[All]" dimensionUniqueName="[OPPORTUNITY]" displayFolder="" count="0" memberValueDatatype="130" unbalanced="0"/>
    <cacheHierarchy uniqueName="[OPPORTUNITY].[Lead Source]" caption="Lead Source" attribute="1" defaultMemberUniqueName="[OPPORTUNITY].[Lead Source].[All]" allUniqueName="[OPPORTUNITY].[Lead Source].[All]" dimensionUniqueName="[OPPORTUNITY]" displayFolder="" count="0" memberValueDatatype="130" unbalanced="0"/>
    <cacheHierarchy uniqueName="[OPPORTUNITY].[Opportunity ID]" caption="Opportunity ID" attribute="1" defaultMemberUniqueName="[OPPORTUNITY].[Opportunity ID].[All]" allUniqueName="[OPPORTUNITY].[Opportunity ID].[All]" dimensionUniqueName="[OPPORTUNITY]" displayFolder="" count="0" memberValueDatatype="130" unbalanced="0"/>
    <cacheHierarchy uniqueName="[OPPORTUNITY].[Owner ID]" caption="Owner ID" attribute="1" defaultMemberUniqueName="[OPPORTUNITY].[Owner ID].[All]" allUniqueName="[OPPORTUNITY].[Owner ID].[All]" dimensionUniqueName="[OPPORTUNITY]" displayFolder="" count="0" memberValueDatatype="130" unbalanced="0"/>
    <cacheHierarchy uniqueName="[OPPORTUNITY].[Primary Application]" caption="Primary Application" attribute="1" defaultMemberUniqueName="[OPPORTUNITY].[Primary Application].[All]" allUniqueName="[OPPORTUNITY].[Primary Application].[All]" dimensionUniqueName="[OPPORTUNITY]" displayFolder="" count="0" memberValueDatatype="130" unbalanced="0"/>
    <cacheHierarchy uniqueName="[OPPORTUNITY].[Primary Contact]" caption="Primary Contact" attribute="1" defaultMemberUniqueName="[OPPORTUNITY].[Primary Contact].[All]" allUniqueName="[OPPORTUNITY].[Primary Contact].[All]" dimensionUniqueName="[OPPORTUNITY]" displayFolder="" count="0" memberValueDatatype="130" unbalanced="0"/>
    <cacheHierarchy uniqueName="[OPPORTUNITY].[Product Category]" caption="Product Category" attribute="1" defaultMemberUniqueName="[OPPORTUNITY].[Product Category].[All]" allUniqueName="[OPPORTUNITY].[Product Category].[All]" dimensionUniqueName="[OPPORTUNITY]" displayFolder="" count="0" memberValueDatatype="130" unbalanced="0"/>
    <cacheHierarchy uniqueName="[OPPORTUNITY].[Product of Interest]" caption="Product of Interest" attribute="1" defaultMemberUniqueName="[OPPORTUNITY].[Product of Interest].[All]" allUniqueName="[OPPORTUNITY].[Product of Interest].[All]" dimensionUniqueName="[OPPORTUNITY]" displayFolder="" count="0" memberValueDatatype="130" unbalanced="0"/>
    <cacheHierarchy uniqueName="[OPPORTUNITY].[Stage]" caption="Stage" attribute="1" defaultMemberUniqueName="[OPPORTUNITY].[Stage].[All]" allUniqueName="[OPPORTUNITY].[Stage].[All]" dimensionUniqueName="[OPPORTUNITY]" displayFolder="" count="0" memberValueDatatype="130" unbalanced="0"/>
    <cacheHierarchy uniqueName="[OPPORTUNITY].[Amount]" caption="Amount" attribute="1" defaultMemberUniqueName="[OPPORTUNITY].[Amount].[All]" allUniqueName="[OPPORTUNITY].[Amount].[All]" dimensionUniqueName="[OPPORTUNITY]" displayFolder="" count="0" memberValueDatatype="5" unbalanced="0"/>
    <cacheHierarchy uniqueName="[OPPORTUNITY].[Probability (%)]" caption="Probability (%)" attribute="1" defaultMemberUniqueName="[OPPORTUNITY].[Probability (%)].[All]" allUniqueName="[OPPORTUNITY].[Probability (%)].[All]" dimensionUniqueName="[OPPORTUNITY]" displayFolder="" count="0" memberValueDatatype="20" unbalanced="0"/>
    <cacheHierarchy uniqueName="[OPPORTUNITY].[Created Date (Year)]" caption="Created Date (Year)" attribute="1" defaultMemberUniqueName="[OPPORTUNITY].[Created Date (Year)].[All]" allUniqueName="[OPPORTUNITY].[Created Date (Year)].[All]" dimensionUniqueName="[OPPORTUNITY]" displayFolder="" count="0" memberValueDatatype="130" unbalanced="0"/>
    <cacheHierarchy uniqueName="[OPPORTUNITY].[Created Date (Quarter)]" caption="Created Date (Quarter)" attribute="1" defaultMemberUniqueName="[OPPORTUNITY].[Created Date (Quarter)].[All]" allUniqueName="[OPPORTUNITY].[Created Date (Quarter)].[All]" dimensionUniqueName="[OPPORTUNITY]" displayFolder="" count="0" memberValueDatatype="130" unbalanced="0"/>
    <cacheHierarchy uniqueName="[OPPORTUNITY].[Created Date (Month)]" caption="Created Date (Month)" attribute="1" defaultMemberUniqueName="[OPPORTUNITY].[Created Date (Month)].[All]" allUniqueName="[OPPORTUNITY].[Created Date (Month)].[All]" dimensionUniqueName="[OPPORTUNITY]" displayFolder="" count="0" memberValueDatatype="130" unbalanced="0"/>
    <cacheHierarchy uniqueName="[OPPORTUNITY PRODUCT].[Created By ID]" caption="Created By ID" attribute="1" defaultMemberUniqueName="[OPPORTUNITY PRODUCT].[Created By ID].[All]" allUniqueName="[OPPORTUNITY PRODUCT].[Created By ID].[All]" dimensionUniqueName="[OPPORTUNITY PRODUCT]" displayFolder="" count="0" memberValueDatatype="130" unbalanced="0"/>
    <cacheHierarchy uniqueName="[OPPORTUNITY PRODUCT].[Created Date]" caption="Created Date" attribute="1" time="1" defaultMemberUniqueName="[OPPORTUNITY PRODUCT].[Created Date].[All]" allUniqueName="[OPPORTUNITY PRODUCT].[Created Date].[All]" dimensionUniqueName="[OPPORTUNITY PRODUCT]" displayFolder="" count="0" memberValueDatatype="7" unbalanced="0"/>
    <cacheHierarchy uniqueName="[OPPORTUNITY PRODUCT].[Last Modified By ID]" caption="Last Modified By ID" attribute="1" defaultMemberUniqueName="[OPPORTUNITY PRODUCT].[Last Modified By ID].[All]" allUniqueName="[OPPORTUNITY PRODUCT].[Last Modified By ID].[All]" dimensionUniqueName="[OPPORTUNITY PRODUCT]" displayFolder="" count="0" memberValueDatatype="130" unbalanced="0"/>
    <cacheHierarchy uniqueName="[OPPORTUNITY PRODUCT].[Last Modified Date]" caption="Last Modified Date" attribute="1" time="1" defaultMemberUniqueName="[OPPORTUNITY PRODUCT].[Last Modified Date].[All]" allUniqueName="[OPPORTUNITY PRODUCT].[Last Modified Date].[All]" dimensionUniqueName="[OPPORTUNITY PRODUCT]" displayFolder="" count="0" memberValueDatatype="7" unbalanced="0"/>
    <cacheHierarchy uniqueName="[OPPORTUNITY PRODUCT].[Line Item ID]" caption="Line Item ID" attribute="1" defaultMemberUniqueName="[OPPORTUNITY PRODUCT].[Line Item ID].[All]" allUniqueName="[OPPORTUNITY PRODUCT].[Line Item ID].[All]" dimensionUniqueName="[OPPORTUNITY PRODUCT]" displayFolder="" count="0" memberValueDatatype="130" unbalanced="0"/>
    <cacheHierarchy uniqueName="[OPPORTUNITY PRODUCT].[Opportunity ID]" caption="Opportunity ID" attribute="1" defaultMemberUniqueName="[OPPORTUNITY PRODUCT].[Opportunity ID].[All]" allUniqueName="[OPPORTUNITY PRODUCT].[Opportunity ID].[All]" dimensionUniqueName="[OPPORTUNITY PRODUCT]" displayFolder="" count="0" memberValueDatatype="130" unbalanced="0"/>
    <cacheHierarchy uniqueName="[OPPORTUNITY PRODUCT].[Product Name]" caption="Product Name" attribute="1" defaultMemberUniqueName="[OPPORTUNITY PRODUCT].[Product Name].[All]" allUniqueName="[OPPORTUNITY PRODUCT].[Product Name].[All]" dimensionUniqueName="[OPPORTUNITY PRODUCT]" displayFolder="" count="0" memberValueDatatype="130" unbalanced="0"/>
    <cacheHierarchy uniqueName="[OPPORTUNITY PRODUCT].[Price Book Entry ID]" caption="Price Book Entry ID" attribute="1" defaultMemberUniqueName="[OPPORTUNITY PRODUCT].[Price Book Entry ID].[All]" allUniqueName="[OPPORTUNITY PRODUCT].[Price Book Entry ID].[All]" dimensionUniqueName="[OPPORTUNITY PRODUCT]" displayFolder="" count="0" memberValueDatatype="130" unbalanced="0"/>
    <cacheHierarchy uniqueName="[OPPORTUNITY PRODUCT].[Product Code]" caption="Product Code" attribute="1" defaultMemberUniqueName="[OPPORTUNITY PRODUCT].[Product Code].[All]" allUniqueName="[OPPORTUNITY PRODUCT].[Product Code].[All]" dimensionUniqueName="[OPPORTUNITY PRODUCT]" displayFolder="" count="0" memberValueDatatype="130" unbalanced="0"/>
    <cacheHierarchy uniqueName="[OPPORTUNITY PRODUCT].[Product ID]" caption="Product ID" attribute="1" defaultMemberUniqueName="[OPPORTUNITY PRODUCT].[Product ID].[All]" allUniqueName="[OPPORTUNITY PRODUCT].[Product ID].[All]" dimensionUniqueName="[OPPORTUNITY PRODUCT]" displayFolder="" count="0" memberValueDatatype="130" unbalanced="0"/>
    <cacheHierarchy uniqueName="[OPPORTUNITY PRODUCT].[Discount]" caption="Discount" attribute="1" defaultMemberUniqueName="[OPPORTUNITY PRODUCT].[Discount].[All]" allUniqueName="[OPPORTUNITY PRODUCT].[Discount].[All]" dimensionUniqueName="[OPPORTUNITY PRODUCT]" displayFolder="" count="0" memberValueDatatype="5" unbalanced="0"/>
    <cacheHierarchy uniqueName="[OPPORTUNITY PRODUCT].[List Price]" caption="List Price" attribute="1" defaultMemberUniqueName="[OPPORTUNITY PRODUCT].[List Price].[All]" allUniqueName="[OPPORTUNITY PRODUCT].[List Price].[All]" dimensionUniqueName="[OPPORTUNITY PRODUCT]" displayFolder="" count="0" memberValueDatatype="5" unbalanced="0"/>
    <cacheHierarchy uniqueName="[OPPORTUNITY PRODUCT].[Quantity]" caption="Quantity" attribute="1" defaultMemberUniqueName="[OPPORTUNITY PRODUCT].[Quantity].[All]" allUniqueName="[OPPORTUNITY PRODUCT].[Quantity].[All]" dimensionUniqueName="[OPPORTUNITY PRODUCT]" displayFolder="" count="0" memberValueDatatype="20" unbalanced="0"/>
    <cacheHierarchy uniqueName="[OPPORTUNITY PRODUCT].[Sales Price]" caption="Sales Price" attribute="1" defaultMemberUniqueName="[OPPORTUNITY PRODUCT].[Sales Price].[All]" allUniqueName="[OPPORTUNITY PRODUCT].[Sales Price].[All]" dimensionUniqueName="[OPPORTUNITY PRODUCT]" displayFolder="" count="0" memberValueDatatype="5" unbalanced="0"/>
    <cacheHierarchy uniqueName="[OPPORTUNITY PRODUCT].[Subtotal]" caption="Subtotal" attribute="1" defaultMemberUniqueName="[OPPORTUNITY PRODUCT].[Subtotal].[All]" allUniqueName="[OPPORTUNITY PRODUCT].[Subtotal].[All]" dimensionUniqueName="[OPPORTUNITY PRODUCT]" displayFolder="" count="0" memberValueDatatype="5" unbalanced="0"/>
    <cacheHierarchy uniqueName="[OPPORTUNITY PRODUCT].[Total Price]" caption="Total Price" attribute="1" defaultMemberUniqueName="[OPPORTUNITY PRODUCT].[Total Price].[All]" allUniqueName="[OPPORTUNITY PRODUCT].[Total Price].[All]" dimensionUniqueName="[OPPORTUNITY PRODUCT]" displayFolder="" count="0" memberValueDatatype="5" unbalanced="0"/>
    <cacheHierarchy uniqueName="[USER].[Active]" caption="Active" attribute="1" defaultMemberUniqueName="[USER].[Active].[All]" allUniqueName="[USER].[Active].[All]" dimensionUniqueName="[USER]" displayFolder="" count="0" memberValueDatatype="11" unbalanced="0"/>
    <cacheHierarchy uniqueName="[USER].[Unknown]" caption="Unknown" attribute="1" defaultMemberUniqueName="[USER].[Unknown].[All]" allUniqueName="[USER].[Unknown].[All]" dimensionUniqueName="[USER]" displayFolder="" count="0" memberValueDatatype="130" unbalanced="0"/>
    <cacheHierarchy uniqueName="[USER].[Country]" caption="Country" attribute="1" defaultMemberUniqueName="[USER].[Country].[All]" allUniqueName="[USER].[Country].[All]" dimensionUniqueName="[USER]" displayFolder="" count="0" memberValueDatatype="130" unbalanced="0"/>
    <cacheHierarchy uniqueName="[USER].[Created By ID]" caption="Created By ID" attribute="1" defaultMemberUniqueName="[USER].[Created By ID].[All]" allUniqueName="[USER].[Created By ID].[All]" dimensionUniqueName="[USER]" displayFolder="" count="0" memberValueDatatype="130" unbalanced="0"/>
    <cacheHierarchy uniqueName="[USER].[Created Date]" caption="Created Date" attribute="1" time="1" defaultMemberUniqueName="[USER].[Created Date].[All]" allUniqueName="[USER].[Created Date].[All]" dimensionUniqueName="[USER]" displayFolder="" count="0" memberValueDatatype="7" unbalanced="0"/>
    <cacheHierarchy uniqueName="[USER].[Department]" caption="Department" attribute="1" defaultMemberUniqueName="[USER].[Department].[All]" allUniqueName="[USER].[Department].[All]" dimensionUniqueName="[USER]" displayFolder="" count="0" memberValueDatatype="130" unbalanced="0"/>
    <cacheHierarchy uniqueName="[USER].[Full Name]" caption="Full Name" attribute="1" defaultMemberUniqueName="[USER].[Full Name].[All]" allUniqueName="[USER].[Full Name].[All]" dimensionUniqueName="[USER]" displayFolder="" count="0" memberValueDatatype="130" unbalanced="0"/>
    <cacheHierarchy uniqueName="[USER].[Last Login]" caption="Last Login" attribute="1" defaultMemberUniqueName="[USER].[Last Login].[All]" allUniqueName="[USER].[Last Login].[All]" dimensionUniqueName="[USER]" displayFolder="" count="0" memberValueDatatype="130" unbalanced="0"/>
    <cacheHierarchy uniqueName="[USER].[Last Modified By ID]" caption="Last Modified By ID" attribute="1" defaultMemberUniqueName="[USER].[Last Modified By ID].[All]" allUniqueName="[USER].[Last Modified By ID].[All]" dimensionUniqueName="[USER]" displayFolder="" count="0" memberValueDatatype="130" unbalanced="0"/>
    <cacheHierarchy uniqueName="[USER].[Last Modified Date]" caption="Last Modified Date" attribute="1" time="1" defaultMemberUniqueName="[USER].[Last Modified Date].[All]" allUniqueName="[USER].[Last Modified Date].[All]" dimensionUniqueName="[USER]" displayFolder="" count="0" memberValueDatatype="7" unbalanced="0"/>
    <cacheHierarchy uniqueName="[USER].[Manager ID]" caption="Manager ID" attribute="1" defaultMemberUniqueName="[USER].[Manager ID].[All]" allUniqueName="[USER].[Manager ID].[All]" dimensionUniqueName="[USER]" displayFolder="" count="0" memberValueDatatype="130" unbalanced="0"/>
    <cacheHierarchy uniqueName="[USER].[Nickname]" caption="Nickname" attribute="1" defaultMemberUniqueName="[USER].[Nickname].[All]" allUniqueName="[USER].[Nickname].[All]" dimensionUniqueName="[USER]" displayFolder="" count="0" memberValueDatatype="130" unbalanced="0"/>
    <cacheHierarchy uniqueName="[USER].[Profile ID]" caption="Profile ID" attribute="1" defaultMemberUniqueName="[USER].[Profile ID].[All]" allUniqueName="[USER].[Profile ID].[All]" dimensionUniqueName="[USER]" displayFolder="" count="0" memberValueDatatype="130" unbalanced="0"/>
    <cacheHierarchy uniqueName="[USER].[Role ID]" caption="Role ID" attribute="1" defaultMemberUniqueName="[USER].[Role ID].[All]" allUniqueName="[USER].[Role ID].[All]" dimensionUniqueName="[USER]" displayFolder="" count="0" memberValueDatatype="130" unbalanced="0"/>
    <cacheHierarchy uniqueName="[USER].[State/Province]" caption="State/Province" attribute="1" defaultMemberUniqueName="[USER].[State/Province].[All]" allUniqueName="[USER].[State/Province].[All]" dimensionUniqueName="[USER]" displayFolder="" count="0" memberValueDatatype="130" unbalanced="0"/>
    <cacheHierarchy uniqueName="[USER].[User ID]" caption="User ID" attribute="1" defaultMemberUniqueName="[USER].[User ID].[All]" allUniqueName="[USER].[User ID].[All]" dimensionUniqueName="[USER]" displayFolder="" count="0" memberValueDatatype="130" unbalanced="0"/>
    <cacheHierarchy uniqueName="[USER].[User Type]" caption="User Type" attribute="1" defaultMemberUniqueName="[USER].[User Type].[All]" allUniqueName="[USER].[User Type].[All]" dimensionUniqueName="[USER]" displayFolder="" count="0" memberValueDatatype="130" unbalanced="0"/>
    <cacheHierarchy uniqueName="[OPPORTUNITY].[Created Date (Month Index)]" caption="Created Date (Month Index)" attribute="1" defaultMemberUniqueName="[OPPORTUNITY].[Created Date (Month Index)].[All]" allUniqueName="[OPPORTUNITY].[Created Date (Month Index)].[All]" dimensionUniqueName="[OPPORTUNITY]" displayFolder="" count="0" memberValueDatatype="20" unbalanced="0" hidden="1"/>
    <cacheHierarchy uniqueName="[Measures].[Count of Lead ID]" caption="Count of Lead ID" measure="1" displayFolder="" measureGroup="LEAD" count="0" oneField="1">
      <fieldsUsage count="1">
        <fieldUsage x="1"/>
      </fieldsUsage>
      <extLst>
        <ext xmlns:x15="http://schemas.microsoft.com/office/spreadsheetml/2010/11/main" uri="{B97F6D7D-B522-45F9-BDA1-12C45D357490}">
          <x15:cacheHierarchy aggregatedColumn="32"/>
        </ext>
      </extLst>
    </cacheHierarchy>
    <cacheHierarchy uniqueName="[Measures].[Sum of Amount]" caption="Sum of Amount" measure="1" displayFolder="" measureGroup="OPPORTUNITY" count="0">
      <extLst>
        <ext xmlns:x15="http://schemas.microsoft.com/office/spreadsheetml/2010/11/main" uri="{B97F6D7D-B522-45F9-BDA1-12C45D357490}">
          <x15:cacheHierarchy aggregatedColumn="74"/>
        </ext>
      </extLst>
    </cacheHierarchy>
    <cacheHierarchy uniqueName="[Measures].[Count of Opportunity ID]" caption="Count of Opportunity ID" measure="1" displayFolder="" measureGroup="OPPORTUNITY" count="0">
      <extLst>
        <ext xmlns:x15="http://schemas.microsoft.com/office/spreadsheetml/2010/11/main" uri="{B97F6D7D-B522-45F9-BDA1-12C45D357490}">
          <x15:cacheHierarchy aggregatedColumn="67"/>
        </ext>
      </extLst>
    </cacheHierarchy>
    <cacheHierarchy uniqueName="[Measures].[Count of Opportunity ID 2]" caption="Count of Opportunity ID 2" measure="1" displayFolder="" measureGroup="OPPORTUNITY PRODUCT" count="0">
      <extLst>
        <ext xmlns:x15="http://schemas.microsoft.com/office/spreadsheetml/2010/11/main" uri="{B97F6D7D-B522-45F9-BDA1-12C45D357490}">
          <x15:cacheHierarchy aggregatedColumn="84"/>
        </ext>
      </extLst>
    </cacheHierarchy>
    <cacheHierarchy uniqueName="[Measures].[Expected Amount]" caption="Expected Amount" measure="1" displayFolder="" measureGroup="OPPORTUNITY" count="0"/>
    <cacheHierarchy uniqueName="[Measures].[Conversion Rate]" caption="Conversion Rate" measure="1" displayFolder="" measureGroup="OPPORTUNITY" count="0"/>
    <cacheHierarchy uniqueName="[Measures].[Converted Accounts]" caption="Converted Accounts" measure="1" displayFolder="" measureGroup="OPPORTUNITY" count="0"/>
    <cacheHierarchy uniqueName="[Measures].[Converted Opportunities]" caption="Converted Opportunities" measure="1" displayFolder="" measureGroup="OPPORTUNITY" count="0"/>
    <cacheHierarchy uniqueName="[Measures].[Expected Amount (Opportunity)]" caption="Expected Amount (Opportunity)" measure="1" displayFolder="" measureGroup="OPPORTUNITY" count="0"/>
    <cacheHierarchy uniqueName="[Measures].[Acitve Opportunity]" caption="Acitve Opportunity" measure="1" displayFolder="" measureGroup="OPPORTUNITY" count="0"/>
    <cacheHierarchy uniqueName="[Measures].[Win Rate]" caption="Win Rate" measure="1" displayFolder="" measureGroup="OPPORTUNITY" count="0"/>
    <cacheHierarchy uniqueName="[Measures].[Lost Rate]" caption="Lost Rate" measure="1" displayFolder="" measureGroup="OPPORTUNITY" count="0"/>
    <cacheHierarchy uniqueName="[Measures].[Total Closed Opportunity]" caption="Total Closed Opportunity" measure="1" displayFolder="" measureGroup="OPPORTUNITY" count="0"/>
    <cacheHierarchy uniqueName="[Measures].[Conversion Rate Opportunity]" caption="Conversion Rate Opportunity" measure="1" displayFolder="" measureGroup="OPPORTUNITY" count="0"/>
    <cacheHierarchy uniqueName="[Measures].[__XL_Count OPPORTUNITY]" caption="__XL_Count OPPORTUNITY" measure="1" displayFolder="" measureGroup="OPPORTUNITY" count="0" hidden="1"/>
    <cacheHierarchy uniqueName="[Measures].[__XL_Count ACCOUNT]" caption="__XL_Count ACCOUNT" measure="1" displayFolder="" measureGroup="ACCOUNT" count="0" hidden="1"/>
    <cacheHierarchy uniqueName="[Measures].[__XL_Count USER]" caption="__XL_Count USER" measure="1" displayFolder="" measureGroup="USER" count="0" hidden="1"/>
    <cacheHierarchy uniqueName="[Measures].[__XL_Count LEAD]" caption="__XL_Count LEAD" measure="1" displayFolder="" measureGroup="LEAD" count="0" hidden="1"/>
    <cacheHierarchy uniqueName="[Measures].[__XL_Count OPPORTUNITY PRODUCT]" caption="__XL_Count OPPORTUNITY PRODUCT" measure="1" displayFolder="" measureGroup="OPPORTUNITY PRODUCT" count="0" hidden="1"/>
    <cacheHierarchy uniqueName="[Measures].[__No measures defined]" caption="__No measures defined" measure="1" displayFolder="" count="0" hidden="1"/>
  </cacheHierarchies>
  <kpis count="0"/>
  <dimensions count="6">
    <dimension name="ACCOUNT" uniqueName="[ACCOUNT]" caption="ACCOUNT"/>
    <dimension name="LEAD" uniqueName="[LEAD]" caption="LEAD"/>
    <dimension measure="1" name="Measures" uniqueName="[Measures]" caption="Measures"/>
    <dimension name="OPPORTUNITY" uniqueName="[OPPORTUNITY]" caption="OPPORTUNITY"/>
    <dimension name="OPPORTUNITY PRODUCT" uniqueName="[OPPORTUNITY PRODUCT]" caption="OPPORTUNITY PRODUCT"/>
    <dimension name="USER" uniqueName="[USER]" caption="USER"/>
  </dimensions>
  <measureGroups count="5">
    <measureGroup name="ACCOUNT" caption="ACCOUNT"/>
    <measureGroup name="LEAD" caption="LEAD"/>
    <measureGroup name="OPPORTUNITY" caption="OPPORTUNITY"/>
    <measureGroup name="OPPORTUNITY PRODUCT" caption="OPPORTUNITY PRODUCT"/>
    <measureGroup name="USER" caption="USER"/>
  </measureGroups>
  <maps count="13">
    <map measureGroup="0" dimension="0"/>
    <map measureGroup="0" dimension="1"/>
    <map measureGroup="1" dimension="1"/>
    <map measureGroup="2" dimension="0"/>
    <map measureGroup="2" dimension="1"/>
    <map measureGroup="2" dimension="3"/>
    <map measureGroup="2" dimension="5"/>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ASHEELA S" refreshedDate="46092.778205324073" createdVersion="5" refreshedVersion="8" minRefreshableVersion="3" recordCount="0" supportSubquery="1" supportAdvancedDrill="1" xr:uid="{0089EA3C-53CA-46D2-88B5-2E9C445AB939}">
  <cacheSource type="external" connectionId="6"/>
  <cacheFields count="4">
    <cacheField name="[Measures].[Converted Opportunities]" caption="Converted Opportunities" numFmtId="0" hierarchy="120" level="32767"/>
    <cacheField name="[LEAD].[Lead Source].[Lead Source]" caption="Lead Source" numFmtId="0" hierarchy="33" level="1">
      <sharedItems containsSemiMixedTypes="0" containsNonDate="0" containsString="0"/>
    </cacheField>
    <cacheField name="[LEAD].[Industry].[Industry]" caption="Industry" numFmtId="0" hierarchy="29" level="1">
      <sharedItems containsSemiMixedTypes="0" containsNonDate="0" containsString="0"/>
    </cacheField>
    <cacheField name="[LEAD].[Status].[Status]" caption="Status" numFmtId="0" hierarchy="47" level="1">
      <sharedItems containsSemiMixedTypes="0" containsNonDate="0" containsString="0"/>
    </cacheField>
  </cacheFields>
  <cacheHierarchies count="133">
    <cacheHierarchy uniqueName="[ACCOUNT].[Account ID]" caption="Account ID" attribute="1" defaultMemberUniqueName="[ACCOUNT].[Account ID].[All]" allUniqueName="[ACCOUNT].[Account ID].[All]" dimensionUniqueName="[ACCOUNT]" displayFolder="" count="0" memberValueDatatype="130" unbalanced="0"/>
    <cacheHierarchy uniqueName="[ACCOUNT].[Account Name]" caption="Account Name" attribute="1" defaultMemberUniqueName="[ACCOUNT].[Account Name].[All]" allUniqueName="[ACCOUNT].[Account Name].[All]" dimensionUniqueName="[ACCOUNT]" displayFolder="" count="0" memberValueDatatype="130" unbalanced="0"/>
    <cacheHierarchy uniqueName="[ACCOUNT].[Account Rating]" caption="Account Rating" attribute="1" defaultMemberUniqueName="[ACCOUNT].[Account Rating].[All]" allUniqueName="[ACCOUNT].[Account Rating].[All]" dimensionUniqueName="[ACCOUNT]" displayFolder="" count="0" memberValueDatatype="130" unbalanced="0"/>
    <cacheHierarchy uniqueName="[ACCOUNT].[Account Type]" caption="Account Type" attribute="1" defaultMemberUniqueName="[ACCOUNT].[Account Type].[All]" allUniqueName="[ACCOUNT].[Account Type].[All]" dimensionUniqueName="[ACCOUNT]" displayFolder="" count="0" memberValueDatatype="130" unbalanced="0"/>
    <cacheHierarchy uniqueName="[ACCOUNT].[Application]" caption="Application" attribute="1" defaultMemberUniqueName="[ACCOUNT].[Application].[All]" allUniqueName="[ACCOUNT].[Application].[All]" dimensionUniqueName="[ACCOUNT]" displayFolder="" count="0" memberValueDatatype="130" unbalanced="0"/>
    <cacheHierarchy uniqueName="[ACCOUNT].[Billing City]" caption="Billing City" attribute="1" defaultMemberUniqueName="[ACCOUNT].[Billing City].[All]" allUniqueName="[ACCOUNT].[Billing City].[All]" dimensionUniqueName="[ACCOUNT]" displayFolder="" count="0" memberValueDatatype="130" unbalanced="0"/>
    <cacheHierarchy uniqueName="[ACCOUNT].[Billing Country]" caption="Billing Country" attribute="1" defaultMemberUniqueName="[ACCOUNT].[Billing Country].[All]" allUniqueName="[ACCOUNT].[Billing Country].[All]" dimensionUniqueName="[ACCOUNT]" displayFolder="" count="0" memberValueDatatype="130" unbalanced="0"/>
    <cacheHierarchy uniqueName="[ACCOUNT].[Billing State/Province]" caption="Billing State/Province" attribute="1" defaultMemberUniqueName="[ACCOUNT].[Billing State/Province].[All]" allUniqueName="[ACCOUNT].[Billing State/Province].[All]" dimensionUniqueName="[ACCOUNT]" displayFolder="" count="0" memberValueDatatype="130" unbalanced="0"/>
    <cacheHierarchy uniqueName="[ACCOUNT].[Created By ID]" caption="Created By ID" attribute="1" defaultMemberUniqueName="[ACCOUNT].[Created By ID].[All]" allUniqueName="[ACCOUNT].[Created By ID].[All]" dimensionUniqueName="[ACCOUNT]" displayFolder="" count="0" memberValueDatatype="130" unbalanced="0"/>
    <cacheHierarchy uniqueName="[ACCOUNT].[Created Date]" caption="Created Date" attribute="1" time="1" defaultMemberUniqueName="[ACCOUNT].[Created Date].[All]" allUniqueName="[ACCOUNT].[Created Date].[All]" dimensionUniqueName="[ACCOUNT]" displayFolder="" count="0" memberValueDatatype="7" unbalanced="0"/>
    <cacheHierarchy uniqueName="[ACCOUNT].[Industry]" caption="Industry" attribute="1" defaultMemberUniqueName="[ACCOUNT].[Industry].[All]" allUniqueName="[ACCOUNT].[Industry].[All]" dimensionUniqueName="[ACCOUNT]" displayFolder="" count="0" memberValueDatatype="130" unbalanced="0"/>
    <cacheHierarchy uniqueName="[ACCOUNT].[Last Activity]" caption="Last Activity" attribute="1" defaultMemberUniqueName="[ACCOUNT].[Last Activity].[All]" allUniqueName="[ACCOUNT].[Last Activity].[All]" dimensionUniqueName="[ACCOUNT]" displayFolder="" count="0" memberValueDatatype="130" unbalanced="0"/>
    <cacheHierarchy uniqueName="[ACCOUNT].[Last Modified By ID]" caption="Last Modified By ID" attribute="1" defaultMemberUniqueName="[ACCOUNT].[Last Modified By ID].[All]" allUniqueName="[ACCOUNT].[Last Modified By ID].[All]" dimensionUniqueName="[ACCOUNT]" displayFolder="" count="0" memberValueDatatype="130" unbalanced="0"/>
    <cacheHierarchy uniqueName="[ACCOUNT].[Last Modified Date]" caption="Last Modified Date" attribute="1" time="1" defaultMemberUniqueName="[ACCOUNT].[Last Modified Date].[All]" allUniqueName="[ACCOUNT].[Last Modified Date].[All]" dimensionUniqueName="[ACCOUNT]" displayFolder="" count="0" memberValueDatatype="7" unbalanced="0"/>
    <cacheHierarchy uniqueName="[ACCOUNT].[Lead Type]" caption="Lead Type" attribute="1" defaultMemberUniqueName="[ACCOUNT].[Lead Type].[All]" allUniqueName="[ACCOUNT].[Lead Type].[All]" dimensionUniqueName="[ACCOUNT]" displayFolder="" count="0" memberValueDatatype="130" unbalanced="0"/>
    <cacheHierarchy uniqueName="[ACCOUNT].[Owner ID]" caption="Owner ID" attribute="1" defaultMemberUniqueName="[ACCOUNT].[Owner ID].[All]" allUniqueName="[ACCOUNT].[Owner ID].[All]" dimensionUniqueName="[ACCOUNT]" displayFolder="" count="0" memberValueDatatype="130" unbalanced="0"/>
    <cacheHierarchy uniqueName="[ACCOUNT].[Parent Account ID]" caption="Parent Account ID" attribute="1" defaultMemberUniqueName="[ACCOUNT].[Parent Account ID].[All]" allUniqueName="[ACCOUNT].[Parent Account ID].[All]" dimensionUniqueName="[ACCOUNT]" displayFolder="" count="0" memberValueDatatype="130" unbalanced="0"/>
    <cacheHierarchy uniqueName="[ACCOUNT].[Record Type ID]" caption="Record Type ID" attribute="1" defaultMemberUniqueName="[ACCOUNT].[Record Type ID].[All]" allUniqueName="[ACCOUNT].[Record Type ID].[All]" dimensionUniqueName="[ACCOUNT]" displayFolder="" count="0" memberValueDatatype="130" unbalanced="0"/>
    <cacheHierarchy uniqueName="[ACCOUNT].[Shipping City]" caption="Shipping City" attribute="1" defaultMemberUniqueName="[ACCOUNT].[Shipping City].[All]" allUniqueName="[ACCOUNT].[Shipping City].[All]" dimensionUniqueName="[ACCOUNT]" displayFolder="" count="0" memberValueDatatype="130" unbalanced="0"/>
    <cacheHierarchy uniqueName="[ACCOUNT].[Shipping Country]" caption="Shipping Country" attribute="1" defaultMemberUniqueName="[ACCOUNT].[Shipping Country].[All]" allUniqueName="[ACCOUNT].[Shipping Country].[All]" dimensionUniqueName="[ACCOUNT]" displayFolder="" count="0" memberValueDatatype="130" unbalanced="0"/>
    <cacheHierarchy uniqueName="[ACCOUNT].[Shipping State/Province]" caption="Shipping State/Province" attribute="1" defaultMemberUniqueName="[ACCOUNT].[Shipping State/Province].[All]" allUniqueName="[ACCOUNT].[Shipping State/Province].[All]" dimensionUniqueName="[ACCOUNT]" displayFolder="" count="0" memberValueDatatype="130" unbalanced="0"/>
    <cacheHierarchy uniqueName="[ACCOUNT].[Shipping Zip/Postal Code]" caption="Shipping Zip/Postal Code" attribute="1" defaultMemberUniqueName="[ACCOUNT].[Shipping Zip/Postal Code].[All]" allUniqueName="[ACCOUNT].[Shipping Zip/Postal Code].[All]" dimensionUniqueName="[ACCOUNT]" displayFolder="" count="0" memberValueDatatype="130" unbalanced="0"/>
    <cacheHierarchy uniqueName="[ACCOUNT].[System Modstamp]" caption="System Modstamp" attribute="1" time="1" defaultMemberUniqueName="[ACCOUNT].[System Modstamp].[All]" allUniqueName="[ACCOUNT].[System Modstamp].[All]" dimensionUniqueName="[ACCOUNT]" displayFolder="" count="0" memberValueDatatype="7" unbalanced="0"/>
    <cacheHierarchy uniqueName="[LEAD].[City]" caption="City" attribute="1" defaultMemberUniqueName="[LEAD].[City].[All]" allUniqueName="[LEAD].[City].[All]" dimensionUniqueName="[LEAD]" displayFolder="" count="0" memberValueDatatype="130" unbalanced="0"/>
    <cacheHierarchy uniqueName="[LEAD].[Converted]" caption="Converted" attribute="1" defaultMemberUniqueName="[LEAD].[Converted].[All]" allUniqueName="[LEAD].[Converted].[All]" dimensionUniqueName="[LEAD]" displayFolder="" count="0" memberValueDatatype="11" unbalanced="0"/>
    <cacheHierarchy uniqueName="[LEAD].[Country]" caption="Country" attribute="1" defaultMemberUniqueName="[LEAD].[Country].[All]" allUniqueName="[LEAD].[Country].[All]" dimensionUniqueName="[LEAD]" displayFolder="" count="0" memberValueDatatype="130" unbalanced="0"/>
    <cacheHierarchy uniqueName="[LEAD].[Created Date]" caption="Created Date" attribute="1" time="1" defaultMemberUniqueName="[LEAD].[Created Date].[All]" allUniqueName="[LEAD].[Created Date].[All]" dimensionUniqueName="[LEAD]" displayFolder="" count="0" memberValueDatatype="7" unbalanced="0"/>
    <cacheHierarchy uniqueName="[LEAD].[Dead Reason]" caption="Dead Reason" attribute="1" defaultMemberUniqueName="[LEAD].[Dead Reason].[All]" allUniqueName="[LEAD].[Dead Reason].[All]" dimensionUniqueName="[LEAD]" displayFolder="" count="0" memberValueDatatype="130" unbalanced="0"/>
    <cacheHierarchy uniqueName="[LEAD].[Email Opt Out]" caption="Email Opt Out" attribute="1" defaultMemberUniqueName="[LEAD].[Email Opt Out].[All]" allUniqueName="[LEAD].[Email Opt Out].[All]" dimensionUniqueName="[LEAD]" displayFolder="" count="0" memberValueDatatype="11" unbalanced="0"/>
    <cacheHierarchy uniqueName="[LEAD].[Industry]" caption="Industry" attribute="1" defaultMemberUniqueName="[LEAD].[Industry].[All]" allUniqueName="[LEAD].[Industry].[All]" dimensionUniqueName="[LEAD]" displayFolder="" count="2" memberValueDatatype="130" unbalanced="0">
      <fieldsUsage count="2">
        <fieldUsage x="-1"/>
        <fieldUsage x="2"/>
      </fieldsUsage>
    </cacheHierarchy>
    <cacheHierarchy uniqueName="[LEAD].[Key Account]" caption="Key Account" attribute="1" defaultMemberUniqueName="[LEAD].[Key Account].[All]" allUniqueName="[LEAD].[Key Account].[All]" dimensionUniqueName="[LEAD]" displayFolder="" count="0" memberValueDatatype="11" unbalanced="0"/>
    <cacheHierarchy uniqueName="[LEAD].[Last Status Change]" caption="Last Status Change" attribute="1" defaultMemberUniqueName="[LEAD].[Last Status Change].[All]" allUniqueName="[LEAD].[Last Status Change].[All]" dimensionUniqueName="[LEAD]" displayFolder="" count="0" memberValueDatatype="130" unbalanced="0"/>
    <cacheHierarchy uniqueName="[LEAD].[Lead ID]" caption="Lead ID" attribute="1" defaultMemberUniqueName="[LEAD].[Lead ID].[All]" allUniqueName="[LEAD].[Lead ID].[All]" dimensionUniqueName="[LEAD]" displayFolder="" count="0" memberValueDatatype="130" unbalanced="0"/>
    <cacheHierarchy uniqueName="[LEAD].[Lead Source]" caption="Lead Source" attribute="1" defaultMemberUniqueName="[LEAD].[Lead Source].[All]" allUniqueName="[LEAD].[Lead Source].[All]" dimensionUniqueName="[LEAD]" displayFolder="" count="2" memberValueDatatype="130" unbalanced="0">
      <fieldsUsage count="2">
        <fieldUsage x="-1"/>
        <fieldUsage x="1"/>
      </fieldsUsage>
    </cacheHierarchy>
    <cacheHierarchy uniqueName="[LEAD].[Lead Status at Conversion]" caption="Lead Status at Conversion" attribute="1" defaultMemberUniqueName="[LEAD].[Lead Status at Conversion].[All]" allUniqueName="[LEAD].[Lead Status at Conversion].[All]" dimensionUniqueName="[LEAD]" displayFolder="" count="0" memberValueDatatype="130" unbalanced="0"/>
    <cacheHierarchy uniqueName="[LEAD].[LeadRecordType]" caption="LeadRecordType" attribute="1" defaultMemberUniqueName="[LEAD].[LeadRecordType].[All]" allUniqueName="[LEAD].[LeadRecordType].[All]" dimensionUniqueName="[LEAD]" displayFolder="" count="0" memberValueDatatype="130" unbalanced="0"/>
    <cacheHierarchy uniqueName="[LEAD].[LS Team Notified]" caption="LS Team Notified" attribute="1" defaultMemberUniqueName="[LEAD].[LS Team Notified].[All]" allUniqueName="[LEAD].[LS Team Notified].[All]" dimensionUniqueName="[LEAD]" displayFolder="" count="0" memberValueDatatype="11" unbalanced="0"/>
    <cacheHierarchy uniqueName="[LEAD].[Next_Step__c (Leads)]" caption="Next_Step__c (Leads)" attribute="1" defaultMemberUniqueName="[LEAD].[Next_Step__c (Leads)].[All]" allUniqueName="[LEAD].[Next_Step__c (Leads)].[All]" dimensionUniqueName="[LEAD]" displayFolder="" count="0" memberValueDatatype="130" unbalanced="0"/>
    <cacheHierarchy uniqueName="[LEAD].[Pardot Conversion Date]" caption="Pardot Conversion Date" attribute="1" time="1" defaultMemberUniqueName="[LEAD].[Pardot Conversion Date].[All]" allUniqueName="[LEAD].[Pardot Conversion Date].[All]" dimensionUniqueName="[LEAD]" displayFolder="" count="0" memberValueDatatype="7" unbalanced="0"/>
    <cacheHierarchy uniqueName="[LEAD].[Pardot Created Date]" caption="Pardot Created Date" attribute="1" time="1" defaultMemberUniqueName="[LEAD].[Pardot Created Date].[All]" allUniqueName="[LEAD].[Pardot Created Date].[All]" dimensionUniqueName="[LEAD]" displayFolder="" count="0" memberValueDatatype="7" unbalanced="0"/>
    <cacheHierarchy uniqueName="[LEAD].[Pardot First Activity]" caption="Pardot First Activity" attribute="1" time="1" defaultMemberUniqueName="[LEAD].[Pardot First Activity].[All]" allUniqueName="[LEAD].[Pardot First Activity].[All]" dimensionUniqueName="[LEAD]" displayFolder="" count="0" memberValueDatatype="7" unbalanced="0"/>
    <cacheHierarchy uniqueName="[LEAD].[Pardot Last Activity]" caption="Pardot Last Activity" attribute="1" time="1" defaultMemberUniqueName="[LEAD].[Pardot Last Activity].[All]" allUniqueName="[LEAD].[Pardot Last Activity].[All]" dimensionUniqueName="[LEAD]" displayFolder="" count="0" memberValueDatatype="7" unbalanced="0"/>
    <cacheHierarchy uniqueName="[LEAD].[Primary Research Application]" caption="Primary Research Application" attribute="1" defaultMemberUniqueName="[LEAD].[Primary Research Application].[All]" allUniqueName="[LEAD].[Primary Research Application].[All]" dimensionUniqueName="[LEAD]" displayFolder="" count="0" memberValueDatatype="130" unbalanced="0"/>
    <cacheHierarchy uniqueName="[LEAD].[Product Category]" caption="Product Category" attribute="1" defaultMemberUniqueName="[LEAD].[Product Category].[All]" allUniqueName="[LEAD].[Product Category].[All]" dimensionUniqueName="[LEAD]" displayFolder="" count="0" memberValueDatatype="130" unbalanced="0"/>
    <cacheHierarchy uniqueName="[LEAD].[Record Type ID]" caption="Record Type ID" attribute="1" defaultMemberUniqueName="[LEAD].[Record Type ID].[All]" allUniqueName="[LEAD].[Record Type ID].[All]" dimensionUniqueName="[LEAD]" displayFolder="" count="0" memberValueDatatype="130" unbalanced="0"/>
    <cacheHierarchy uniqueName="[LEAD].[SS Team Notified]" caption="SS Team Notified" attribute="1" defaultMemberUniqueName="[LEAD].[SS Team Notified].[All]" allUniqueName="[LEAD].[SS Team Notified].[All]" dimensionUniqueName="[LEAD]" displayFolder="" count="0" memberValueDatatype="11" unbalanced="0"/>
    <cacheHierarchy uniqueName="[LEAD].[State/Province]" caption="State/Province" attribute="1" defaultMemberUniqueName="[LEAD].[State/Province].[All]" allUniqueName="[LEAD].[State/Province].[All]" dimensionUniqueName="[LEAD]" displayFolder="" count="0" memberValueDatatype="130" unbalanced="0"/>
    <cacheHierarchy uniqueName="[LEAD].[Status]" caption="Status" attribute="1" defaultMemberUniqueName="[LEAD].[Status].[All]" allUniqueName="[LEAD].[Status].[All]" dimensionUniqueName="[LEAD]" displayFolder="" count="2" memberValueDatatype="130" unbalanced="0">
      <fieldsUsage count="2">
        <fieldUsage x="-1"/>
        <fieldUsage x="3"/>
      </fieldsUsage>
    </cacheHierarchy>
    <cacheHierarchy uniqueName="[LEAD].[Campaign Membership Count]" caption="Campaign Membership Count" attribute="1" defaultMemberUniqueName="[LEAD].[Campaign Membership Count].[All]" allUniqueName="[LEAD].[Campaign Membership Count].[All]" dimensionUniqueName="[LEAD]" displayFolder="" count="0" memberValueDatatype="20" unbalanced="0"/>
    <cacheHierarchy uniqueName="[LEAD].[Pardot Score]" caption="Pardot Score" attribute="1" defaultMemberUniqueName="[LEAD].[Pardot Score].[All]" allUniqueName="[LEAD].[Pardot Score].[All]" dimensionUniqueName="[LEAD]" displayFolder="" count="0" memberValueDatatype="20" unbalanced="0"/>
    <cacheHierarchy uniqueName="[OPPORTUNITY].[Account ID]" caption="Account ID" attribute="1" defaultMemberUniqueName="[OPPORTUNITY].[Account ID].[All]" allUniqueName="[OPPORTUNITY].[Account ID].[All]" dimensionUniqueName="[OPPORTUNITY]" displayFolder="" count="0" memberValueDatatype="130" unbalanced="0"/>
    <cacheHierarchy uniqueName="[OPPORTUNITY].[Campaign ID]" caption="Campaign ID" attribute="1" defaultMemberUniqueName="[OPPORTUNITY].[Campaign ID].[All]" allUniqueName="[OPPORTUNITY].[Campaign ID].[All]" dimensionUniqueName="[OPPORTUNITY]" displayFolder="" count="0" memberValueDatatype="130" unbalanced="0"/>
    <cacheHierarchy uniqueName="[OPPORTUNITY].[Close Date]" caption="Close Date" attribute="1" time="1" defaultMemberUniqueName="[OPPORTUNITY].[Close Date].[All]" allUniqueName="[OPPORTUNITY].[Close Date].[All]" dimensionUniqueName="[OPPORTUNITY]" displayFolder="" count="0" memberValueDatatype="7" unbalanced="0"/>
    <cacheHierarchy uniqueName="[OPPORTUNITY].[Closed Lost Reason]" caption="Closed Lost Reason" attribute="1" defaultMemberUniqueName="[OPPORTUNITY].[Closed Lost Reason].[All]" allUniqueName="[OPPORTUNITY].[Closed Lost Reason].[All]" dimensionUniqueName="[OPPORTUNITY]" displayFolder="" count="0" memberValueDatatype="130" unbalanced="0"/>
    <cacheHierarchy uniqueName="[OPPORTUNITY].[Contact ID]" caption="Contact ID" attribute="1" defaultMemberUniqueName="[OPPORTUNITY].[Contact ID].[All]" allUniqueName="[OPPORTUNITY].[Contact ID].[All]" dimensionUniqueName="[OPPORTUNITY]" displayFolder="" count="0" memberValueDatatype="130" unbalanced="0"/>
    <cacheHierarchy uniqueName="[OPPORTUNITY].[Created By ID]" caption="Created By ID" attribute="1" defaultMemberUniqueName="[OPPORTUNITY].[Created By ID].[All]" allUniqueName="[OPPORTUNITY].[Created By ID].[All]" dimensionUniqueName="[OPPORTUNITY]" displayFolder="" count="0" memberValueDatatype="130" unbalanced="0"/>
    <cacheHierarchy uniqueName="[OPPORTUNITY].[Created Date]" caption="Created Date" attribute="1" time="1" defaultMemberUniqueName="[OPPORTUNITY].[Created Date].[All]" allUniqueName="[OPPORTUNITY].[Created Date].[All]" dimensionUniqueName="[OPPORTUNITY]" displayFolder="" count="0" memberValueDatatype="7" unbalanced="0"/>
    <cacheHierarchy uniqueName="[OPPORTUNITY].[Fiscal Quarter]" caption="Fiscal Quarter" attribute="1" defaultMemberUniqueName="[OPPORTUNITY].[Fiscal Quarter].[All]" allUniqueName="[OPPORTUNITY].[Fiscal Quarter].[All]" dimensionUniqueName="[OPPORTUNITY]" displayFolder="" count="0" memberValueDatatype="20" unbalanced="0"/>
    <cacheHierarchy uniqueName="[OPPORTUNITY].[Fiscal Year]" caption="Fiscal Year" attribute="1" defaultMemberUniqueName="[OPPORTUNITY].[Fiscal Year].[All]" allUniqueName="[OPPORTUNITY].[Fiscal Year].[All]" dimensionUniqueName="[OPPORTUNITY]" displayFolder="" count="0" memberValueDatatype="20" unbalanced="0"/>
    <cacheHierarchy uniqueName="[OPPORTUNITY].[Forecast Category]" caption="Forecast Category" attribute="1" defaultMemberUniqueName="[OPPORTUNITY].[Forecast Category].[All]" allUniqueName="[OPPORTUNITY].[Forecast Category].[All]" dimensionUniqueName="[OPPORTUNITY]" displayFolder="" count="0" memberValueDatatype="130" unbalanced="0"/>
    <cacheHierarchy uniqueName="[OPPORTUNITY].[Industry]" caption="Industry" attribute="1" defaultMemberUniqueName="[OPPORTUNITY].[Industry].[All]" allUniqueName="[OPPORTUNITY].[Industry].[All]" dimensionUniqueName="[OPPORTUNITY]" displayFolder="" count="0" memberValueDatatype="130" unbalanced="0"/>
    <cacheHierarchy uniqueName="[OPPORTUNITY].[Interface Type]" caption="Interface Type" attribute="1" defaultMemberUniqueName="[OPPORTUNITY].[Interface Type].[All]" allUniqueName="[OPPORTUNITY].[Interface Type].[All]" dimensionUniqueName="[OPPORTUNITY]" displayFolder="" count="0" memberValueDatatype="130" unbalanced="0"/>
    <cacheHierarchy uniqueName="[OPPORTUNITY].[Last Activity]" caption="Last Activity" attribute="1" defaultMemberUniqueName="[OPPORTUNITY].[Last Activity].[All]" allUniqueName="[OPPORTUNITY].[Last Activity].[All]" dimensionUniqueName="[OPPORTUNITY]" displayFolder="" count="0" memberValueDatatype="130" unbalanced="0"/>
    <cacheHierarchy uniqueName="[OPPORTUNITY].[Last Stage Change Date]" caption="Last Stage Change Date" attribute="1" time="1" defaultMemberUniqueName="[OPPORTUNITY].[Last Stage Change Date].[All]" allUniqueName="[OPPORTUNITY].[Last Stage Change Date].[All]" dimensionUniqueName="[OPPORTUNITY]" displayFolder="" count="0" memberValueDatatype="7" unbalanced="0"/>
    <cacheHierarchy uniqueName="[OPPORTUNITY].[LDO]" caption="LDO" attribute="1" defaultMemberUniqueName="[OPPORTUNITY].[LDO].[All]" allUniqueName="[OPPORTUNITY].[LDO].[All]" dimensionUniqueName="[OPPORTUNITY]" displayFolder="" count="0" memberValueDatatype="11" unbalanced="0"/>
    <cacheHierarchy uniqueName="[OPPORTUNITY].[Lead Application]" caption="Lead Application" attribute="1" defaultMemberUniqueName="[OPPORTUNITY].[Lead Application].[All]" allUniqueName="[OPPORTUNITY].[Lead Application].[All]" dimensionUniqueName="[OPPORTUNITY]" displayFolder="" count="0" memberValueDatatype="130" unbalanced="0"/>
    <cacheHierarchy uniqueName="[OPPORTUNITY].[Lead Source]" caption="Lead Source" attribute="1" defaultMemberUniqueName="[OPPORTUNITY].[Lead Source].[All]" allUniqueName="[OPPORTUNITY].[Lead Source].[All]" dimensionUniqueName="[OPPORTUNITY]" displayFolder="" count="0" memberValueDatatype="130" unbalanced="0"/>
    <cacheHierarchy uniqueName="[OPPORTUNITY].[Opportunity ID]" caption="Opportunity ID" attribute="1" defaultMemberUniqueName="[OPPORTUNITY].[Opportunity ID].[All]" allUniqueName="[OPPORTUNITY].[Opportunity ID].[All]" dimensionUniqueName="[OPPORTUNITY]" displayFolder="" count="0" memberValueDatatype="130" unbalanced="0"/>
    <cacheHierarchy uniqueName="[OPPORTUNITY].[Owner ID]" caption="Owner ID" attribute="1" defaultMemberUniqueName="[OPPORTUNITY].[Owner ID].[All]" allUniqueName="[OPPORTUNITY].[Owner ID].[All]" dimensionUniqueName="[OPPORTUNITY]" displayFolder="" count="0" memberValueDatatype="130" unbalanced="0"/>
    <cacheHierarchy uniqueName="[OPPORTUNITY].[Primary Application]" caption="Primary Application" attribute="1" defaultMemberUniqueName="[OPPORTUNITY].[Primary Application].[All]" allUniqueName="[OPPORTUNITY].[Primary Application].[All]" dimensionUniqueName="[OPPORTUNITY]" displayFolder="" count="0" memberValueDatatype="130" unbalanced="0"/>
    <cacheHierarchy uniqueName="[OPPORTUNITY].[Primary Contact]" caption="Primary Contact" attribute="1" defaultMemberUniqueName="[OPPORTUNITY].[Primary Contact].[All]" allUniqueName="[OPPORTUNITY].[Primary Contact].[All]" dimensionUniqueName="[OPPORTUNITY]" displayFolder="" count="0" memberValueDatatype="130" unbalanced="0"/>
    <cacheHierarchy uniqueName="[OPPORTUNITY].[Product Category]" caption="Product Category" attribute="1" defaultMemberUniqueName="[OPPORTUNITY].[Product Category].[All]" allUniqueName="[OPPORTUNITY].[Product Category].[All]" dimensionUniqueName="[OPPORTUNITY]" displayFolder="" count="0" memberValueDatatype="130" unbalanced="0"/>
    <cacheHierarchy uniqueName="[OPPORTUNITY].[Product of Interest]" caption="Product of Interest" attribute="1" defaultMemberUniqueName="[OPPORTUNITY].[Product of Interest].[All]" allUniqueName="[OPPORTUNITY].[Product of Interest].[All]" dimensionUniqueName="[OPPORTUNITY]" displayFolder="" count="0" memberValueDatatype="130" unbalanced="0"/>
    <cacheHierarchy uniqueName="[OPPORTUNITY].[Stage]" caption="Stage" attribute="1" defaultMemberUniqueName="[OPPORTUNITY].[Stage].[All]" allUniqueName="[OPPORTUNITY].[Stage].[All]" dimensionUniqueName="[OPPORTUNITY]" displayFolder="" count="0" memberValueDatatype="130" unbalanced="0"/>
    <cacheHierarchy uniqueName="[OPPORTUNITY].[Amount]" caption="Amount" attribute="1" defaultMemberUniqueName="[OPPORTUNITY].[Amount].[All]" allUniqueName="[OPPORTUNITY].[Amount].[All]" dimensionUniqueName="[OPPORTUNITY]" displayFolder="" count="0" memberValueDatatype="5" unbalanced="0"/>
    <cacheHierarchy uniqueName="[OPPORTUNITY].[Probability (%)]" caption="Probability (%)" attribute="1" defaultMemberUniqueName="[OPPORTUNITY].[Probability (%)].[All]" allUniqueName="[OPPORTUNITY].[Probability (%)].[All]" dimensionUniqueName="[OPPORTUNITY]" displayFolder="" count="0" memberValueDatatype="20" unbalanced="0"/>
    <cacheHierarchy uniqueName="[OPPORTUNITY].[Created Date (Year)]" caption="Created Date (Year)" attribute="1" defaultMemberUniqueName="[OPPORTUNITY].[Created Date (Year)].[All]" allUniqueName="[OPPORTUNITY].[Created Date (Year)].[All]" dimensionUniqueName="[OPPORTUNITY]" displayFolder="" count="0" memberValueDatatype="130" unbalanced="0"/>
    <cacheHierarchy uniqueName="[OPPORTUNITY].[Created Date (Quarter)]" caption="Created Date (Quarter)" attribute="1" defaultMemberUniqueName="[OPPORTUNITY].[Created Date (Quarter)].[All]" allUniqueName="[OPPORTUNITY].[Created Date (Quarter)].[All]" dimensionUniqueName="[OPPORTUNITY]" displayFolder="" count="0" memberValueDatatype="130" unbalanced="0"/>
    <cacheHierarchy uniqueName="[OPPORTUNITY].[Created Date (Month)]" caption="Created Date (Month)" attribute="1" defaultMemberUniqueName="[OPPORTUNITY].[Created Date (Month)].[All]" allUniqueName="[OPPORTUNITY].[Created Date (Month)].[All]" dimensionUniqueName="[OPPORTUNITY]" displayFolder="" count="0" memberValueDatatype="130" unbalanced="0"/>
    <cacheHierarchy uniqueName="[OPPORTUNITY PRODUCT].[Created By ID]" caption="Created By ID" attribute="1" defaultMemberUniqueName="[OPPORTUNITY PRODUCT].[Created By ID].[All]" allUniqueName="[OPPORTUNITY PRODUCT].[Created By ID].[All]" dimensionUniqueName="[OPPORTUNITY PRODUCT]" displayFolder="" count="0" memberValueDatatype="130" unbalanced="0"/>
    <cacheHierarchy uniqueName="[OPPORTUNITY PRODUCT].[Created Date]" caption="Created Date" attribute="1" time="1" defaultMemberUniqueName="[OPPORTUNITY PRODUCT].[Created Date].[All]" allUniqueName="[OPPORTUNITY PRODUCT].[Created Date].[All]" dimensionUniqueName="[OPPORTUNITY PRODUCT]" displayFolder="" count="0" memberValueDatatype="7" unbalanced="0"/>
    <cacheHierarchy uniqueName="[OPPORTUNITY PRODUCT].[Last Modified By ID]" caption="Last Modified By ID" attribute="1" defaultMemberUniqueName="[OPPORTUNITY PRODUCT].[Last Modified By ID].[All]" allUniqueName="[OPPORTUNITY PRODUCT].[Last Modified By ID].[All]" dimensionUniqueName="[OPPORTUNITY PRODUCT]" displayFolder="" count="0" memberValueDatatype="130" unbalanced="0"/>
    <cacheHierarchy uniqueName="[OPPORTUNITY PRODUCT].[Last Modified Date]" caption="Last Modified Date" attribute="1" time="1" defaultMemberUniqueName="[OPPORTUNITY PRODUCT].[Last Modified Date].[All]" allUniqueName="[OPPORTUNITY PRODUCT].[Last Modified Date].[All]" dimensionUniqueName="[OPPORTUNITY PRODUCT]" displayFolder="" count="0" memberValueDatatype="7" unbalanced="0"/>
    <cacheHierarchy uniqueName="[OPPORTUNITY PRODUCT].[Line Item ID]" caption="Line Item ID" attribute="1" defaultMemberUniqueName="[OPPORTUNITY PRODUCT].[Line Item ID].[All]" allUniqueName="[OPPORTUNITY PRODUCT].[Line Item ID].[All]" dimensionUniqueName="[OPPORTUNITY PRODUCT]" displayFolder="" count="0" memberValueDatatype="130" unbalanced="0"/>
    <cacheHierarchy uniqueName="[OPPORTUNITY PRODUCT].[Opportunity ID]" caption="Opportunity ID" attribute="1" defaultMemberUniqueName="[OPPORTUNITY PRODUCT].[Opportunity ID].[All]" allUniqueName="[OPPORTUNITY PRODUCT].[Opportunity ID].[All]" dimensionUniqueName="[OPPORTUNITY PRODUCT]" displayFolder="" count="0" memberValueDatatype="130" unbalanced="0"/>
    <cacheHierarchy uniqueName="[OPPORTUNITY PRODUCT].[Product Name]" caption="Product Name" attribute="1" defaultMemberUniqueName="[OPPORTUNITY PRODUCT].[Product Name].[All]" allUniqueName="[OPPORTUNITY PRODUCT].[Product Name].[All]" dimensionUniqueName="[OPPORTUNITY PRODUCT]" displayFolder="" count="0" memberValueDatatype="130" unbalanced="0"/>
    <cacheHierarchy uniqueName="[OPPORTUNITY PRODUCT].[Price Book Entry ID]" caption="Price Book Entry ID" attribute="1" defaultMemberUniqueName="[OPPORTUNITY PRODUCT].[Price Book Entry ID].[All]" allUniqueName="[OPPORTUNITY PRODUCT].[Price Book Entry ID].[All]" dimensionUniqueName="[OPPORTUNITY PRODUCT]" displayFolder="" count="0" memberValueDatatype="130" unbalanced="0"/>
    <cacheHierarchy uniqueName="[OPPORTUNITY PRODUCT].[Product Code]" caption="Product Code" attribute="1" defaultMemberUniqueName="[OPPORTUNITY PRODUCT].[Product Code].[All]" allUniqueName="[OPPORTUNITY PRODUCT].[Product Code].[All]" dimensionUniqueName="[OPPORTUNITY PRODUCT]" displayFolder="" count="0" memberValueDatatype="130" unbalanced="0"/>
    <cacheHierarchy uniqueName="[OPPORTUNITY PRODUCT].[Product ID]" caption="Product ID" attribute="1" defaultMemberUniqueName="[OPPORTUNITY PRODUCT].[Product ID].[All]" allUniqueName="[OPPORTUNITY PRODUCT].[Product ID].[All]" dimensionUniqueName="[OPPORTUNITY PRODUCT]" displayFolder="" count="0" memberValueDatatype="130" unbalanced="0"/>
    <cacheHierarchy uniqueName="[OPPORTUNITY PRODUCT].[Discount]" caption="Discount" attribute="1" defaultMemberUniqueName="[OPPORTUNITY PRODUCT].[Discount].[All]" allUniqueName="[OPPORTUNITY PRODUCT].[Discount].[All]" dimensionUniqueName="[OPPORTUNITY PRODUCT]" displayFolder="" count="0" memberValueDatatype="5" unbalanced="0"/>
    <cacheHierarchy uniqueName="[OPPORTUNITY PRODUCT].[List Price]" caption="List Price" attribute="1" defaultMemberUniqueName="[OPPORTUNITY PRODUCT].[List Price].[All]" allUniqueName="[OPPORTUNITY PRODUCT].[List Price].[All]" dimensionUniqueName="[OPPORTUNITY PRODUCT]" displayFolder="" count="0" memberValueDatatype="5" unbalanced="0"/>
    <cacheHierarchy uniqueName="[OPPORTUNITY PRODUCT].[Quantity]" caption="Quantity" attribute="1" defaultMemberUniqueName="[OPPORTUNITY PRODUCT].[Quantity].[All]" allUniqueName="[OPPORTUNITY PRODUCT].[Quantity].[All]" dimensionUniqueName="[OPPORTUNITY PRODUCT]" displayFolder="" count="0" memberValueDatatype="20" unbalanced="0"/>
    <cacheHierarchy uniqueName="[OPPORTUNITY PRODUCT].[Sales Price]" caption="Sales Price" attribute="1" defaultMemberUniqueName="[OPPORTUNITY PRODUCT].[Sales Price].[All]" allUniqueName="[OPPORTUNITY PRODUCT].[Sales Price].[All]" dimensionUniqueName="[OPPORTUNITY PRODUCT]" displayFolder="" count="0" memberValueDatatype="5" unbalanced="0"/>
    <cacheHierarchy uniqueName="[OPPORTUNITY PRODUCT].[Subtotal]" caption="Subtotal" attribute="1" defaultMemberUniqueName="[OPPORTUNITY PRODUCT].[Subtotal].[All]" allUniqueName="[OPPORTUNITY PRODUCT].[Subtotal].[All]" dimensionUniqueName="[OPPORTUNITY PRODUCT]" displayFolder="" count="0" memberValueDatatype="5" unbalanced="0"/>
    <cacheHierarchy uniqueName="[OPPORTUNITY PRODUCT].[Total Price]" caption="Total Price" attribute="1" defaultMemberUniqueName="[OPPORTUNITY PRODUCT].[Total Price].[All]" allUniqueName="[OPPORTUNITY PRODUCT].[Total Price].[All]" dimensionUniqueName="[OPPORTUNITY PRODUCT]" displayFolder="" count="0" memberValueDatatype="5" unbalanced="0"/>
    <cacheHierarchy uniqueName="[USER].[Active]" caption="Active" attribute="1" defaultMemberUniqueName="[USER].[Active].[All]" allUniqueName="[USER].[Active].[All]" dimensionUniqueName="[USER]" displayFolder="" count="0" memberValueDatatype="11" unbalanced="0"/>
    <cacheHierarchy uniqueName="[USER].[Unknown]" caption="Unknown" attribute="1" defaultMemberUniqueName="[USER].[Unknown].[All]" allUniqueName="[USER].[Unknown].[All]" dimensionUniqueName="[USER]" displayFolder="" count="0" memberValueDatatype="130" unbalanced="0"/>
    <cacheHierarchy uniqueName="[USER].[Country]" caption="Country" attribute="1" defaultMemberUniqueName="[USER].[Country].[All]" allUniqueName="[USER].[Country].[All]" dimensionUniqueName="[USER]" displayFolder="" count="0" memberValueDatatype="130" unbalanced="0"/>
    <cacheHierarchy uniqueName="[USER].[Created By ID]" caption="Created By ID" attribute="1" defaultMemberUniqueName="[USER].[Created By ID].[All]" allUniqueName="[USER].[Created By ID].[All]" dimensionUniqueName="[USER]" displayFolder="" count="0" memberValueDatatype="130" unbalanced="0"/>
    <cacheHierarchy uniqueName="[USER].[Created Date]" caption="Created Date" attribute="1" time="1" defaultMemberUniqueName="[USER].[Created Date].[All]" allUniqueName="[USER].[Created Date].[All]" dimensionUniqueName="[USER]" displayFolder="" count="0" memberValueDatatype="7" unbalanced="0"/>
    <cacheHierarchy uniqueName="[USER].[Department]" caption="Department" attribute="1" defaultMemberUniqueName="[USER].[Department].[All]" allUniqueName="[USER].[Department].[All]" dimensionUniqueName="[USER]" displayFolder="" count="0" memberValueDatatype="130" unbalanced="0"/>
    <cacheHierarchy uniqueName="[USER].[Full Name]" caption="Full Name" attribute="1" defaultMemberUniqueName="[USER].[Full Name].[All]" allUniqueName="[USER].[Full Name].[All]" dimensionUniqueName="[USER]" displayFolder="" count="0" memberValueDatatype="130" unbalanced="0"/>
    <cacheHierarchy uniqueName="[USER].[Last Login]" caption="Last Login" attribute="1" defaultMemberUniqueName="[USER].[Last Login].[All]" allUniqueName="[USER].[Last Login].[All]" dimensionUniqueName="[USER]" displayFolder="" count="0" memberValueDatatype="130" unbalanced="0"/>
    <cacheHierarchy uniqueName="[USER].[Last Modified By ID]" caption="Last Modified By ID" attribute="1" defaultMemberUniqueName="[USER].[Last Modified By ID].[All]" allUniqueName="[USER].[Last Modified By ID].[All]" dimensionUniqueName="[USER]" displayFolder="" count="0" memberValueDatatype="130" unbalanced="0"/>
    <cacheHierarchy uniqueName="[USER].[Last Modified Date]" caption="Last Modified Date" attribute="1" time="1" defaultMemberUniqueName="[USER].[Last Modified Date].[All]" allUniqueName="[USER].[Last Modified Date].[All]" dimensionUniqueName="[USER]" displayFolder="" count="0" memberValueDatatype="7" unbalanced="0"/>
    <cacheHierarchy uniqueName="[USER].[Manager ID]" caption="Manager ID" attribute="1" defaultMemberUniqueName="[USER].[Manager ID].[All]" allUniqueName="[USER].[Manager ID].[All]" dimensionUniqueName="[USER]" displayFolder="" count="0" memberValueDatatype="130" unbalanced="0"/>
    <cacheHierarchy uniqueName="[USER].[Nickname]" caption="Nickname" attribute="1" defaultMemberUniqueName="[USER].[Nickname].[All]" allUniqueName="[USER].[Nickname].[All]" dimensionUniqueName="[USER]" displayFolder="" count="0" memberValueDatatype="130" unbalanced="0"/>
    <cacheHierarchy uniqueName="[USER].[Profile ID]" caption="Profile ID" attribute="1" defaultMemberUniqueName="[USER].[Profile ID].[All]" allUniqueName="[USER].[Profile ID].[All]" dimensionUniqueName="[USER]" displayFolder="" count="0" memberValueDatatype="130" unbalanced="0"/>
    <cacheHierarchy uniqueName="[USER].[Role ID]" caption="Role ID" attribute="1" defaultMemberUniqueName="[USER].[Role ID].[All]" allUniqueName="[USER].[Role ID].[All]" dimensionUniqueName="[USER]" displayFolder="" count="0" memberValueDatatype="130" unbalanced="0"/>
    <cacheHierarchy uniqueName="[USER].[State/Province]" caption="State/Province" attribute="1" defaultMemberUniqueName="[USER].[State/Province].[All]" allUniqueName="[USER].[State/Province].[All]" dimensionUniqueName="[USER]" displayFolder="" count="0" memberValueDatatype="130" unbalanced="0"/>
    <cacheHierarchy uniqueName="[USER].[User ID]" caption="User ID" attribute="1" defaultMemberUniqueName="[USER].[User ID].[All]" allUniqueName="[USER].[User ID].[All]" dimensionUniqueName="[USER]" displayFolder="" count="0" memberValueDatatype="130" unbalanced="0"/>
    <cacheHierarchy uniqueName="[USER].[User Type]" caption="User Type" attribute="1" defaultMemberUniqueName="[USER].[User Type].[All]" allUniqueName="[USER].[User Type].[All]" dimensionUniqueName="[USER]" displayFolder="" count="0" memberValueDatatype="130" unbalanced="0"/>
    <cacheHierarchy uniqueName="[OPPORTUNITY].[Created Date (Month Index)]" caption="Created Date (Month Index)" attribute="1" defaultMemberUniqueName="[OPPORTUNITY].[Created Date (Month Index)].[All]" allUniqueName="[OPPORTUNITY].[Created Date (Month Index)].[All]" dimensionUniqueName="[OPPORTUNITY]" displayFolder="" count="0" memberValueDatatype="20" unbalanced="0" hidden="1"/>
    <cacheHierarchy uniqueName="[Measures].[Count of Lead ID]" caption="Count of Lead ID" measure="1" displayFolder="" measureGroup="LEAD" count="0">
      <extLst>
        <ext xmlns:x15="http://schemas.microsoft.com/office/spreadsheetml/2010/11/main" uri="{B97F6D7D-B522-45F9-BDA1-12C45D357490}">
          <x15:cacheHierarchy aggregatedColumn="32"/>
        </ext>
      </extLst>
    </cacheHierarchy>
    <cacheHierarchy uniqueName="[Measures].[Sum of Amount]" caption="Sum of Amount" measure="1" displayFolder="" measureGroup="OPPORTUNITY" count="0">
      <extLst>
        <ext xmlns:x15="http://schemas.microsoft.com/office/spreadsheetml/2010/11/main" uri="{B97F6D7D-B522-45F9-BDA1-12C45D357490}">
          <x15:cacheHierarchy aggregatedColumn="74"/>
        </ext>
      </extLst>
    </cacheHierarchy>
    <cacheHierarchy uniqueName="[Measures].[Count of Opportunity ID]" caption="Count of Opportunity ID" measure="1" displayFolder="" measureGroup="OPPORTUNITY" count="0">
      <extLst>
        <ext xmlns:x15="http://schemas.microsoft.com/office/spreadsheetml/2010/11/main" uri="{B97F6D7D-B522-45F9-BDA1-12C45D357490}">
          <x15:cacheHierarchy aggregatedColumn="67"/>
        </ext>
      </extLst>
    </cacheHierarchy>
    <cacheHierarchy uniqueName="[Measures].[Count of Opportunity ID 2]" caption="Count of Opportunity ID 2" measure="1" displayFolder="" measureGroup="OPPORTUNITY PRODUCT" count="0">
      <extLst>
        <ext xmlns:x15="http://schemas.microsoft.com/office/spreadsheetml/2010/11/main" uri="{B97F6D7D-B522-45F9-BDA1-12C45D357490}">
          <x15:cacheHierarchy aggregatedColumn="84"/>
        </ext>
      </extLst>
    </cacheHierarchy>
    <cacheHierarchy uniqueName="[Measures].[Expected Amount]" caption="Expected Amount" measure="1" displayFolder="" measureGroup="OPPORTUNITY" count="0"/>
    <cacheHierarchy uniqueName="[Measures].[Conversion Rate]" caption="Conversion Rate" measure="1" displayFolder="" measureGroup="OPPORTUNITY" count="0"/>
    <cacheHierarchy uniqueName="[Measures].[Converted Accounts]" caption="Converted Accounts" measure="1" displayFolder="" measureGroup="OPPORTUNITY" count="0"/>
    <cacheHierarchy uniqueName="[Measures].[Converted Opportunities]" caption="Converted Opportunities" measure="1" displayFolder="" measureGroup="OPPORTUNITY" count="0" oneField="1">
      <fieldsUsage count="1">
        <fieldUsage x="0"/>
      </fieldsUsage>
    </cacheHierarchy>
    <cacheHierarchy uniqueName="[Measures].[Expected Amount (Opportunity)]" caption="Expected Amount (Opportunity)" measure="1" displayFolder="" measureGroup="OPPORTUNITY" count="0"/>
    <cacheHierarchy uniqueName="[Measures].[Acitve Opportunity]" caption="Acitve Opportunity" measure="1" displayFolder="" measureGroup="OPPORTUNITY" count="0"/>
    <cacheHierarchy uniqueName="[Measures].[Win Rate]" caption="Win Rate" measure="1" displayFolder="" measureGroup="OPPORTUNITY" count="0"/>
    <cacheHierarchy uniqueName="[Measures].[Lost Rate]" caption="Lost Rate" measure="1" displayFolder="" measureGroup="OPPORTUNITY" count="0"/>
    <cacheHierarchy uniqueName="[Measures].[Total Closed Opportunity]" caption="Total Closed Opportunity" measure="1" displayFolder="" measureGroup="OPPORTUNITY" count="0"/>
    <cacheHierarchy uniqueName="[Measures].[Conversion Rate Opportunity]" caption="Conversion Rate Opportunity" measure="1" displayFolder="" measureGroup="OPPORTUNITY" count="0"/>
    <cacheHierarchy uniqueName="[Measures].[__XL_Count OPPORTUNITY]" caption="__XL_Count OPPORTUNITY" measure="1" displayFolder="" measureGroup="OPPORTUNITY" count="0" hidden="1"/>
    <cacheHierarchy uniqueName="[Measures].[__XL_Count ACCOUNT]" caption="__XL_Count ACCOUNT" measure="1" displayFolder="" measureGroup="ACCOUNT" count="0" hidden="1"/>
    <cacheHierarchy uniqueName="[Measures].[__XL_Count USER]" caption="__XL_Count USER" measure="1" displayFolder="" measureGroup="USER" count="0" hidden="1"/>
    <cacheHierarchy uniqueName="[Measures].[__XL_Count LEAD]" caption="__XL_Count LEAD" measure="1" displayFolder="" measureGroup="LEAD" count="0" hidden="1"/>
    <cacheHierarchy uniqueName="[Measures].[__XL_Count OPPORTUNITY PRODUCT]" caption="__XL_Count OPPORTUNITY PRODUCT" measure="1" displayFolder="" measureGroup="OPPORTUNITY PRODUCT" count="0" hidden="1"/>
    <cacheHierarchy uniqueName="[Measures].[__No measures defined]" caption="__No measures defined" measure="1" displayFolder="" count="0" hidden="1"/>
  </cacheHierarchies>
  <kpis count="0"/>
  <dimensions count="6">
    <dimension name="ACCOUNT" uniqueName="[ACCOUNT]" caption="ACCOUNT"/>
    <dimension name="LEAD" uniqueName="[LEAD]" caption="LEAD"/>
    <dimension measure="1" name="Measures" uniqueName="[Measures]" caption="Measures"/>
    <dimension name="OPPORTUNITY" uniqueName="[OPPORTUNITY]" caption="OPPORTUNITY"/>
    <dimension name="OPPORTUNITY PRODUCT" uniqueName="[OPPORTUNITY PRODUCT]" caption="OPPORTUNITY PRODUCT"/>
    <dimension name="USER" uniqueName="[USER]" caption="USER"/>
  </dimensions>
  <measureGroups count="5">
    <measureGroup name="ACCOUNT" caption="ACCOUNT"/>
    <measureGroup name="LEAD" caption="LEAD"/>
    <measureGroup name="OPPORTUNITY" caption="OPPORTUNITY"/>
    <measureGroup name="OPPORTUNITY PRODUCT" caption="OPPORTUNITY PRODUCT"/>
    <measureGroup name="USER" caption="USER"/>
  </measureGroups>
  <maps count="13">
    <map measureGroup="0" dimension="0"/>
    <map measureGroup="0" dimension="1"/>
    <map measureGroup="1" dimension="1"/>
    <map measureGroup="2" dimension="0"/>
    <map measureGroup="2" dimension="1"/>
    <map measureGroup="2" dimension="3"/>
    <map measureGroup="2" dimension="5"/>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ASHEELA S" refreshedDate="46092.778174074076" createdVersion="3" refreshedVersion="8" minRefreshableVersion="3" recordCount="0" supportSubquery="1" supportAdvancedDrill="1" xr:uid="{8A2BB3D3-0620-4078-88B9-60410F807797}">
  <cacheSource type="external" connectionId="6">
    <extLst>
      <ext xmlns:x14="http://schemas.microsoft.com/office/spreadsheetml/2009/9/main" uri="{F057638F-6D5F-4e77-A914-E7F072B9BCA8}">
        <x14:sourceConnection name="ThisWorkbookDataModel"/>
      </ext>
    </extLst>
  </cacheSource>
  <cacheFields count="0"/>
  <cacheHierarchies count="133">
    <cacheHierarchy uniqueName="[ACCOUNT].[Account ID]" caption="Account ID" attribute="1" defaultMemberUniqueName="[ACCOUNT].[Account ID].[All]" allUniqueName="[ACCOUNT].[Account ID].[All]" dimensionUniqueName="[ACCOUNT]" displayFolder="" count="0" memberValueDatatype="130" unbalanced="0"/>
    <cacheHierarchy uniqueName="[ACCOUNT].[Account Name]" caption="Account Name" attribute="1" defaultMemberUniqueName="[ACCOUNT].[Account Name].[All]" allUniqueName="[ACCOUNT].[Account Name].[All]" dimensionUniqueName="[ACCOUNT]" displayFolder="" count="0" memberValueDatatype="130" unbalanced="0"/>
    <cacheHierarchy uniqueName="[ACCOUNT].[Account Rating]" caption="Account Rating" attribute="1" defaultMemberUniqueName="[ACCOUNT].[Account Rating].[All]" allUniqueName="[ACCOUNT].[Account Rating].[All]" dimensionUniqueName="[ACCOUNT]" displayFolder="" count="0" memberValueDatatype="130" unbalanced="0"/>
    <cacheHierarchy uniqueName="[ACCOUNT].[Account Type]" caption="Account Type" attribute="1" defaultMemberUniqueName="[ACCOUNT].[Account Type].[All]" allUniqueName="[ACCOUNT].[Account Type].[All]" dimensionUniqueName="[ACCOUNT]" displayFolder="" count="0" memberValueDatatype="130" unbalanced="0"/>
    <cacheHierarchy uniqueName="[ACCOUNT].[Application]" caption="Application" attribute="1" defaultMemberUniqueName="[ACCOUNT].[Application].[All]" allUniqueName="[ACCOUNT].[Application].[All]" dimensionUniqueName="[ACCOUNT]" displayFolder="" count="0" memberValueDatatype="130" unbalanced="0"/>
    <cacheHierarchy uniqueName="[ACCOUNT].[Billing City]" caption="Billing City" attribute="1" defaultMemberUniqueName="[ACCOUNT].[Billing City].[All]" allUniqueName="[ACCOUNT].[Billing City].[All]" dimensionUniqueName="[ACCOUNT]" displayFolder="" count="0" memberValueDatatype="130" unbalanced="0"/>
    <cacheHierarchy uniqueName="[ACCOUNT].[Billing Country]" caption="Billing Country" attribute="1" defaultMemberUniqueName="[ACCOUNT].[Billing Country].[All]" allUniqueName="[ACCOUNT].[Billing Country].[All]" dimensionUniqueName="[ACCOUNT]" displayFolder="" count="0" memberValueDatatype="130" unbalanced="0"/>
    <cacheHierarchy uniqueName="[ACCOUNT].[Billing State/Province]" caption="Billing State/Province" attribute="1" defaultMemberUniqueName="[ACCOUNT].[Billing State/Province].[All]" allUniqueName="[ACCOUNT].[Billing State/Province].[All]" dimensionUniqueName="[ACCOUNT]" displayFolder="" count="0" memberValueDatatype="130" unbalanced="0"/>
    <cacheHierarchy uniqueName="[ACCOUNT].[Created By ID]" caption="Created By ID" attribute="1" defaultMemberUniqueName="[ACCOUNT].[Created By ID].[All]" allUniqueName="[ACCOUNT].[Created By ID].[All]" dimensionUniqueName="[ACCOUNT]" displayFolder="" count="0" memberValueDatatype="130" unbalanced="0"/>
    <cacheHierarchy uniqueName="[ACCOUNT].[Created Date]" caption="Created Date" attribute="1" time="1" defaultMemberUniqueName="[ACCOUNT].[Created Date].[All]" allUniqueName="[ACCOUNT].[Created Date].[All]" dimensionUniqueName="[ACCOUNT]" displayFolder="" count="0" memberValueDatatype="7" unbalanced="0"/>
    <cacheHierarchy uniqueName="[ACCOUNT].[Industry]" caption="Industry" attribute="1" defaultMemberUniqueName="[ACCOUNT].[Industry].[All]" allUniqueName="[ACCOUNT].[Industry].[All]" dimensionUniqueName="[ACCOUNT]" displayFolder="" count="0" memberValueDatatype="130" unbalanced="0"/>
    <cacheHierarchy uniqueName="[ACCOUNT].[Last Activity]" caption="Last Activity" attribute="1" defaultMemberUniqueName="[ACCOUNT].[Last Activity].[All]" allUniqueName="[ACCOUNT].[Last Activity].[All]" dimensionUniqueName="[ACCOUNT]" displayFolder="" count="0" memberValueDatatype="130" unbalanced="0"/>
    <cacheHierarchy uniqueName="[ACCOUNT].[Last Modified By ID]" caption="Last Modified By ID" attribute="1" defaultMemberUniqueName="[ACCOUNT].[Last Modified By ID].[All]" allUniqueName="[ACCOUNT].[Last Modified By ID].[All]" dimensionUniqueName="[ACCOUNT]" displayFolder="" count="0" memberValueDatatype="130" unbalanced="0"/>
    <cacheHierarchy uniqueName="[ACCOUNT].[Last Modified Date]" caption="Last Modified Date" attribute="1" time="1" defaultMemberUniqueName="[ACCOUNT].[Last Modified Date].[All]" allUniqueName="[ACCOUNT].[Last Modified Date].[All]" dimensionUniqueName="[ACCOUNT]" displayFolder="" count="0" memberValueDatatype="7" unbalanced="0"/>
    <cacheHierarchy uniqueName="[ACCOUNT].[Lead Type]" caption="Lead Type" attribute="1" defaultMemberUniqueName="[ACCOUNT].[Lead Type].[All]" allUniqueName="[ACCOUNT].[Lead Type].[All]" dimensionUniqueName="[ACCOUNT]" displayFolder="" count="0" memberValueDatatype="130" unbalanced="0"/>
    <cacheHierarchy uniqueName="[ACCOUNT].[Owner ID]" caption="Owner ID" attribute="1" defaultMemberUniqueName="[ACCOUNT].[Owner ID].[All]" allUniqueName="[ACCOUNT].[Owner ID].[All]" dimensionUniqueName="[ACCOUNT]" displayFolder="" count="0" memberValueDatatype="130" unbalanced="0"/>
    <cacheHierarchy uniqueName="[ACCOUNT].[Parent Account ID]" caption="Parent Account ID" attribute="1" defaultMemberUniqueName="[ACCOUNT].[Parent Account ID].[All]" allUniqueName="[ACCOUNT].[Parent Account ID].[All]" dimensionUniqueName="[ACCOUNT]" displayFolder="" count="0" memberValueDatatype="130" unbalanced="0"/>
    <cacheHierarchy uniqueName="[ACCOUNT].[Record Type ID]" caption="Record Type ID" attribute="1" defaultMemberUniqueName="[ACCOUNT].[Record Type ID].[All]" allUniqueName="[ACCOUNT].[Record Type ID].[All]" dimensionUniqueName="[ACCOUNT]" displayFolder="" count="0" memberValueDatatype="130" unbalanced="0"/>
    <cacheHierarchy uniqueName="[ACCOUNT].[Shipping City]" caption="Shipping City" attribute="1" defaultMemberUniqueName="[ACCOUNT].[Shipping City].[All]" allUniqueName="[ACCOUNT].[Shipping City].[All]" dimensionUniqueName="[ACCOUNT]" displayFolder="" count="0" memberValueDatatype="130" unbalanced="0"/>
    <cacheHierarchy uniqueName="[ACCOUNT].[Shipping Country]" caption="Shipping Country" attribute="1" defaultMemberUniqueName="[ACCOUNT].[Shipping Country].[All]" allUniqueName="[ACCOUNT].[Shipping Country].[All]" dimensionUniqueName="[ACCOUNT]" displayFolder="" count="0" memberValueDatatype="130" unbalanced="0"/>
    <cacheHierarchy uniqueName="[ACCOUNT].[Shipping State/Province]" caption="Shipping State/Province" attribute="1" defaultMemberUniqueName="[ACCOUNT].[Shipping State/Province].[All]" allUniqueName="[ACCOUNT].[Shipping State/Province].[All]" dimensionUniqueName="[ACCOUNT]" displayFolder="" count="0" memberValueDatatype="130" unbalanced="0"/>
    <cacheHierarchy uniqueName="[ACCOUNT].[Shipping Zip/Postal Code]" caption="Shipping Zip/Postal Code" attribute="1" defaultMemberUniqueName="[ACCOUNT].[Shipping Zip/Postal Code].[All]" allUniqueName="[ACCOUNT].[Shipping Zip/Postal Code].[All]" dimensionUniqueName="[ACCOUNT]" displayFolder="" count="0" memberValueDatatype="130" unbalanced="0"/>
    <cacheHierarchy uniqueName="[ACCOUNT].[System Modstamp]" caption="System Modstamp" attribute="1" time="1" defaultMemberUniqueName="[ACCOUNT].[System Modstamp].[All]" allUniqueName="[ACCOUNT].[System Modstamp].[All]" dimensionUniqueName="[ACCOUNT]" displayFolder="" count="0" memberValueDatatype="7" unbalanced="0"/>
    <cacheHierarchy uniqueName="[LEAD].[City]" caption="City" attribute="1" defaultMemberUniqueName="[LEAD].[City].[All]" allUniqueName="[LEAD].[City].[All]" dimensionUniqueName="[LEAD]" displayFolder="" count="0" memberValueDatatype="130" unbalanced="0"/>
    <cacheHierarchy uniqueName="[LEAD].[Converted]" caption="Converted" attribute="1" defaultMemberUniqueName="[LEAD].[Converted].[All]" allUniqueName="[LEAD].[Converted].[All]" dimensionUniqueName="[LEAD]" displayFolder="" count="0" memberValueDatatype="11" unbalanced="0"/>
    <cacheHierarchy uniqueName="[LEAD].[Country]" caption="Country" attribute="1" defaultMemberUniqueName="[LEAD].[Country].[All]" allUniqueName="[LEAD].[Country].[All]" dimensionUniqueName="[LEAD]" displayFolder="" count="0" memberValueDatatype="130" unbalanced="0"/>
    <cacheHierarchy uniqueName="[LEAD].[Created Date]" caption="Created Date" attribute="1" time="1" defaultMemberUniqueName="[LEAD].[Created Date].[All]" allUniqueName="[LEAD].[Created Date].[All]" dimensionUniqueName="[LEAD]" displayFolder="" count="0" memberValueDatatype="7" unbalanced="0"/>
    <cacheHierarchy uniqueName="[LEAD].[Dead Reason]" caption="Dead Reason" attribute="1" defaultMemberUniqueName="[LEAD].[Dead Reason].[All]" allUniqueName="[LEAD].[Dead Reason].[All]" dimensionUniqueName="[LEAD]" displayFolder="" count="0" memberValueDatatype="130" unbalanced="0"/>
    <cacheHierarchy uniqueName="[LEAD].[Email Opt Out]" caption="Email Opt Out" attribute="1" defaultMemberUniqueName="[LEAD].[Email Opt Out].[All]" allUniqueName="[LEAD].[Email Opt Out].[All]" dimensionUniqueName="[LEAD]" displayFolder="" count="0" memberValueDatatype="11" unbalanced="0"/>
    <cacheHierarchy uniqueName="[LEAD].[Industry]" caption="Industry" attribute="1" defaultMemberUniqueName="[LEAD].[Industry].[All]" allUniqueName="[LEAD].[Industry].[All]" dimensionUniqueName="[LEAD]" displayFolder="" count="0" memberValueDatatype="130" unbalanced="0"/>
    <cacheHierarchy uniqueName="[LEAD].[Key Account]" caption="Key Account" attribute="1" defaultMemberUniqueName="[LEAD].[Key Account].[All]" allUniqueName="[LEAD].[Key Account].[All]" dimensionUniqueName="[LEAD]" displayFolder="" count="0" memberValueDatatype="11" unbalanced="0"/>
    <cacheHierarchy uniqueName="[LEAD].[Last Status Change]" caption="Last Status Change" attribute="1" defaultMemberUniqueName="[LEAD].[Last Status Change].[All]" allUniqueName="[LEAD].[Last Status Change].[All]" dimensionUniqueName="[LEAD]" displayFolder="" count="0" memberValueDatatype="130" unbalanced="0"/>
    <cacheHierarchy uniqueName="[LEAD].[Lead ID]" caption="Lead ID" attribute="1" defaultMemberUniqueName="[LEAD].[Lead ID].[All]" allUniqueName="[LEAD].[Lead ID].[All]" dimensionUniqueName="[LEAD]" displayFolder="" count="0" memberValueDatatype="130" unbalanced="0"/>
    <cacheHierarchy uniqueName="[LEAD].[Lead Source]" caption="Lead Source" attribute="1" defaultMemberUniqueName="[LEAD].[Lead Source].[All]" allUniqueName="[LEAD].[Lead Source].[All]" dimensionUniqueName="[LEAD]" displayFolder="" count="0" memberValueDatatype="130" unbalanced="0"/>
    <cacheHierarchy uniqueName="[LEAD].[Lead Status at Conversion]" caption="Lead Status at Conversion" attribute="1" defaultMemberUniqueName="[LEAD].[Lead Status at Conversion].[All]" allUniqueName="[LEAD].[Lead Status at Conversion].[All]" dimensionUniqueName="[LEAD]" displayFolder="" count="0" memberValueDatatype="130" unbalanced="0"/>
    <cacheHierarchy uniqueName="[LEAD].[LeadRecordType]" caption="LeadRecordType" attribute="1" defaultMemberUniqueName="[LEAD].[LeadRecordType].[All]" allUniqueName="[LEAD].[LeadRecordType].[All]" dimensionUniqueName="[LEAD]" displayFolder="" count="0" memberValueDatatype="130" unbalanced="0"/>
    <cacheHierarchy uniqueName="[LEAD].[LS Team Notified]" caption="LS Team Notified" attribute="1" defaultMemberUniqueName="[LEAD].[LS Team Notified].[All]" allUniqueName="[LEAD].[LS Team Notified].[All]" dimensionUniqueName="[LEAD]" displayFolder="" count="0" memberValueDatatype="11" unbalanced="0"/>
    <cacheHierarchy uniqueName="[LEAD].[Next_Step__c (Leads)]" caption="Next_Step__c (Leads)" attribute="1" defaultMemberUniqueName="[LEAD].[Next_Step__c (Leads)].[All]" allUniqueName="[LEAD].[Next_Step__c (Leads)].[All]" dimensionUniqueName="[LEAD]" displayFolder="" count="0" memberValueDatatype="130" unbalanced="0"/>
    <cacheHierarchy uniqueName="[LEAD].[Pardot Conversion Date]" caption="Pardot Conversion Date" attribute="1" time="1" defaultMemberUniqueName="[LEAD].[Pardot Conversion Date].[All]" allUniqueName="[LEAD].[Pardot Conversion Date].[All]" dimensionUniqueName="[LEAD]" displayFolder="" count="0" memberValueDatatype="7" unbalanced="0"/>
    <cacheHierarchy uniqueName="[LEAD].[Pardot Created Date]" caption="Pardot Created Date" attribute="1" time="1" defaultMemberUniqueName="[LEAD].[Pardot Created Date].[All]" allUniqueName="[LEAD].[Pardot Created Date].[All]" dimensionUniqueName="[LEAD]" displayFolder="" count="0" memberValueDatatype="7" unbalanced="0"/>
    <cacheHierarchy uniqueName="[LEAD].[Pardot First Activity]" caption="Pardot First Activity" attribute="1" time="1" defaultMemberUniqueName="[LEAD].[Pardot First Activity].[All]" allUniqueName="[LEAD].[Pardot First Activity].[All]" dimensionUniqueName="[LEAD]" displayFolder="" count="0" memberValueDatatype="7" unbalanced="0"/>
    <cacheHierarchy uniqueName="[LEAD].[Pardot Last Activity]" caption="Pardot Last Activity" attribute="1" time="1" defaultMemberUniqueName="[LEAD].[Pardot Last Activity].[All]" allUniqueName="[LEAD].[Pardot Last Activity].[All]" dimensionUniqueName="[LEAD]" displayFolder="" count="0" memberValueDatatype="7" unbalanced="0"/>
    <cacheHierarchy uniqueName="[LEAD].[Primary Research Application]" caption="Primary Research Application" attribute="1" defaultMemberUniqueName="[LEAD].[Primary Research Application].[All]" allUniqueName="[LEAD].[Primary Research Application].[All]" dimensionUniqueName="[LEAD]" displayFolder="" count="0" memberValueDatatype="130" unbalanced="0"/>
    <cacheHierarchy uniqueName="[LEAD].[Product Category]" caption="Product Category" attribute="1" defaultMemberUniqueName="[LEAD].[Product Category].[All]" allUniqueName="[LEAD].[Product Category].[All]" dimensionUniqueName="[LEAD]" displayFolder="" count="0" memberValueDatatype="130" unbalanced="0"/>
    <cacheHierarchy uniqueName="[LEAD].[Record Type ID]" caption="Record Type ID" attribute="1" defaultMemberUniqueName="[LEAD].[Record Type ID].[All]" allUniqueName="[LEAD].[Record Type ID].[All]" dimensionUniqueName="[LEAD]" displayFolder="" count="0" memberValueDatatype="130" unbalanced="0"/>
    <cacheHierarchy uniqueName="[LEAD].[SS Team Notified]" caption="SS Team Notified" attribute="1" defaultMemberUniqueName="[LEAD].[SS Team Notified].[All]" allUniqueName="[LEAD].[SS Team Notified].[All]" dimensionUniqueName="[LEAD]" displayFolder="" count="0" memberValueDatatype="11" unbalanced="0"/>
    <cacheHierarchy uniqueName="[LEAD].[State/Province]" caption="State/Province" attribute="1" defaultMemberUniqueName="[LEAD].[State/Province].[All]" allUniqueName="[LEAD].[State/Province].[All]" dimensionUniqueName="[LEAD]" displayFolder="" count="0" memberValueDatatype="130" unbalanced="0"/>
    <cacheHierarchy uniqueName="[LEAD].[Status]" caption="Status" attribute="1" defaultMemberUniqueName="[LEAD].[Status].[All]" allUniqueName="[LEAD].[Status].[All]" dimensionUniqueName="[LEAD]" displayFolder="" count="0" memberValueDatatype="130" unbalanced="0"/>
    <cacheHierarchy uniqueName="[LEAD].[Campaign Membership Count]" caption="Campaign Membership Count" attribute="1" defaultMemberUniqueName="[LEAD].[Campaign Membership Count].[All]" allUniqueName="[LEAD].[Campaign Membership Count].[All]" dimensionUniqueName="[LEAD]" displayFolder="" count="0" memberValueDatatype="20" unbalanced="0"/>
    <cacheHierarchy uniqueName="[LEAD].[Pardot Score]" caption="Pardot Score" attribute="1" defaultMemberUniqueName="[LEAD].[Pardot Score].[All]" allUniqueName="[LEAD].[Pardot Score].[All]" dimensionUniqueName="[LEAD]" displayFolder="" count="0" memberValueDatatype="20" unbalanced="0"/>
    <cacheHierarchy uniqueName="[OPPORTUNITY].[Account ID]" caption="Account ID" attribute="1" defaultMemberUniqueName="[OPPORTUNITY].[Account ID].[All]" allUniqueName="[OPPORTUNITY].[Account ID].[All]" dimensionUniqueName="[OPPORTUNITY]" displayFolder="" count="0" memberValueDatatype="130" unbalanced="0"/>
    <cacheHierarchy uniqueName="[OPPORTUNITY].[Campaign ID]" caption="Campaign ID" attribute="1" defaultMemberUniqueName="[OPPORTUNITY].[Campaign ID].[All]" allUniqueName="[OPPORTUNITY].[Campaign ID].[All]" dimensionUniqueName="[OPPORTUNITY]" displayFolder="" count="0" memberValueDatatype="130" unbalanced="0"/>
    <cacheHierarchy uniqueName="[OPPORTUNITY].[Close Date]" caption="Close Date" attribute="1" time="1" defaultMemberUniqueName="[OPPORTUNITY].[Close Date].[All]" allUniqueName="[OPPORTUNITY].[Close Date].[All]" dimensionUniqueName="[OPPORTUNITY]" displayFolder="" count="0" memberValueDatatype="7" unbalanced="0"/>
    <cacheHierarchy uniqueName="[OPPORTUNITY].[Closed Lost Reason]" caption="Closed Lost Reason" attribute="1" defaultMemberUniqueName="[OPPORTUNITY].[Closed Lost Reason].[All]" allUniqueName="[OPPORTUNITY].[Closed Lost Reason].[All]" dimensionUniqueName="[OPPORTUNITY]" displayFolder="" count="0" memberValueDatatype="130" unbalanced="0"/>
    <cacheHierarchy uniqueName="[OPPORTUNITY].[Contact ID]" caption="Contact ID" attribute="1" defaultMemberUniqueName="[OPPORTUNITY].[Contact ID].[All]" allUniqueName="[OPPORTUNITY].[Contact ID].[All]" dimensionUniqueName="[OPPORTUNITY]" displayFolder="" count="0" memberValueDatatype="130" unbalanced="0"/>
    <cacheHierarchy uniqueName="[OPPORTUNITY].[Created By ID]" caption="Created By ID" attribute="1" defaultMemberUniqueName="[OPPORTUNITY].[Created By ID].[All]" allUniqueName="[OPPORTUNITY].[Created By ID].[All]" dimensionUniqueName="[OPPORTUNITY]" displayFolder="" count="0" memberValueDatatype="130" unbalanced="0"/>
    <cacheHierarchy uniqueName="[OPPORTUNITY].[Created Date]" caption="Created Date" attribute="1" time="1" defaultMemberUniqueName="[OPPORTUNITY].[Created Date].[All]" allUniqueName="[OPPORTUNITY].[Created Date].[All]" dimensionUniqueName="[OPPORTUNITY]" displayFolder="" count="0" memberValueDatatype="7" unbalanced="0"/>
    <cacheHierarchy uniqueName="[OPPORTUNITY].[Fiscal Quarter]" caption="Fiscal Quarter" attribute="1" defaultMemberUniqueName="[OPPORTUNITY].[Fiscal Quarter].[All]" allUniqueName="[OPPORTUNITY].[Fiscal Quarter].[All]" dimensionUniqueName="[OPPORTUNITY]" displayFolder="" count="0" memberValueDatatype="20" unbalanced="0"/>
    <cacheHierarchy uniqueName="[OPPORTUNITY].[Fiscal Year]" caption="Fiscal Year" attribute="1" defaultMemberUniqueName="[OPPORTUNITY].[Fiscal Year].[All]" allUniqueName="[OPPORTUNITY].[Fiscal Year].[All]" dimensionUniqueName="[OPPORTUNITY]" displayFolder="" count="0" memberValueDatatype="20" unbalanced="0"/>
    <cacheHierarchy uniqueName="[OPPORTUNITY].[Forecast Category]" caption="Forecast Category" attribute="1" defaultMemberUniqueName="[OPPORTUNITY].[Forecast Category].[All]" allUniqueName="[OPPORTUNITY].[Forecast Category].[All]" dimensionUniqueName="[OPPORTUNITY]" displayFolder="" count="0" memberValueDatatype="130" unbalanced="0"/>
    <cacheHierarchy uniqueName="[OPPORTUNITY].[Industry]" caption="Industry" attribute="1" defaultMemberUniqueName="[OPPORTUNITY].[Industry].[All]" allUniqueName="[OPPORTUNITY].[Industry].[All]" dimensionUniqueName="[OPPORTUNITY]" displayFolder="" count="2" memberValueDatatype="130" unbalanced="0"/>
    <cacheHierarchy uniqueName="[OPPORTUNITY].[Interface Type]" caption="Interface Type" attribute="1" defaultMemberUniqueName="[OPPORTUNITY].[Interface Type].[All]" allUniqueName="[OPPORTUNITY].[Interface Type].[All]" dimensionUniqueName="[OPPORTUNITY]" displayFolder="" count="0" memberValueDatatype="130" unbalanced="0"/>
    <cacheHierarchy uniqueName="[OPPORTUNITY].[Last Activity]" caption="Last Activity" attribute="1" defaultMemberUniqueName="[OPPORTUNITY].[Last Activity].[All]" allUniqueName="[OPPORTUNITY].[Last Activity].[All]" dimensionUniqueName="[OPPORTUNITY]" displayFolder="" count="0" memberValueDatatype="130" unbalanced="0"/>
    <cacheHierarchy uniqueName="[OPPORTUNITY].[Last Stage Change Date]" caption="Last Stage Change Date" attribute="1" time="1" defaultMemberUniqueName="[OPPORTUNITY].[Last Stage Change Date].[All]" allUniqueName="[OPPORTUNITY].[Last Stage Change Date].[All]" dimensionUniqueName="[OPPORTUNITY]" displayFolder="" count="0" memberValueDatatype="7" unbalanced="0"/>
    <cacheHierarchy uniqueName="[OPPORTUNITY].[LDO]" caption="LDO" attribute="1" defaultMemberUniqueName="[OPPORTUNITY].[LDO].[All]" allUniqueName="[OPPORTUNITY].[LDO].[All]" dimensionUniqueName="[OPPORTUNITY]" displayFolder="" count="0" memberValueDatatype="11" unbalanced="0"/>
    <cacheHierarchy uniqueName="[OPPORTUNITY].[Lead Application]" caption="Lead Application" attribute="1" defaultMemberUniqueName="[OPPORTUNITY].[Lead Application].[All]" allUniqueName="[OPPORTUNITY].[Lead Application].[All]" dimensionUniqueName="[OPPORTUNITY]" displayFolder="" count="0" memberValueDatatype="130" unbalanced="0"/>
    <cacheHierarchy uniqueName="[OPPORTUNITY].[Lead Source]" caption="Lead Source" attribute="1" defaultMemberUniqueName="[OPPORTUNITY].[Lead Source].[All]" allUniqueName="[OPPORTUNITY].[Lead Source].[All]" dimensionUniqueName="[OPPORTUNITY]" displayFolder="" count="0" memberValueDatatype="130" unbalanced="0"/>
    <cacheHierarchy uniqueName="[OPPORTUNITY].[Opportunity ID]" caption="Opportunity ID" attribute="1" defaultMemberUniqueName="[OPPORTUNITY].[Opportunity ID].[All]" allUniqueName="[OPPORTUNITY].[Opportunity ID].[All]" dimensionUniqueName="[OPPORTUNITY]" displayFolder="" count="0" memberValueDatatype="130" unbalanced="0"/>
    <cacheHierarchy uniqueName="[OPPORTUNITY].[Owner ID]" caption="Owner ID" attribute="1" defaultMemberUniqueName="[OPPORTUNITY].[Owner ID].[All]" allUniqueName="[OPPORTUNITY].[Owner ID].[All]" dimensionUniqueName="[OPPORTUNITY]" displayFolder="" count="0" memberValueDatatype="130" unbalanced="0"/>
    <cacheHierarchy uniqueName="[OPPORTUNITY].[Primary Application]" caption="Primary Application" attribute="1" defaultMemberUniqueName="[OPPORTUNITY].[Primary Application].[All]" allUniqueName="[OPPORTUNITY].[Primary Application].[All]" dimensionUniqueName="[OPPORTUNITY]" displayFolder="" count="0" memberValueDatatype="130" unbalanced="0"/>
    <cacheHierarchy uniqueName="[OPPORTUNITY].[Primary Contact]" caption="Primary Contact" attribute="1" defaultMemberUniqueName="[OPPORTUNITY].[Primary Contact].[All]" allUniqueName="[OPPORTUNITY].[Primary Contact].[All]" dimensionUniqueName="[OPPORTUNITY]" displayFolder="" count="0" memberValueDatatype="130" unbalanced="0"/>
    <cacheHierarchy uniqueName="[OPPORTUNITY].[Product Category]" caption="Product Category" attribute="1" defaultMemberUniqueName="[OPPORTUNITY].[Product Category].[All]" allUniqueName="[OPPORTUNITY].[Product Category].[All]" dimensionUniqueName="[OPPORTUNITY]" displayFolder="" count="2" memberValueDatatype="130" unbalanced="0"/>
    <cacheHierarchy uniqueName="[OPPORTUNITY].[Product of Interest]" caption="Product of Interest" attribute="1" defaultMemberUniqueName="[OPPORTUNITY].[Product of Interest].[All]" allUniqueName="[OPPORTUNITY].[Product of Interest].[All]" dimensionUniqueName="[OPPORTUNITY]" displayFolder="" count="0" memberValueDatatype="130" unbalanced="0"/>
    <cacheHierarchy uniqueName="[OPPORTUNITY].[Stage]" caption="Stage" attribute="1" defaultMemberUniqueName="[OPPORTUNITY].[Stage].[All]" allUniqueName="[OPPORTUNITY].[Stage].[All]" dimensionUniqueName="[OPPORTUNITY]" displayFolder="" count="2" memberValueDatatype="130" unbalanced="0"/>
    <cacheHierarchy uniqueName="[OPPORTUNITY].[Amount]" caption="Amount" attribute="1" defaultMemberUniqueName="[OPPORTUNITY].[Amount].[All]" allUniqueName="[OPPORTUNITY].[Amount].[All]" dimensionUniqueName="[OPPORTUNITY]" displayFolder="" count="0" memberValueDatatype="5" unbalanced="0"/>
    <cacheHierarchy uniqueName="[OPPORTUNITY].[Probability (%)]" caption="Probability (%)" attribute="1" defaultMemberUniqueName="[OPPORTUNITY].[Probability (%)].[All]" allUniqueName="[OPPORTUNITY].[Probability (%)].[All]" dimensionUniqueName="[OPPORTUNITY]" displayFolder="" count="0" memberValueDatatype="20" unbalanced="0"/>
    <cacheHierarchy uniqueName="[OPPORTUNITY].[Created Date (Year)]" caption="Created Date (Year)" attribute="1" defaultMemberUniqueName="[OPPORTUNITY].[Created Date (Year)].[All]" allUniqueName="[OPPORTUNITY].[Created Date (Year)].[All]" dimensionUniqueName="[OPPORTUNITY]" displayFolder="" count="2" memberValueDatatype="130" unbalanced="0"/>
    <cacheHierarchy uniqueName="[OPPORTUNITY].[Created Date (Quarter)]" caption="Created Date (Quarter)" attribute="1" defaultMemberUniqueName="[OPPORTUNITY].[Created Date (Quarter)].[All]" allUniqueName="[OPPORTUNITY].[Created Date (Quarter)].[All]" dimensionUniqueName="[OPPORTUNITY]" displayFolder="" count="0" memberValueDatatype="130" unbalanced="0"/>
    <cacheHierarchy uniqueName="[OPPORTUNITY].[Created Date (Month)]" caption="Created Date (Month)" attribute="1" defaultMemberUniqueName="[OPPORTUNITY].[Created Date (Month)].[All]" allUniqueName="[OPPORTUNITY].[Created Date (Month)].[All]" dimensionUniqueName="[OPPORTUNITY]" displayFolder="" count="0" memberValueDatatype="130" unbalanced="0"/>
    <cacheHierarchy uniqueName="[OPPORTUNITY PRODUCT].[Created By ID]" caption="Created By ID" attribute="1" defaultMemberUniqueName="[OPPORTUNITY PRODUCT].[Created By ID].[All]" allUniqueName="[OPPORTUNITY PRODUCT].[Created By ID].[All]" dimensionUniqueName="[OPPORTUNITY PRODUCT]" displayFolder="" count="0" memberValueDatatype="130" unbalanced="0"/>
    <cacheHierarchy uniqueName="[OPPORTUNITY PRODUCT].[Created Date]" caption="Created Date" attribute="1" time="1" defaultMemberUniqueName="[OPPORTUNITY PRODUCT].[Created Date].[All]" allUniqueName="[OPPORTUNITY PRODUCT].[Created Date].[All]" dimensionUniqueName="[OPPORTUNITY PRODUCT]" displayFolder="" count="0" memberValueDatatype="7" unbalanced="0"/>
    <cacheHierarchy uniqueName="[OPPORTUNITY PRODUCT].[Last Modified By ID]" caption="Last Modified By ID" attribute="1" defaultMemberUniqueName="[OPPORTUNITY PRODUCT].[Last Modified By ID].[All]" allUniqueName="[OPPORTUNITY PRODUCT].[Last Modified By ID].[All]" dimensionUniqueName="[OPPORTUNITY PRODUCT]" displayFolder="" count="0" memberValueDatatype="130" unbalanced="0"/>
    <cacheHierarchy uniqueName="[OPPORTUNITY PRODUCT].[Last Modified Date]" caption="Last Modified Date" attribute="1" time="1" defaultMemberUniqueName="[OPPORTUNITY PRODUCT].[Last Modified Date].[All]" allUniqueName="[OPPORTUNITY PRODUCT].[Last Modified Date].[All]" dimensionUniqueName="[OPPORTUNITY PRODUCT]" displayFolder="" count="0" memberValueDatatype="7" unbalanced="0"/>
    <cacheHierarchy uniqueName="[OPPORTUNITY PRODUCT].[Line Item ID]" caption="Line Item ID" attribute="1" defaultMemberUniqueName="[OPPORTUNITY PRODUCT].[Line Item ID].[All]" allUniqueName="[OPPORTUNITY PRODUCT].[Line Item ID].[All]" dimensionUniqueName="[OPPORTUNITY PRODUCT]" displayFolder="" count="0" memberValueDatatype="130" unbalanced="0"/>
    <cacheHierarchy uniqueName="[OPPORTUNITY PRODUCT].[Opportunity ID]" caption="Opportunity ID" attribute="1" defaultMemberUniqueName="[OPPORTUNITY PRODUCT].[Opportunity ID].[All]" allUniqueName="[OPPORTUNITY PRODUCT].[Opportunity ID].[All]" dimensionUniqueName="[OPPORTUNITY PRODUCT]" displayFolder="" count="0" memberValueDatatype="130" unbalanced="0"/>
    <cacheHierarchy uniqueName="[OPPORTUNITY PRODUCT].[Product Name]" caption="Product Name" attribute="1" defaultMemberUniqueName="[OPPORTUNITY PRODUCT].[Product Name].[All]" allUniqueName="[OPPORTUNITY PRODUCT].[Product Name].[All]" dimensionUniqueName="[OPPORTUNITY PRODUCT]" displayFolder="" count="0" memberValueDatatype="130" unbalanced="0"/>
    <cacheHierarchy uniqueName="[OPPORTUNITY PRODUCT].[Price Book Entry ID]" caption="Price Book Entry ID" attribute="1" defaultMemberUniqueName="[OPPORTUNITY PRODUCT].[Price Book Entry ID].[All]" allUniqueName="[OPPORTUNITY PRODUCT].[Price Book Entry ID].[All]" dimensionUniqueName="[OPPORTUNITY PRODUCT]" displayFolder="" count="0" memberValueDatatype="130" unbalanced="0"/>
    <cacheHierarchy uniqueName="[OPPORTUNITY PRODUCT].[Product Code]" caption="Product Code" attribute="1" defaultMemberUniqueName="[OPPORTUNITY PRODUCT].[Product Code].[All]" allUniqueName="[OPPORTUNITY PRODUCT].[Product Code].[All]" dimensionUniqueName="[OPPORTUNITY PRODUCT]" displayFolder="" count="0" memberValueDatatype="130" unbalanced="0"/>
    <cacheHierarchy uniqueName="[OPPORTUNITY PRODUCT].[Product ID]" caption="Product ID" attribute="1" defaultMemberUniqueName="[OPPORTUNITY PRODUCT].[Product ID].[All]" allUniqueName="[OPPORTUNITY PRODUCT].[Product ID].[All]" dimensionUniqueName="[OPPORTUNITY PRODUCT]" displayFolder="" count="0" memberValueDatatype="130" unbalanced="0"/>
    <cacheHierarchy uniqueName="[OPPORTUNITY PRODUCT].[Discount]" caption="Discount" attribute="1" defaultMemberUniqueName="[OPPORTUNITY PRODUCT].[Discount].[All]" allUniqueName="[OPPORTUNITY PRODUCT].[Discount].[All]" dimensionUniqueName="[OPPORTUNITY PRODUCT]" displayFolder="" count="0" memberValueDatatype="5" unbalanced="0"/>
    <cacheHierarchy uniqueName="[OPPORTUNITY PRODUCT].[List Price]" caption="List Price" attribute="1" defaultMemberUniqueName="[OPPORTUNITY PRODUCT].[List Price].[All]" allUniqueName="[OPPORTUNITY PRODUCT].[List Price].[All]" dimensionUniqueName="[OPPORTUNITY PRODUCT]" displayFolder="" count="0" memberValueDatatype="5" unbalanced="0"/>
    <cacheHierarchy uniqueName="[OPPORTUNITY PRODUCT].[Quantity]" caption="Quantity" attribute="1" defaultMemberUniqueName="[OPPORTUNITY PRODUCT].[Quantity].[All]" allUniqueName="[OPPORTUNITY PRODUCT].[Quantity].[All]" dimensionUniqueName="[OPPORTUNITY PRODUCT]" displayFolder="" count="0" memberValueDatatype="20" unbalanced="0"/>
    <cacheHierarchy uniqueName="[OPPORTUNITY PRODUCT].[Sales Price]" caption="Sales Price" attribute="1" defaultMemberUniqueName="[OPPORTUNITY PRODUCT].[Sales Price].[All]" allUniqueName="[OPPORTUNITY PRODUCT].[Sales Price].[All]" dimensionUniqueName="[OPPORTUNITY PRODUCT]" displayFolder="" count="0" memberValueDatatype="5" unbalanced="0"/>
    <cacheHierarchy uniqueName="[OPPORTUNITY PRODUCT].[Subtotal]" caption="Subtotal" attribute="1" defaultMemberUniqueName="[OPPORTUNITY PRODUCT].[Subtotal].[All]" allUniqueName="[OPPORTUNITY PRODUCT].[Subtotal].[All]" dimensionUniqueName="[OPPORTUNITY PRODUCT]" displayFolder="" count="0" memberValueDatatype="5" unbalanced="0"/>
    <cacheHierarchy uniqueName="[OPPORTUNITY PRODUCT].[Total Price]" caption="Total Price" attribute="1" defaultMemberUniqueName="[OPPORTUNITY PRODUCT].[Total Price].[All]" allUniqueName="[OPPORTUNITY PRODUCT].[Total Price].[All]" dimensionUniqueName="[OPPORTUNITY PRODUCT]" displayFolder="" count="0" memberValueDatatype="5" unbalanced="0"/>
    <cacheHierarchy uniqueName="[USER].[Active]" caption="Active" attribute="1" defaultMemberUniqueName="[USER].[Active].[All]" allUniqueName="[USER].[Active].[All]" dimensionUniqueName="[USER]" displayFolder="" count="0" memberValueDatatype="11" unbalanced="0"/>
    <cacheHierarchy uniqueName="[USER].[Unknown]" caption="Unknown" attribute="1" defaultMemberUniqueName="[USER].[Unknown].[All]" allUniqueName="[USER].[Unknown].[All]" dimensionUniqueName="[USER]" displayFolder="" count="0" memberValueDatatype="130" unbalanced="0"/>
    <cacheHierarchy uniqueName="[USER].[Country]" caption="Country" attribute="1" defaultMemberUniqueName="[USER].[Country].[All]" allUniqueName="[USER].[Country].[All]" dimensionUniqueName="[USER]" displayFolder="" count="0" memberValueDatatype="130" unbalanced="0"/>
    <cacheHierarchy uniqueName="[USER].[Created By ID]" caption="Created By ID" attribute="1" defaultMemberUniqueName="[USER].[Created By ID].[All]" allUniqueName="[USER].[Created By ID].[All]" dimensionUniqueName="[USER]" displayFolder="" count="0" memberValueDatatype="130" unbalanced="0"/>
    <cacheHierarchy uniqueName="[USER].[Created Date]" caption="Created Date" attribute="1" time="1" defaultMemberUniqueName="[USER].[Created Date].[All]" allUniqueName="[USER].[Created Date].[All]" dimensionUniqueName="[USER]" displayFolder="" count="0" memberValueDatatype="7" unbalanced="0"/>
    <cacheHierarchy uniqueName="[USER].[Department]" caption="Department" attribute="1" defaultMemberUniqueName="[USER].[Department].[All]" allUniqueName="[USER].[Department].[All]" dimensionUniqueName="[USER]" displayFolder="" count="0" memberValueDatatype="130" unbalanced="0"/>
    <cacheHierarchy uniqueName="[USER].[Full Name]" caption="Full Name" attribute="1" defaultMemberUniqueName="[USER].[Full Name].[All]" allUniqueName="[USER].[Full Name].[All]" dimensionUniqueName="[USER]" displayFolder="" count="0" memberValueDatatype="130" unbalanced="0"/>
    <cacheHierarchy uniqueName="[USER].[Last Login]" caption="Last Login" attribute="1" defaultMemberUniqueName="[USER].[Last Login].[All]" allUniqueName="[USER].[Last Login].[All]" dimensionUniqueName="[USER]" displayFolder="" count="0" memberValueDatatype="130" unbalanced="0"/>
    <cacheHierarchy uniqueName="[USER].[Last Modified By ID]" caption="Last Modified By ID" attribute="1" defaultMemberUniqueName="[USER].[Last Modified By ID].[All]" allUniqueName="[USER].[Last Modified By ID].[All]" dimensionUniqueName="[USER]" displayFolder="" count="0" memberValueDatatype="130" unbalanced="0"/>
    <cacheHierarchy uniqueName="[USER].[Last Modified Date]" caption="Last Modified Date" attribute="1" time="1" defaultMemberUniqueName="[USER].[Last Modified Date].[All]" allUniqueName="[USER].[Last Modified Date].[All]" dimensionUniqueName="[USER]" displayFolder="" count="0" memberValueDatatype="7" unbalanced="0"/>
    <cacheHierarchy uniqueName="[USER].[Manager ID]" caption="Manager ID" attribute="1" defaultMemberUniqueName="[USER].[Manager ID].[All]" allUniqueName="[USER].[Manager ID].[All]" dimensionUniqueName="[USER]" displayFolder="" count="0" memberValueDatatype="130" unbalanced="0"/>
    <cacheHierarchy uniqueName="[USER].[Nickname]" caption="Nickname" attribute="1" defaultMemberUniqueName="[USER].[Nickname].[All]" allUniqueName="[USER].[Nickname].[All]" dimensionUniqueName="[USER]" displayFolder="" count="0" memberValueDatatype="130" unbalanced="0"/>
    <cacheHierarchy uniqueName="[USER].[Profile ID]" caption="Profile ID" attribute="1" defaultMemberUniqueName="[USER].[Profile ID].[All]" allUniqueName="[USER].[Profile ID].[All]" dimensionUniqueName="[USER]" displayFolder="" count="0" memberValueDatatype="130" unbalanced="0"/>
    <cacheHierarchy uniqueName="[USER].[Role ID]" caption="Role ID" attribute="1" defaultMemberUniqueName="[USER].[Role ID].[All]" allUniqueName="[USER].[Role ID].[All]" dimensionUniqueName="[USER]" displayFolder="" count="0" memberValueDatatype="130" unbalanced="0"/>
    <cacheHierarchy uniqueName="[USER].[State/Province]" caption="State/Province" attribute="1" defaultMemberUniqueName="[USER].[State/Province].[All]" allUniqueName="[USER].[State/Province].[All]" dimensionUniqueName="[USER]" displayFolder="" count="0" memberValueDatatype="130" unbalanced="0"/>
    <cacheHierarchy uniqueName="[USER].[User ID]" caption="User ID" attribute="1" defaultMemberUniqueName="[USER].[User ID].[All]" allUniqueName="[USER].[User ID].[All]" dimensionUniqueName="[USER]" displayFolder="" count="0" memberValueDatatype="130" unbalanced="0"/>
    <cacheHierarchy uniqueName="[USER].[User Type]" caption="User Type" attribute="1" defaultMemberUniqueName="[USER].[User Type].[All]" allUniqueName="[USER].[User Type].[All]" dimensionUniqueName="[USER]" displayFolder="" count="0" memberValueDatatype="130" unbalanced="0"/>
    <cacheHierarchy uniqueName="[OPPORTUNITY].[Created Date (Month Index)]" caption="Created Date (Month Index)" attribute="1" defaultMemberUniqueName="[OPPORTUNITY].[Created Date (Month Index)].[All]" allUniqueName="[OPPORTUNITY].[Created Date (Month Index)].[All]" dimensionUniqueName="[OPPORTUNITY]" displayFolder="" count="0" memberValueDatatype="20" unbalanced="0" hidden="1"/>
    <cacheHierarchy uniqueName="[Measures].[Count of Lead ID]" caption="Count of Lead ID" measure="1" displayFolder="" measureGroup="LEAD" count="0">
      <extLst>
        <ext xmlns:x15="http://schemas.microsoft.com/office/spreadsheetml/2010/11/main" uri="{B97F6D7D-B522-45F9-BDA1-12C45D357490}">
          <x15:cacheHierarchy aggregatedColumn="32"/>
        </ext>
      </extLst>
    </cacheHierarchy>
    <cacheHierarchy uniqueName="[Measures].[Sum of Amount]" caption="Sum of Amount" measure="1" displayFolder="" measureGroup="OPPORTUNITY" count="0">
      <extLst>
        <ext xmlns:x15="http://schemas.microsoft.com/office/spreadsheetml/2010/11/main" uri="{B97F6D7D-B522-45F9-BDA1-12C45D357490}">
          <x15:cacheHierarchy aggregatedColumn="74"/>
        </ext>
      </extLst>
    </cacheHierarchy>
    <cacheHierarchy uniqueName="[Measures].[Count of Opportunity ID]" caption="Count of Opportunity ID" measure="1" displayFolder="" measureGroup="OPPORTUNITY" count="0">
      <extLst>
        <ext xmlns:x15="http://schemas.microsoft.com/office/spreadsheetml/2010/11/main" uri="{B97F6D7D-B522-45F9-BDA1-12C45D357490}">
          <x15:cacheHierarchy aggregatedColumn="67"/>
        </ext>
      </extLst>
    </cacheHierarchy>
    <cacheHierarchy uniqueName="[Measures].[Count of Opportunity ID 2]" caption="Count of Opportunity ID 2" measure="1" displayFolder="" measureGroup="OPPORTUNITY PRODUCT" count="0">
      <extLst>
        <ext xmlns:x15="http://schemas.microsoft.com/office/spreadsheetml/2010/11/main" uri="{B97F6D7D-B522-45F9-BDA1-12C45D357490}">
          <x15:cacheHierarchy aggregatedColumn="84"/>
        </ext>
      </extLst>
    </cacheHierarchy>
    <cacheHierarchy uniqueName="[Measures].[Expected Amount]" caption="Expected Amount" measure="1" displayFolder="" measureGroup="OPPORTUNITY" count="0"/>
    <cacheHierarchy uniqueName="[Measures].[Conversion Rate]" caption="Conversion Rate" measure="1" displayFolder="" measureGroup="OPPORTUNITY" count="0"/>
    <cacheHierarchy uniqueName="[Measures].[Converted Accounts]" caption="Converted Accounts" measure="1" displayFolder="" measureGroup="OPPORTUNITY" count="0"/>
    <cacheHierarchy uniqueName="[Measures].[Converted Opportunities]" caption="Converted Opportunities" measure="1" displayFolder="" measureGroup="OPPORTUNITY" count="0"/>
    <cacheHierarchy uniqueName="[Measures].[Expected Amount (Opportunity)]" caption="Expected Amount (Opportunity)" measure="1" displayFolder="" measureGroup="OPPORTUNITY" count="0"/>
    <cacheHierarchy uniqueName="[Measures].[Acitve Opportunity]" caption="Acitve Opportunity" measure="1" displayFolder="" measureGroup="OPPORTUNITY" count="0"/>
    <cacheHierarchy uniqueName="[Measures].[Win Rate]" caption="Win Rate" measure="1" displayFolder="" measureGroup="OPPORTUNITY" count="0"/>
    <cacheHierarchy uniqueName="[Measures].[Lost Rate]" caption="Lost Rate" measure="1" displayFolder="" measureGroup="OPPORTUNITY" count="0"/>
    <cacheHierarchy uniqueName="[Measures].[Total Closed Opportunity]" caption="Total Closed Opportunity" measure="1" displayFolder="" measureGroup="OPPORTUNITY" count="0"/>
    <cacheHierarchy uniqueName="[Measures].[Conversion Rate Opportunity]" caption="Conversion Rate Opportunity" measure="1" displayFolder="" measureGroup="OPPORTUNITY" count="0"/>
    <cacheHierarchy uniqueName="[Measures].[__XL_Count OPPORTUNITY]" caption="__XL_Count OPPORTUNITY" measure="1" displayFolder="" measureGroup="OPPORTUNITY" count="0" hidden="1"/>
    <cacheHierarchy uniqueName="[Measures].[__XL_Count ACCOUNT]" caption="__XL_Count ACCOUNT" measure="1" displayFolder="" measureGroup="ACCOUNT" count="0" hidden="1"/>
    <cacheHierarchy uniqueName="[Measures].[__XL_Count USER]" caption="__XL_Count USER" measure="1" displayFolder="" measureGroup="USER" count="0" hidden="1"/>
    <cacheHierarchy uniqueName="[Measures].[__XL_Count LEAD]" caption="__XL_Count LEAD" measure="1" displayFolder="" measureGroup="LEAD" count="0" hidden="1"/>
    <cacheHierarchy uniqueName="[Measures].[__XL_Count OPPORTUNITY PRODUCT]" caption="__XL_Count OPPORTUNITY PRODUCT" measure="1" displayFolder="" measureGroup="OPPORTUNITY PRODUCT"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64929351"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ASHEELA S" refreshedDate="46092.778191666664" createdVersion="3" refreshedVersion="8" minRefreshableVersion="3" recordCount="0" supportSubquery="1" supportAdvancedDrill="1" xr:uid="{712A861B-5793-49DC-BC18-ED08A4589413}">
  <cacheSource type="external" connectionId="6">
    <extLst>
      <ext xmlns:x14="http://schemas.microsoft.com/office/spreadsheetml/2009/9/main" uri="{F057638F-6D5F-4e77-A914-E7F072B9BCA8}">
        <x14:sourceConnection name="ThisWorkbookDataModel"/>
      </ext>
    </extLst>
  </cacheSource>
  <cacheFields count="0"/>
  <cacheHierarchies count="133">
    <cacheHierarchy uniqueName="[ACCOUNT].[Account ID]" caption="Account ID" attribute="1" defaultMemberUniqueName="[ACCOUNT].[Account ID].[All]" allUniqueName="[ACCOUNT].[Account ID].[All]" dimensionUniqueName="[ACCOUNT]" displayFolder="" count="0" memberValueDatatype="130" unbalanced="0"/>
    <cacheHierarchy uniqueName="[ACCOUNT].[Account Name]" caption="Account Name" attribute="1" defaultMemberUniqueName="[ACCOUNT].[Account Name].[All]" allUniqueName="[ACCOUNT].[Account Name].[All]" dimensionUniqueName="[ACCOUNT]" displayFolder="" count="0" memberValueDatatype="130" unbalanced="0"/>
    <cacheHierarchy uniqueName="[ACCOUNT].[Account Rating]" caption="Account Rating" attribute="1" defaultMemberUniqueName="[ACCOUNT].[Account Rating].[All]" allUniqueName="[ACCOUNT].[Account Rating].[All]" dimensionUniqueName="[ACCOUNT]" displayFolder="" count="0" memberValueDatatype="130" unbalanced="0"/>
    <cacheHierarchy uniqueName="[ACCOUNT].[Account Type]" caption="Account Type" attribute="1" defaultMemberUniqueName="[ACCOUNT].[Account Type].[All]" allUniqueName="[ACCOUNT].[Account Type].[All]" dimensionUniqueName="[ACCOUNT]" displayFolder="" count="0" memberValueDatatype="130" unbalanced="0"/>
    <cacheHierarchy uniqueName="[ACCOUNT].[Application]" caption="Application" attribute="1" defaultMemberUniqueName="[ACCOUNT].[Application].[All]" allUniqueName="[ACCOUNT].[Application].[All]" dimensionUniqueName="[ACCOUNT]" displayFolder="" count="0" memberValueDatatype="130" unbalanced="0"/>
    <cacheHierarchy uniqueName="[ACCOUNT].[Billing City]" caption="Billing City" attribute="1" defaultMemberUniqueName="[ACCOUNT].[Billing City].[All]" allUniqueName="[ACCOUNT].[Billing City].[All]" dimensionUniqueName="[ACCOUNT]" displayFolder="" count="0" memberValueDatatype="130" unbalanced="0"/>
    <cacheHierarchy uniqueName="[ACCOUNT].[Billing Country]" caption="Billing Country" attribute="1" defaultMemberUniqueName="[ACCOUNT].[Billing Country].[All]" allUniqueName="[ACCOUNT].[Billing Country].[All]" dimensionUniqueName="[ACCOUNT]" displayFolder="" count="0" memberValueDatatype="130" unbalanced="0"/>
    <cacheHierarchy uniqueName="[ACCOUNT].[Billing State/Province]" caption="Billing State/Province" attribute="1" defaultMemberUniqueName="[ACCOUNT].[Billing State/Province].[All]" allUniqueName="[ACCOUNT].[Billing State/Province].[All]" dimensionUniqueName="[ACCOUNT]" displayFolder="" count="0" memberValueDatatype="130" unbalanced="0"/>
    <cacheHierarchy uniqueName="[ACCOUNT].[Created By ID]" caption="Created By ID" attribute="1" defaultMemberUniqueName="[ACCOUNT].[Created By ID].[All]" allUniqueName="[ACCOUNT].[Created By ID].[All]" dimensionUniqueName="[ACCOUNT]" displayFolder="" count="0" memberValueDatatype="130" unbalanced="0"/>
    <cacheHierarchy uniqueName="[ACCOUNT].[Created Date]" caption="Created Date" attribute="1" time="1" defaultMemberUniqueName="[ACCOUNT].[Created Date].[All]" allUniqueName="[ACCOUNT].[Created Date].[All]" dimensionUniqueName="[ACCOUNT]" displayFolder="" count="0" memberValueDatatype="7" unbalanced="0"/>
    <cacheHierarchy uniqueName="[ACCOUNT].[Industry]" caption="Industry" attribute="1" defaultMemberUniqueName="[ACCOUNT].[Industry].[All]" allUniqueName="[ACCOUNT].[Industry].[All]" dimensionUniqueName="[ACCOUNT]" displayFolder="" count="0" memberValueDatatype="130" unbalanced="0"/>
    <cacheHierarchy uniqueName="[ACCOUNT].[Last Activity]" caption="Last Activity" attribute="1" defaultMemberUniqueName="[ACCOUNT].[Last Activity].[All]" allUniqueName="[ACCOUNT].[Last Activity].[All]" dimensionUniqueName="[ACCOUNT]" displayFolder="" count="0" memberValueDatatype="130" unbalanced="0"/>
    <cacheHierarchy uniqueName="[ACCOUNT].[Last Modified By ID]" caption="Last Modified By ID" attribute="1" defaultMemberUniqueName="[ACCOUNT].[Last Modified By ID].[All]" allUniqueName="[ACCOUNT].[Last Modified By ID].[All]" dimensionUniqueName="[ACCOUNT]" displayFolder="" count="0" memberValueDatatype="130" unbalanced="0"/>
    <cacheHierarchy uniqueName="[ACCOUNT].[Last Modified Date]" caption="Last Modified Date" attribute="1" time="1" defaultMemberUniqueName="[ACCOUNT].[Last Modified Date].[All]" allUniqueName="[ACCOUNT].[Last Modified Date].[All]" dimensionUniqueName="[ACCOUNT]" displayFolder="" count="0" memberValueDatatype="7" unbalanced="0"/>
    <cacheHierarchy uniqueName="[ACCOUNT].[Lead Type]" caption="Lead Type" attribute="1" defaultMemberUniqueName="[ACCOUNT].[Lead Type].[All]" allUniqueName="[ACCOUNT].[Lead Type].[All]" dimensionUniqueName="[ACCOUNT]" displayFolder="" count="0" memberValueDatatype="130" unbalanced="0"/>
    <cacheHierarchy uniqueName="[ACCOUNT].[Owner ID]" caption="Owner ID" attribute="1" defaultMemberUniqueName="[ACCOUNT].[Owner ID].[All]" allUniqueName="[ACCOUNT].[Owner ID].[All]" dimensionUniqueName="[ACCOUNT]" displayFolder="" count="0" memberValueDatatype="130" unbalanced="0"/>
    <cacheHierarchy uniqueName="[ACCOUNT].[Parent Account ID]" caption="Parent Account ID" attribute="1" defaultMemberUniqueName="[ACCOUNT].[Parent Account ID].[All]" allUniqueName="[ACCOUNT].[Parent Account ID].[All]" dimensionUniqueName="[ACCOUNT]" displayFolder="" count="0" memberValueDatatype="130" unbalanced="0"/>
    <cacheHierarchy uniqueName="[ACCOUNT].[Record Type ID]" caption="Record Type ID" attribute="1" defaultMemberUniqueName="[ACCOUNT].[Record Type ID].[All]" allUniqueName="[ACCOUNT].[Record Type ID].[All]" dimensionUniqueName="[ACCOUNT]" displayFolder="" count="0" memberValueDatatype="130" unbalanced="0"/>
    <cacheHierarchy uniqueName="[ACCOUNT].[Shipping City]" caption="Shipping City" attribute="1" defaultMemberUniqueName="[ACCOUNT].[Shipping City].[All]" allUniqueName="[ACCOUNT].[Shipping City].[All]" dimensionUniqueName="[ACCOUNT]" displayFolder="" count="0" memberValueDatatype="130" unbalanced="0"/>
    <cacheHierarchy uniqueName="[ACCOUNT].[Shipping Country]" caption="Shipping Country" attribute="1" defaultMemberUniqueName="[ACCOUNT].[Shipping Country].[All]" allUniqueName="[ACCOUNT].[Shipping Country].[All]" dimensionUniqueName="[ACCOUNT]" displayFolder="" count="0" memberValueDatatype="130" unbalanced="0"/>
    <cacheHierarchy uniqueName="[ACCOUNT].[Shipping State/Province]" caption="Shipping State/Province" attribute="1" defaultMemberUniqueName="[ACCOUNT].[Shipping State/Province].[All]" allUniqueName="[ACCOUNT].[Shipping State/Province].[All]" dimensionUniqueName="[ACCOUNT]" displayFolder="" count="0" memberValueDatatype="130" unbalanced="0"/>
    <cacheHierarchy uniqueName="[ACCOUNT].[Shipping Zip/Postal Code]" caption="Shipping Zip/Postal Code" attribute="1" defaultMemberUniqueName="[ACCOUNT].[Shipping Zip/Postal Code].[All]" allUniqueName="[ACCOUNT].[Shipping Zip/Postal Code].[All]" dimensionUniqueName="[ACCOUNT]" displayFolder="" count="0" memberValueDatatype="130" unbalanced="0"/>
    <cacheHierarchy uniqueName="[ACCOUNT].[System Modstamp]" caption="System Modstamp" attribute="1" time="1" defaultMemberUniqueName="[ACCOUNT].[System Modstamp].[All]" allUniqueName="[ACCOUNT].[System Modstamp].[All]" dimensionUniqueName="[ACCOUNT]" displayFolder="" count="0" memberValueDatatype="7" unbalanced="0"/>
    <cacheHierarchy uniqueName="[LEAD].[City]" caption="City" attribute="1" defaultMemberUniqueName="[LEAD].[City].[All]" allUniqueName="[LEAD].[City].[All]" dimensionUniqueName="[LEAD]" displayFolder="" count="0" memberValueDatatype="130" unbalanced="0"/>
    <cacheHierarchy uniqueName="[LEAD].[Converted]" caption="Converted" attribute="1" defaultMemberUniqueName="[LEAD].[Converted].[All]" allUniqueName="[LEAD].[Converted].[All]" dimensionUniqueName="[LEAD]" displayFolder="" count="0" memberValueDatatype="11" unbalanced="0"/>
    <cacheHierarchy uniqueName="[LEAD].[Country]" caption="Country" attribute="1" defaultMemberUniqueName="[LEAD].[Country].[All]" allUniqueName="[LEAD].[Country].[All]" dimensionUniqueName="[LEAD]" displayFolder="" count="0" memberValueDatatype="130" unbalanced="0"/>
    <cacheHierarchy uniqueName="[LEAD].[Created Date]" caption="Created Date" attribute="1" time="1" defaultMemberUniqueName="[LEAD].[Created Date].[All]" allUniqueName="[LEAD].[Created Date].[All]" dimensionUniqueName="[LEAD]" displayFolder="" count="0" memberValueDatatype="7" unbalanced="0"/>
    <cacheHierarchy uniqueName="[LEAD].[Dead Reason]" caption="Dead Reason" attribute="1" defaultMemberUniqueName="[LEAD].[Dead Reason].[All]" allUniqueName="[LEAD].[Dead Reason].[All]" dimensionUniqueName="[LEAD]" displayFolder="" count="0" memberValueDatatype="130" unbalanced="0"/>
    <cacheHierarchy uniqueName="[LEAD].[Email Opt Out]" caption="Email Opt Out" attribute="1" defaultMemberUniqueName="[LEAD].[Email Opt Out].[All]" allUniqueName="[LEAD].[Email Opt Out].[All]" dimensionUniqueName="[LEAD]" displayFolder="" count="0" memberValueDatatype="11" unbalanced="0"/>
    <cacheHierarchy uniqueName="[LEAD].[Industry]" caption="Industry" attribute="1" defaultMemberUniqueName="[LEAD].[Industry].[All]" allUniqueName="[LEAD].[Industry].[All]" dimensionUniqueName="[LEAD]" displayFolder="" count="2" memberValueDatatype="130" unbalanced="0"/>
    <cacheHierarchy uniqueName="[LEAD].[Key Account]" caption="Key Account" attribute="1" defaultMemberUniqueName="[LEAD].[Key Account].[All]" allUniqueName="[LEAD].[Key Account].[All]" dimensionUniqueName="[LEAD]" displayFolder="" count="0" memberValueDatatype="11" unbalanced="0"/>
    <cacheHierarchy uniqueName="[LEAD].[Last Status Change]" caption="Last Status Change" attribute="1" defaultMemberUniqueName="[LEAD].[Last Status Change].[All]" allUniqueName="[LEAD].[Last Status Change].[All]" dimensionUniqueName="[LEAD]" displayFolder="" count="0" memberValueDatatype="130" unbalanced="0"/>
    <cacheHierarchy uniqueName="[LEAD].[Lead ID]" caption="Lead ID" attribute="1" defaultMemberUniqueName="[LEAD].[Lead ID].[All]" allUniqueName="[LEAD].[Lead ID].[All]" dimensionUniqueName="[LEAD]" displayFolder="" count="0" memberValueDatatype="130" unbalanced="0"/>
    <cacheHierarchy uniqueName="[LEAD].[Lead Source]" caption="Lead Source" attribute="1" defaultMemberUniqueName="[LEAD].[Lead Source].[All]" allUniqueName="[LEAD].[Lead Source].[All]" dimensionUniqueName="[LEAD]" displayFolder="" count="2" memberValueDatatype="130" unbalanced="0"/>
    <cacheHierarchy uniqueName="[LEAD].[Lead Status at Conversion]" caption="Lead Status at Conversion" attribute="1" defaultMemberUniqueName="[LEAD].[Lead Status at Conversion].[All]" allUniqueName="[LEAD].[Lead Status at Conversion].[All]" dimensionUniqueName="[LEAD]" displayFolder="" count="0" memberValueDatatype="130" unbalanced="0"/>
    <cacheHierarchy uniqueName="[LEAD].[LeadRecordType]" caption="LeadRecordType" attribute="1" defaultMemberUniqueName="[LEAD].[LeadRecordType].[All]" allUniqueName="[LEAD].[LeadRecordType].[All]" dimensionUniqueName="[LEAD]" displayFolder="" count="0" memberValueDatatype="130" unbalanced="0"/>
    <cacheHierarchy uniqueName="[LEAD].[LS Team Notified]" caption="LS Team Notified" attribute="1" defaultMemberUniqueName="[LEAD].[LS Team Notified].[All]" allUniqueName="[LEAD].[LS Team Notified].[All]" dimensionUniqueName="[LEAD]" displayFolder="" count="0" memberValueDatatype="11" unbalanced="0"/>
    <cacheHierarchy uniqueName="[LEAD].[Next_Step__c (Leads)]" caption="Next_Step__c (Leads)" attribute="1" defaultMemberUniqueName="[LEAD].[Next_Step__c (Leads)].[All]" allUniqueName="[LEAD].[Next_Step__c (Leads)].[All]" dimensionUniqueName="[LEAD]" displayFolder="" count="0" memberValueDatatype="130" unbalanced="0"/>
    <cacheHierarchy uniqueName="[LEAD].[Pardot Conversion Date]" caption="Pardot Conversion Date" attribute="1" time="1" defaultMemberUniqueName="[LEAD].[Pardot Conversion Date].[All]" allUniqueName="[LEAD].[Pardot Conversion Date].[All]" dimensionUniqueName="[LEAD]" displayFolder="" count="0" memberValueDatatype="7" unbalanced="0"/>
    <cacheHierarchy uniqueName="[LEAD].[Pardot Created Date]" caption="Pardot Created Date" attribute="1" time="1" defaultMemberUniqueName="[LEAD].[Pardot Created Date].[All]" allUniqueName="[LEAD].[Pardot Created Date].[All]" dimensionUniqueName="[LEAD]" displayFolder="" count="0" memberValueDatatype="7" unbalanced="0"/>
    <cacheHierarchy uniqueName="[LEAD].[Pardot First Activity]" caption="Pardot First Activity" attribute="1" time="1" defaultMemberUniqueName="[LEAD].[Pardot First Activity].[All]" allUniqueName="[LEAD].[Pardot First Activity].[All]" dimensionUniqueName="[LEAD]" displayFolder="" count="0" memberValueDatatype="7" unbalanced="0"/>
    <cacheHierarchy uniqueName="[LEAD].[Pardot Last Activity]" caption="Pardot Last Activity" attribute="1" time="1" defaultMemberUniqueName="[LEAD].[Pardot Last Activity].[All]" allUniqueName="[LEAD].[Pardot Last Activity].[All]" dimensionUniqueName="[LEAD]" displayFolder="" count="0" memberValueDatatype="7" unbalanced="0"/>
    <cacheHierarchy uniqueName="[LEAD].[Primary Research Application]" caption="Primary Research Application" attribute="1" defaultMemberUniqueName="[LEAD].[Primary Research Application].[All]" allUniqueName="[LEAD].[Primary Research Application].[All]" dimensionUniqueName="[LEAD]" displayFolder="" count="0" memberValueDatatype="130" unbalanced="0"/>
    <cacheHierarchy uniqueName="[LEAD].[Product Category]" caption="Product Category" attribute="1" defaultMemberUniqueName="[LEAD].[Product Category].[All]" allUniqueName="[LEAD].[Product Category].[All]" dimensionUniqueName="[LEAD]" displayFolder="" count="0" memberValueDatatype="130" unbalanced="0"/>
    <cacheHierarchy uniqueName="[LEAD].[Record Type ID]" caption="Record Type ID" attribute="1" defaultMemberUniqueName="[LEAD].[Record Type ID].[All]" allUniqueName="[LEAD].[Record Type ID].[All]" dimensionUniqueName="[LEAD]" displayFolder="" count="0" memberValueDatatype="130" unbalanced="0"/>
    <cacheHierarchy uniqueName="[LEAD].[SS Team Notified]" caption="SS Team Notified" attribute="1" defaultMemberUniqueName="[LEAD].[SS Team Notified].[All]" allUniqueName="[LEAD].[SS Team Notified].[All]" dimensionUniqueName="[LEAD]" displayFolder="" count="0" memberValueDatatype="11" unbalanced="0"/>
    <cacheHierarchy uniqueName="[LEAD].[State/Province]" caption="State/Province" attribute="1" defaultMemberUniqueName="[LEAD].[State/Province].[All]" allUniqueName="[LEAD].[State/Province].[All]" dimensionUniqueName="[LEAD]" displayFolder="" count="0" memberValueDatatype="130" unbalanced="0"/>
    <cacheHierarchy uniqueName="[LEAD].[Status]" caption="Status" attribute="1" defaultMemberUniqueName="[LEAD].[Status].[All]" allUniqueName="[LEAD].[Status].[All]" dimensionUniqueName="[LEAD]" displayFolder="" count="2" memberValueDatatype="130" unbalanced="0"/>
    <cacheHierarchy uniqueName="[LEAD].[Campaign Membership Count]" caption="Campaign Membership Count" attribute="1" defaultMemberUniqueName="[LEAD].[Campaign Membership Count].[All]" allUniqueName="[LEAD].[Campaign Membership Count].[All]" dimensionUniqueName="[LEAD]" displayFolder="" count="0" memberValueDatatype="20" unbalanced="0"/>
    <cacheHierarchy uniqueName="[LEAD].[Pardot Score]" caption="Pardot Score" attribute="1" defaultMemberUniqueName="[LEAD].[Pardot Score].[All]" allUniqueName="[LEAD].[Pardot Score].[All]" dimensionUniqueName="[LEAD]" displayFolder="" count="0" memberValueDatatype="20" unbalanced="0"/>
    <cacheHierarchy uniqueName="[OPPORTUNITY].[Account ID]" caption="Account ID" attribute="1" defaultMemberUniqueName="[OPPORTUNITY].[Account ID].[All]" allUniqueName="[OPPORTUNITY].[Account ID].[All]" dimensionUniqueName="[OPPORTUNITY]" displayFolder="" count="0" memberValueDatatype="130" unbalanced="0"/>
    <cacheHierarchy uniqueName="[OPPORTUNITY].[Campaign ID]" caption="Campaign ID" attribute="1" defaultMemberUniqueName="[OPPORTUNITY].[Campaign ID].[All]" allUniqueName="[OPPORTUNITY].[Campaign ID].[All]" dimensionUniqueName="[OPPORTUNITY]" displayFolder="" count="0" memberValueDatatype="130" unbalanced="0"/>
    <cacheHierarchy uniqueName="[OPPORTUNITY].[Close Date]" caption="Close Date" attribute="1" time="1" defaultMemberUniqueName="[OPPORTUNITY].[Close Date].[All]" allUniqueName="[OPPORTUNITY].[Close Date].[All]" dimensionUniqueName="[OPPORTUNITY]" displayFolder="" count="0" memberValueDatatype="7" unbalanced="0"/>
    <cacheHierarchy uniqueName="[OPPORTUNITY].[Closed Lost Reason]" caption="Closed Lost Reason" attribute="1" defaultMemberUniqueName="[OPPORTUNITY].[Closed Lost Reason].[All]" allUniqueName="[OPPORTUNITY].[Closed Lost Reason].[All]" dimensionUniqueName="[OPPORTUNITY]" displayFolder="" count="0" memberValueDatatype="130" unbalanced="0"/>
    <cacheHierarchy uniqueName="[OPPORTUNITY].[Contact ID]" caption="Contact ID" attribute="1" defaultMemberUniqueName="[OPPORTUNITY].[Contact ID].[All]" allUniqueName="[OPPORTUNITY].[Contact ID].[All]" dimensionUniqueName="[OPPORTUNITY]" displayFolder="" count="0" memberValueDatatype="130" unbalanced="0"/>
    <cacheHierarchy uniqueName="[OPPORTUNITY].[Created By ID]" caption="Created By ID" attribute="1" defaultMemberUniqueName="[OPPORTUNITY].[Created By ID].[All]" allUniqueName="[OPPORTUNITY].[Created By ID].[All]" dimensionUniqueName="[OPPORTUNITY]" displayFolder="" count="0" memberValueDatatype="130" unbalanced="0"/>
    <cacheHierarchy uniqueName="[OPPORTUNITY].[Created Date]" caption="Created Date" attribute="1" time="1" defaultMemberUniqueName="[OPPORTUNITY].[Created Date].[All]" allUniqueName="[OPPORTUNITY].[Created Date].[All]" dimensionUniqueName="[OPPORTUNITY]" displayFolder="" count="0" memberValueDatatype="7" unbalanced="0"/>
    <cacheHierarchy uniqueName="[OPPORTUNITY].[Fiscal Quarter]" caption="Fiscal Quarter" attribute="1" defaultMemberUniqueName="[OPPORTUNITY].[Fiscal Quarter].[All]" allUniqueName="[OPPORTUNITY].[Fiscal Quarter].[All]" dimensionUniqueName="[OPPORTUNITY]" displayFolder="" count="0" memberValueDatatype="20" unbalanced="0"/>
    <cacheHierarchy uniqueName="[OPPORTUNITY].[Fiscal Year]" caption="Fiscal Year" attribute="1" defaultMemberUniqueName="[OPPORTUNITY].[Fiscal Year].[All]" allUniqueName="[OPPORTUNITY].[Fiscal Year].[All]" dimensionUniqueName="[OPPORTUNITY]" displayFolder="" count="0" memberValueDatatype="20" unbalanced="0"/>
    <cacheHierarchy uniqueName="[OPPORTUNITY].[Forecast Category]" caption="Forecast Category" attribute="1" defaultMemberUniqueName="[OPPORTUNITY].[Forecast Category].[All]" allUniqueName="[OPPORTUNITY].[Forecast Category].[All]" dimensionUniqueName="[OPPORTUNITY]" displayFolder="" count="0" memberValueDatatype="130" unbalanced="0"/>
    <cacheHierarchy uniqueName="[OPPORTUNITY].[Industry]" caption="Industry" attribute="1" defaultMemberUniqueName="[OPPORTUNITY].[Industry].[All]" allUniqueName="[OPPORTUNITY].[Industry].[All]" dimensionUniqueName="[OPPORTUNITY]" displayFolder="" count="0" memberValueDatatype="130" unbalanced="0"/>
    <cacheHierarchy uniqueName="[OPPORTUNITY].[Interface Type]" caption="Interface Type" attribute="1" defaultMemberUniqueName="[OPPORTUNITY].[Interface Type].[All]" allUniqueName="[OPPORTUNITY].[Interface Type].[All]" dimensionUniqueName="[OPPORTUNITY]" displayFolder="" count="0" memberValueDatatype="130" unbalanced="0"/>
    <cacheHierarchy uniqueName="[OPPORTUNITY].[Last Activity]" caption="Last Activity" attribute="1" defaultMemberUniqueName="[OPPORTUNITY].[Last Activity].[All]" allUniqueName="[OPPORTUNITY].[Last Activity].[All]" dimensionUniqueName="[OPPORTUNITY]" displayFolder="" count="0" memberValueDatatype="130" unbalanced="0"/>
    <cacheHierarchy uniqueName="[OPPORTUNITY].[Last Stage Change Date]" caption="Last Stage Change Date" attribute="1" time="1" defaultMemberUniqueName="[OPPORTUNITY].[Last Stage Change Date].[All]" allUniqueName="[OPPORTUNITY].[Last Stage Change Date].[All]" dimensionUniqueName="[OPPORTUNITY]" displayFolder="" count="0" memberValueDatatype="7" unbalanced="0"/>
    <cacheHierarchy uniqueName="[OPPORTUNITY].[LDO]" caption="LDO" attribute="1" defaultMemberUniqueName="[OPPORTUNITY].[LDO].[All]" allUniqueName="[OPPORTUNITY].[LDO].[All]" dimensionUniqueName="[OPPORTUNITY]" displayFolder="" count="0" memberValueDatatype="11" unbalanced="0"/>
    <cacheHierarchy uniqueName="[OPPORTUNITY].[Lead Application]" caption="Lead Application" attribute="1" defaultMemberUniqueName="[OPPORTUNITY].[Lead Application].[All]" allUniqueName="[OPPORTUNITY].[Lead Application].[All]" dimensionUniqueName="[OPPORTUNITY]" displayFolder="" count="0" memberValueDatatype="130" unbalanced="0"/>
    <cacheHierarchy uniqueName="[OPPORTUNITY].[Lead Source]" caption="Lead Source" attribute="1" defaultMemberUniqueName="[OPPORTUNITY].[Lead Source].[All]" allUniqueName="[OPPORTUNITY].[Lead Source].[All]" dimensionUniqueName="[OPPORTUNITY]" displayFolder="" count="0" memberValueDatatype="130" unbalanced="0"/>
    <cacheHierarchy uniqueName="[OPPORTUNITY].[Opportunity ID]" caption="Opportunity ID" attribute="1" defaultMemberUniqueName="[OPPORTUNITY].[Opportunity ID].[All]" allUniqueName="[OPPORTUNITY].[Opportunity ID].[All]" dimensionUniqueName="[OPPORTUNITY]" displayFolder="" count="0" memberValueDatatype="130" unbalanced="0"/>
    <cacheHierarchy uniqueName="[OPPORTUNITY].[Owner ID]" caption="Owner ID" attribute="1" defaultMemberUniqueName="[OPPORTUNITY].[Owner ID].[All]" allUniqueName="[OPPORTUNITY].[Owner ID].[All]" dimensionUniqueName="[OPPORTUNITY]" displayFolder="" count="0" memberValueDatatype="130" unbalanced="0"/>
    <cacheHierarchy uniqueName="[OPPORTUNITY].[Primary Application]" caption="Primary Application" attribute="1" defaultMemberUniqueName="[OPPORTUNITY].[Primary Application].[All]" allUniqueName="[OPPORTUNITY].[Primary Application].[All]" dimensionUniqueName="[OPPORTUNITY]" displayFolder="" count="0" memberValueDatatype="130" unbalanced="0"/>
    <cacheHierarchy uniqueName="[OPPORTUNITY].[Primary Contact]" caption="Primary Contact" attribute="1" defaultMemberUniqueName="[OPPORTUNITY].[Primary Contact].[All]" allUniqueName="[OPPORTUNITY].[Primary Contact].[All]" dimensionUniqueName="[OPPORTUNITY]" displayFolder="" count="0" memberValueDatatype="130" unbalanced="0"/>
    <cacheHierarchy uniqueName="[OPPORTUNITY].[Product Category]" caption="Product Category" attribute="1" defaultMemberUniqueName="[OPPORTUNITY].[Product Category].[All]" allUniqueName="[OPPORTUNITY].[Product Category].[All]" dimensionUniqueName="[OPPORTUNITY]" displayFolder="" count="0" memberValueDatatype="130" unbalanced="0"/>
    <cacheHierarchy uniqueName="[OPPORTUNITY].[Product of Interest]" caption="Product of Interest" attribute="1" defaultMemberUniqueName="[OPPORTUNITY].[Product of Interest].[All]" allUniqueName="[OPPORTUNITY].[Product of Interest].[All]" dimensionUniqueName="[OPPORTUNITY]" displayFolder="" count="0" memberValueDatatype="130" unbalanced="0"/>
    <cacheHierarchy uniqueName="[OPPORTUNITY].[Stage]" caption="Stage" attribute="1" defaultMemberUniqueName="[OPPORTUNITY].[Stage].[All]" allUniqueName="[OPPORTUNITY].[Stage].[All]" dimensionUniqueName="[OPPORTUNITY]" displayFolder="" count="0" memberValueDatatype="130" unbalanced="0"/>
    <cacheHierarchy uniqueName="[OPPORTUNITY].[Amount]" caption="Amount" attribute="1" defaultMemberUniqueName="[OPPORTUNITY].[Amount].[All]" allUniqueName="[OPPORTUNITY].[Amount].[All]" dimensionUniqueName="[OPPORTUNITY]" displayFolder="" count="0" memberValueDatatype="5" unbalanced="0"/>
    <cacheHierarchy uniqueName="[OPPORTUNITY].[Probability (%)]" caption="Probability (%)" attribute="1" defaultMemberUniqueName="[OPPORTUNITY].[Probability (%)].[All]" allUniqueName="[OPPORTUNITY].[Probability (%)].[All]" dimensionUniqueName="[OPPORTUNITY]" displayFolder="" count="0" memberValueDatatype="20" unbalanced="0"/>
    <cacheHierarchy uniqueName="[OPPORTUNITY].[Created Date (Year)]" caption="Created Date (Year)" attribute="1" defaultMemberUniqueName="[OPPORTUNITY].[Created Date (Year)].[All]" allUniqueName="[OPPORTUNITY].[Created Date (Year)].[All]" dimensionUniqueName="[OPPORTUNITY]" displayFolder="" count="0" memberValueDatatype="130" unbalanced="0"/>
    <cacheHierarchy uniqueName="[OPPORTUNITY].[Created Date (Quarter)]" caption="Created Date (Quarter)" attribute="1" defaultMemberUniqueName="[OPPORTUNITY].[Created Date (Quarter)].[All]" allUniqueName="[OPPORTUNITY].[Created Date (Quarter)].[All]" dimensionUniqueName="[OPPORTUNITY]" displayFolder="" count="0" memberValueDatatype="130" unbalanced="0"/>
    <cacheHierarchy uniqueName="[OPPORTUNITY].[Created Date (Month)]" caption="Created Date (Month)" attribute="1" defaultMemberUniqueName="[OPPORTUNITY].[Created Date (Month)].[All]" allUniqueName="[OPPORTUNITY].[Created Date (Month)].[All]" dimensionUniqueName="[OPPORTUNITY]" displayFolder="" count="0" memberValueDatatype="130" unbalanced="0"/>
    <cacheHierarchy uniqueName="[OPPORTUNITY PRODUCT].[Created By ID]" caption="Created By ID" attribute="1" defaultMemberUniqueName="[OPPORTUNITY PRODUCT].[Created By ID].[All]" allUniqueName="[OPPORTUNITY PRODUCT].[Created By ID].[All]" dimensionUniqueName="[OPPORTUNITY PRODUCT]" displayFolder="" count="0" memberValueDatatype="130" unbalanced="0"/>
    <cacheHierarchy uniqueName="[OPPORTUNITY PRODUCT].[Created Date]" caption="Created Date" attribute="1" time="1" defaultMemberUniqueName="[OPPORTUNITY PRODUCT].[Created Date].[All]" allUniqueName="[OPPORTUNITY PRODUCT].[Created Date].[All]" dimensionUniqueName="[OPPORTUNITY PRODUCT]" displayFolder="" count="0" memberValueDatatype="7" unbalanced="0"/>
    <cacheHierarchy uniqueName="[OPPORTUNITY PRODUCT].[Last Modified By ID]" caption="Last Modified By ID" attribute="1" defaultMemberUniqueName="[OPPORTUNITY PRODUCT].[Last Modified By ID].[All]" allUniqueName="[OPPORTUNITY PRODUCT].[Last Modified By ID].[All]" dimensionUniqueName="[OPPORTUNITY PRODUCT]" displayFolder="" count="0" memberValueDatatype="130" unbalanced="0"/>
    <cacheHierarchy uniqueName="[OPPORTUNITY PRODUCT].[Last Modified Date]" caption="Last Modified Date" attribute="1" time="1" defaultMemberUniqueName="[OPPORTUNITY PRODUCT].[Last Modified Date].[All]" allUniqueName="[OPPORTUNITY PRODUCT].[Last Modified Date].[All]" dimensionUniqueName="[OPPORTUNITY PRODUCT]" displayFolder="" count="0" memberValueDatatype="7" unbalanced="0"/>
    <cacheHierarchy uniqueName="[OPPORTUNITY PRODUCT].[Line Item ID]" caption="Line Item ID" attribute="1" defaultMemberUniqueName="[OPPORTUNITY PRODUCT].[Line Item ID].[All]" allUniqueName="[OPPORTUNITY PRODUCT].[Line Item ID].[All]" dimensionUniqueName="[OPPORTUNITY PRODUCT]" displayFolder="" count="0" memberValueDatatype="130" unbalanced="0"/>
    <cacheHierarchy uniqueName="[OPPORTUNITY PRODUCT].[Opportunity ID]" caption="Opportunity ID" attribute="1" defaultMemberUniqueName="[OPPORTUNITY PRODUCT].[Opportunity ID].[All]" allUniqueName="[OPPORTUNITY PRODUCT].[Opportunity ID].[All]" dimensionUniqueName="[OPPORTUNITY PRODUCT]" displayFolder="" count="0" memberValueDatatype="130" unbalanced="0"/>
    <cacheHierarchy uniqueName="[OPPORTUNITY PRODUCT].[Product Name]" caption="Product Name" attribute="1" defaultMemberUniqueName="[OPPORTUNITY PRODUCT].[Product Name].[All]" allUniqueName="[OPPORTUNITY PRODUCT].[Product Name].[All]" dimensionUniqueName="[OPPORTUNITY PRODUCT]" displayFolder="" count="0" memberValueDatatype="130" unbalanced="0"/>
    <cacheHierarchy uniqueName="[OPPORTUNITY PRODUCT].[Price Book Entry ID]" caption="Price Book Entry ID" attribute="1" defaultMemberUniqueName="[OPPORTUNITY PRODUCT].[Price Book Entry ID].[All]" allUniqueName="[OPPORTUNITY PRODUCT].[Price Book Entry ID].[All]" dimensionUniqueName="[OPPORTUNITY PRODUCT]" displayFolder="" count="0" memberValueDatatype="130" unbalanced="0"/>
    <cacheHierarchy uniqueName="[OPPORTUNITY PRODUCT].[Product Code]" caption="Product Code" attribute="1" defaultMemberUniqueName="[OPPORTUNITY PRODUCT].[Product Code].[All]" allUniqueName="[OPPORTUNITY PRODUCT].[Product Code].[All]" dimensionUniqueName="[OPPORTUNITY PRODUCT]" displayFolder="" count="0" memberValueDatatype="130" unbalanced="0"/>
    <cacheHierarchy uniqueName="[OPPORTUNITY PRODUCT].[Product ID]" caption="Product ID" attribute="1" defaultMemberUniqueName="[OPPORTUNITY PRODUCT].[Product ID].[All]" allUniqueName="[OPPORTUNITY PRODUCT].[Product ID].[All]" dimensionUniqueName="[OPPORTUNITY PRODUCT]" displayFolder="" count="0" memberValueDatatype="130" unbalanced="0"/>
    <cacheHierarchy uniqueName="[OPPORTUNITY PRODUCT].[Discount]" caption="Discount" attribute="1" defaultMemberUniqueName="[OPPORTUNITY PRODUCT].[Discount].[All]" allUniqueName="[OPPORTUNITY PRODUCT].[Discount].[All]" dimensionUniqueName="[OPPORTUNITY PRODUCT]" displayFolder="" count="0" memberValueDatatype="5" unbalanced="0"/>
    <cacheHierarchy uniqueName="[OPPORTUNITY PRODUCT].[List Price]" caption="List Price" attribute="1" defaultMemberUniqueName="[OPPORTUNITY PRODUCT].[List Price].[All]" allUniqueName="[OPPORTUNITY PRODUCT].[List Price].[All]" dimensionUniqueName="[OPPORTUNITY PRODUCT]" displayFolder="" count="0" memberValueDatatype="5" unbalanced="0"/>
    <cacheHierarchy uniqueName="[OPPORTUNITY PRODUCT].[Quantity]" caption="Quantity" attribute="1" defaultMemberUniqueName="[OPPORTUNITY PRODUCT].[Quantity].[All]" allUniqueName="[OPPORTUNITY PRODUCT].[Quantity].[All]" dimensionUniqueName="[OPPORTUNITY PRODUCT]" displayFolder="" count="0" memberValueDatatype="20" unbalanced="0"/>
    <cacheHierarchy uniqueName="[OPPORTUNITY PRODUCT].[Sales Price]" caption="Sales Price" attribute="1" defaultMemberUniqueName="[OPPORTUNITY PRODUCT].[Sales Price].[All]" allUniqueName="[OPPORTUNITY PRODUCT].[Sales Price].[All]" dimensionUniqueName="[OPPORTUNITY PRODUCT]" displayFolder="" count="0" memberValueDatatype="5" unbalanced="0"/>
    <cacheHierarchy uniqueName="[OPPORTUNITY PRODUCT].[Subtotal]" caption="Subtotal" attribute="1" defaultMemberUniqueName="[OPPORTUNITY PRODUCT].[Subtotal].[All]" allUniqueName="[OPPORTUNITY PRODUCT].[Subtotal].[All]" dimensionUniqueName="[OPPORTUNITY PRODUCT]" displayFolder="" count="0" memberValueDatatype="5" unbalanced="0"/>
    <cacheHierarchy uniqueName="[OPPORTUNITY PRODUCT].[Total Price]" caption="Total Price" attribute="1" defaultMemberUniqueName="[OPPORTUNITY PRODUCT].[Total Price].[All]" allUniqueName="[OPPORTUNITY PRODUCT].[Total Price].[All]" dimensionUniqueName="[OPPORTUNITY PRODUCT]" displayFolder="" count="0" memberValueDatatype="5" unbalanced="0"/>
    <cacheHierarchy uniqueName="[USER].[Active]" caption="Active" attribute="1" defaultMemberUniqueName="[USER].[Active].[All]" allUniqueName="[USER].[Active].[All]" dimensionUniqueName="[USER]" displayFolder="" count="0" memberValueDatatype="11" unbalanced="0"/>
    <cacheHierarchy uniqueName="[USER].[Unknown]" caption="Unknown" attribute="1" defaultMemberUniqueName="[USER].[Unknown].[All]" allUniqueName="[USER].[Unknown].[All]" dimensionUniqueName="[USER]" displayFolder="" count="0" memberValueDatatype="130" unbalanced="0"/>
    <cacheHierarchy uniqueName="[USER].[Country]" caption="Country" attribute="1" defaultMemberUniqueName="[USER].[Country].[All]" allUniqueName="[USER].[Country].[All]" dimensionUniqueName="[USER]" displayFolder="" count="0" memberValueDatatype="130" unbalanced="0"/>
    <cacheHierarchy uniqueName="[USER].[Created By ID]" caption="Created By ID" attribute="1" defaultMemberUniqueName="[USER].[Created By ID].[All]" allUniqueName="[USER].[Created By ID].[All]" dimensionUniqueName="[USER]" displayFolder="" count="0" memberValueDatatype="130" unbalanced="0"/>
    <cacheHierarchy uniqueName="[USER].[Created Date]" caption="Created Date" attribute="1" time="1" defaultMemberUniqueName="[USER].[Created Date].[All]" allUniqueName="[USER].[Created Date].[All]" dimensionUniqueName="[USER]" displayFolder="" count="0" memberValueDatatype="7" unbalanced="0"/>
    <cacheHierarchy uniqueName="[USER].[Department]" caption="Department" attribute="1" defaultMemberUniqueName="[USER].[Department].[All]" allUniqueName="[USER].[Department].[All]" dimensionUniqueName="[USER]" displayFolder="" count="0" memberValueDatatype="130" unbalanced="0"/>
    <cacheHierarchy uniqueName="[USER].[Full Name]" caption="Full Name" attribute="1" defaultMemberUniqueName="[USER].[Full Name].[All]" allUniqueName="[USER].[Full Name].[All]" dimensionUniqueName="[USER]" displayFolder="" count="0" memberValueDatatype="130" unbalanced="0"/>
    <cacheHierarchy uniqueName="[USER].[Last Login]" caption="Last Login" attribute="1" defaultMemberUniqueName="[USER].[Last Login].[All]" allUniqueName="[USER].[Last Login].[All]" dimensionUniqueName="[USER]" displayFolder="" count="0" memberValueDatatype="130" unbalanced="0"/>
    <cacheHierarchy uniqueName="[USER].[Last Modified By ID]" caption="Last Modified By ID" attribute="1" defaultMemberUniqueName="[USER].[Last Modified By ID].[All]" allUniqueName="[USER].[Last Modified By ID].[All]" dimensionUniqueName="[USER]" displayFolder="" count="0" memberValueDatatype="130" unbalanced="0"/>
    <cacheHierarchy uniqueName="[USER].[Last Modified Date]" caption="Last Modified Date" attribute="1" time="1" defaultMemberUniqueName="[USER].[Last Modified Date].[All]" allUniqueName="[USER].[Last Modified Date].[All]" dimensionUniqueName="[USER]" displayFolder="" count="0" memberValueDatatype="7" unbalanced="0"/>
    <cacheHierarchy uniqueName="[USER].[Manager ID]" caption="Manager ID" attribute="1" defaultMemberUniqueName="[USER].[Manager ID].[All]" allUniqueName="[USER].[Manager ID].[All]" dimensionUniqueName="[USER]" displayFolder="" count="0" memberValueDatatype="130" unbalanced="0"/>
    <cacheHierarchy uniqueName="[USER].[Nickname]" caption="Nickname" attribute="1" defaultMemberUniqueName="[USER].[Nickname].[All]" allUniqueName="[USER].[Nickname].[All]" dimensionUniqueName="[USER]" displayFolder="" count="0" memberValueDatatype="130" unbalanced="0"/>
    <cacheHierarchy uniqueName="[USER].[Profile ID]" caption="Profile ID" attribute="1" defaultMemberUniqueName="[USER].[Profile ID].[All]" allUniqueName="[USER].[Profile ID].[All]" dimensionUniqueName="[USER]" displayFolder="" count="0" memberValueDatatype="130" unbalanced="0"/>
    <cacheHierarchy uniqueName="[USER].[Role ID]" caption="Role ID" attribute="1" defaultMemberUniqueName="[USER].[Role ID].[All]" allUniqueName="[USER].[Role ID].[All]" dimensionUniqueName="[USER]" displayFolder="" count="0" memberValueDatatype="130" unbalanced="0"/>
    <cacheHierarchy uniqueName="[USER].[State/Province]" caption="State/Province" attribute="1" defaultMemberUniqueName="[USER].[State/Province].[All]" allUniqueName="[USER].[State/Province].[All]" dimensionUniqueName="[USER]" displayFolder="" count="0" memberValueDatatype="130" unbalanced="0"/>
    <cacheHierarchy uniqueName="[USER].[User ID]" caption="User ID" attribute="1" defaultMemberUniqueName="[USER].[User ID].[All]" allUniqueName="[USER].[User ID].[All]" dimensionUniqueName="[USER]" displayFolder="" count="0" memberValueDatatype="130" unbalanced="0"/>
    <cacheHierarchy uniqueName="[USER].[User Type]" caption="User Type" attribute="1" defaultMemberUniqueName="[USER].[User Type].[All]" allUniqueName="[USER].[User Type].[All]" dimensionUniqueName="[USER]" displayFolder="" count="0" memberValueDatatype="130" unbalanced="0"/>
    <cacheHierarchy uniqueName="[OPPORTUNITY].[Created Date (Month Index)]" caption="Created Date (Month Index)" attribute="1" defaultMemberUniqueName="[OPPORTUNITY].[Created Date (Month Index)].[All]" allUniqueName="[OPPORTUNITY].[Created Date (Month Index)].[All]" dimensionUniqueName="[OPPORTUNITY]" displayFolder="" count="0" memberValueDatatype="20" unbalanced="0" hidden="1"/>
    <cacheHierarchy uniqueName="[Measures].[Count of Lead ID]" caption="Count of Lead ID" measure="1" displayFolder="" measureGroup="LEAD" count="0">
      <extLst>
        <ext xmlns:x15="http://schemas.microsoft.com/office/spreadsheetml/2010/11/main" uri="{B97F6D7D-B522-45F9-BDA1-12C45D357490}">
          <x15:cacheHierarchy aggregatedColumn="32"/>
        </ext>
      </extLst>
    </cacheHierarchy>
    <cacheHierarchy uniqueName="[Measures].[Sum of Amount]" caption="Sum of Amount" measure="1" displayFolder="" measureGroup="OPPORTUNITY" count="0">
      <extLst>
        <ext xmlns:x15="http://schemas.microsoft.com/office/spreadsheetml/2010/11/main" uri="{B97F6D7D-B522-45F9-BDA1-12C45D357490}">
          <x15:cacheHierarchy aggregatedColumn="74"/>
        </ext>
      </extLst>
    </cacheHierarchy>
    <cacheHierarchy uniqueName="[Measures].[Count of Opportunity ID]" caption="Count of Opportunity ID" measure="1" displayFolder="" measureGroup="OPPORTUNITY" count="0">
      <extLst>
        <ext xmlns:x15="http://schemas.microsoft.com/office/spreadsheetml/2010/11/main" uri="{B97F6D7D-B522-45F9-BDA1-12C45D357490}">
          <x15:cacheHierarchy aggregatedColumn="67"/>
        </ext>
      </extLst>
    </cacheHierarchy>
    <cacheHierarchy uniqueName="[Measures].[Count of Opportunity ID 2]" caption="Count of Opportunity ID 2" measure="1" displayFolder="" measureGroup="OPPORTUNITY PRODUCT" count="0">
      <extLst>
        <ext xmlns:x15="http://schemas.microsoft.com/office/spreadsheetml/2010/11/main" uri="{B97F6D7D-B522-45F9-BDA1-12C45D357490}">
          <x15:cacheHierarchy aggregatedColumn="84"/>
        </ext>
      </extLst>
    </cacheHierarchy>
    <cacheHierarchy uniqueName="[Measures].[Expected Amount]" caption="Expected Amount" measure="1" displayFolder="" measureGroup="OPPORTUNITY" count="0"/>
    <cacheHierarchy uniqueName="[Measures].[Conversion Rate]" caption="Conversion Rate" measure="1" displayFolder="" measureGroup="OPPORTUNITY" count="0"/>
    <cacheHierarchy uniqueName="[Measures].[Converted Accounts]" caption="Converted Accounts" measure="1" displayFolder="" measureGroup="OPPORTUNITY" count="0"/>
    <cacheHierarchy uniqueName="[Measures].[Converted Opportunities]" caption="Converted Opportunities" measure="1" displayFolder="" measureGroup="OPPORTUNITY" count="0"/>
    <cacheHierarchy uniqueName="[Measures].[Expected Amount (Opportunity)]" caption="Expected Amount (Opportunity)" measure="1" displayFolder="" measureGroup="OPPORTUNITY" count="0"/>
    <cacheHierarchy uniqueName="[Measures].[Acitve Opportunity]" caption="Acitve Opportunity" measure="1" displayFolder="" measureGroup="OPPORTUNITY" count="0"/>
    <cacheHierarchy uniqueName="[Measures].[Win Rate]" caption="Win Rate" measure="1" displayFolder="" measureGroup="OPPORTUNITY" count="0"/>
    <cacheHierarchy uniqueName="[Measures].[Lost Rate]" caption="Lost Rate" measure="1" displayFolder="" measureGroup="OPPORTUNITY" count="0"/>
    <cacheHierarchy uniqueName="[Measures].[Total Closed Opportunity]" caption="Total Closed Opportunity" measure="1" displayFolder="" measureGroup="OPPORTUNITY" count="0"/>
    <cacheHierarchy uniqueName="[Measures].[Conversion Rate Opportunity]" caption="Conversion Rate Opportunity" measure="1" displayFolder="" measureGroup="OPPORTUNITY" count="0"/>
    <cacheHierarchy uniqueName="[Measures].[__XL_Count OPPORTUNITY]" caption="__XL_Count OPPORTUNITY" measure="1" displayFolder="" measureGroup="OPPORTUNITY" count="0" hidden="1"/>
    <cacheHierarchy uniqueName="[Measures].[__XL_Count ACCOUNT]" caption="__XL_Count ACCOUNT" measure="1" displayFolder="" measureGroup="ACCOUNT" count="0" hidden="1"/>
    <cacheHierarchy uniqueName="[Measures].[__XL_Count USER]" caption="__XL_Count USER" measure="1" displayFolder="" measureGroup="USER" count="0" hidden="1"/>
    <cacheHierarchy uniqueName="[Measures].[__XL_Count LEAD]" caption="__XL_Count LEAD" measure="1" displayFolder="" measureGroup="LEAD" count="0" hidden="1"/>
    <cacheHierarchy uniqueName="[Measures].[__XL_Count OPPORTUNITY PRODUCT]" caption="__XL_Count OPPORTUNITY PRODUCT" measure="1" displayFolder="" measureGroup="OPPORTUNITY PRODUCT"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93396700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AC3548-AB0C-448C-990C-D6A3CBA7F870}" name="PivotTable7" cacheId="182" applyNumberFormats="0" applyBorderFormats="0" applyFontFormats="0" applyPatternFormats="0" applyAlignmentFormats="0" applyWidthHeightFormats="1" dataCaption="Values" tag="d137cbbb-46fc-4b15-a7b7-4e77ce379532" updatedVersion="8" minRefreshableVersion="3" useAutoFormatting="1" subtotalHiddenItems="1" itemPrintTitles="1" createdVersion="5" indent="0" outline="1" outlineData="1" multipleFieldFilters="0">
  <location ref="C23:C24"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3">
    <format dxfId="419">
      <pivotArea type="all" dataOnly="0" outline="0" fieldPosition="0"/>
    </format>
    <format dxfId="418">
      <pivotArea outline="0" collapsedLevelsAreSubtotals="1" fieldPosition="0"/>
    </format>
    <format dxfId="417">
      <pivotArea dataOnly="0" labelOnly="1" outline="0" axis="axisValues" fieldPosition="0"/>
    </format>
  </formats>
  <pivotHierarchies count="1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activeTabTopLevelEntity name="[LEA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CC2CD45-94DD-46CB-8B51-BDD5AB447CE3}" name="PivotTable3" cacheId="161" applyNumberFormats="0" applyBorderFormats="0" applyFontFormats="0" applyPatternFormats="0" applyAlignmentFormats="0" applyWidthHeightFormats="1" dataCaption="Values" tag="b983e82d-93b1-48f7-9fe3-d2e3502764a0" updatedVersion="8" minRefreshableVersion="3" useAutoFormatting="1" subtotalHiddenItems="1" itemPrintTitles="1" createdVersion="5" indent="0" outline="1" outlineData="1" multipleFieldFilters="0">
  <location ref="C3:C4"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Leeds" fld="0" subtotal="count" baseField="0" baseItem="0"/>
  </dataFields>
  <formats count="3">
    <format dxfId="422">
      <pivotArea type="all" dataOnly="0" outline="0" fieldPosition="0"/>
    </format>
    <format dxfId="421">
      <pivotArea outline="0" collapsedLevelsAreSubtotals="1" fieldPosition="0"/>
    </format>
    <format dxfId="420">
      <pivotArea dataOnly="0" labelOnly="1" outline="0" axis="axisValues" fieldPosition="0"/>
    </format>
  </formats>
  <pivotHierarchies count="1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Leeds"/>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EA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D7C63E2-90B7-4853-8118-2CCC69578315}" name="PivotTable8" cacheId="176" applyNumberFormats="0" applyBorderFormats="0" applyFontFormats="0" applyPatternFormats="0" applyAlignmentFormats="0" applyWidthHeightFormats="1" dataCaption="Values" tag="35cd9e2c-475d-4b88-a0b4-436660647294" updatedVersion="8" minRefreshableVersion="3" useAutoFormatting="1" subtotalHiddenItems="1" rowGrandTotals="0" colGrandTotals="0" itemPrintTitles="1" createdVersion="5" indent="0" outline="1" outlineData="1" multipleFieldFilters="0" chartFormat="15">
  <location ref="C28:D56" firstHeaderRow="1" firstDataRow="1" firstDataCol="1"/>
  <pivotFields count="4">
    <pivotField dataField="1" subtotalTop="0" showAll="0" defaultSubtotal="0"/>
    <pivotField axis="axisRow" allDrilled="1" subtotalTop="0" showAll="0" sortType="descending" defaultSubtotal="0" defaultAttributeDrillState="1">
      <items count="28">
        <item x="0"/>
        <item x="1"/>
        <item x="2"/>
        <item x="3"/>
        <item x="4"/>
        <item x="5"/>
        <item x="6"/>
        <item x="7"/>
        <item x="8"/>
        <item x="9"/>
        <item x="10"/>
        <item x="11"/>
        <item x="12"/>
        <item x="13"/>
        <item x="14"/>
        <item x="15"/>
        <item x="16"/>
        <item x="17"/>
        <item x="18"/>
        <item x="19"/>
        <item x="20"/>
        <item x="21"/>
        <item x="22"/>
        <item x="23"/>
        <item x="24"/>
        <item x="25"/>
        <item x="26"/>
        <item x="2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28">
    <i>
      <x v="11"/>
    </i>
    <i>
      <x v="27"/>
    </i>
    <i>
      <x v="21"/>
    </i>
    <i>
      <x v="26"/>
    </i>
    <i>
      <x/>
    </i>
    <i>
      <x v="8"/>
    </i>
    <i>
      <x v="16"/>
    </i>
    <i>
      <x v="7"/>
    </i>
    <i>
      <x v="18"/>
    </i>
    <i>
      <x v="15"/>
    </i>
    <i>
      <x v="17"/>
    </i>
    <i>
      <x v="10"/>
    </i>
    <i>
      <x v="9"/>
    </i>
    <i>
      <x v="25"/>
    </i>
    <i>
      <x v="20"/>
    </i>
    <i>
      <x v="2"/>
    </i>
    <i>
      <x v="23"/>
    </i>
    <i>
      <x v="22"/>
    </i>
    <i>
      <x v="13"/>
    </i>
    <i>
      <x v="3"/>
    </i>
    <i>
      <x v="24"/>
    </i>
    <i>
      <x v="5"/>
    </i>
    <i>
      <x v="4"/>
    </i>
    <i>
      <x v="1"/>
    </i>
    <i>
      <x v="6"/>
    </i>
    <i>
      <x v="14"/>
    </i>
    <i>
      <x v="12"/>
    </i>
    <i>
      <x v="19"/>
    </i>
  </rowItems>
  <colItems count="1">
    <i/>
  </colItems>
  <dataFields count="1">
    <dataField name="Count of Lead ID" fld="0" subtotal="count" baseField="0" baseItem="0"/>
  </dataFields>
  <formats count="5">
    <format dxfId="427">
      <pivotArea type="all" dataOnly="0" outline="0" fieldPosition="0"/>
    </format>
    <format dxfId="426">
      <pivotArea outline="0" collapsedLevelsAreSubtotals="1" fieldPosition="0"/>
    </format>
    <format dxfId="425">
      <pivotArea field="1" type="button" dataOnly="0" labelOnly="1" outline="0" axis="axisRow" fieldPosition="0"/>
    </format>
    <format dxfId="424">
      <pivotArea dataOnly="0" labelOnly="1" fieldPosition="0">
        <references count="1">
          <reference field="1" count="0"/>
        </references>
      </pivotArea>
    </format>
    <format dxfId="423">
      <pivotArea dataOnly="0" labelOnly="1" outline="0" axis="axisValues" fieldPosition="0"/>
    </format>
  </formats>
  <chartFormats count="45">
    <chartFormat chart="6"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1" count="1" selected="0">
            <x v="11"/>
          </reference>
        </references>
      </pivotArea>
    </chartFormat>
    <chartFormat chart="12" format="4">
      <pivotArea type="data" outline="0" fieldPosition="0">
        <references count="2">
          <reference field="4294967294" count="1" selected="0">
            <x v="0"/>
          </reference>
          <reference field="1" count="1" selected="0">
            <x v="27"/>
          </reference>
        </references>
      </pivotArea>
    </chartFormat>
    <chartFormat chart="12" format="5">
      <pivotArea type="data" outline="0" fieldPosition="0">
        <references count="2">
          <reference field="4294967294" count="1" selected="0">
            <x v="0"/>
          </reference>
          <reference field="1" count="1" selected="0">
            <x v="21"/>
          </reference>
        </references>
      </pivotArea>
    </chartFormat>
    <chartFormat chart="12" format="6">
      <pivotArea type="data" outline="0" fieldPosition="0">
        <references count="2">
          <reference field="4294967294" count="1" selected="0">
            <x v="0"/>
          </reference>
          <reference field="1" count="1" selected="0">
            <x v="26"/>
          </reference>
        </references>
      </pivotArea>
    </chartFormat>
    <chartFormat chart="12" format="7">
      <pivotArea type="data" outline="0" fieldPosition="0">
        <references count="2">
          <reference field="4294967294" count="1" selected="0">
            <x v="0"/>
          </reference>
          <reference field="1" count="1" selected="0">
            <x v="0"/>
          </reference>
        </references>
      </pivotArea>
    </chartFormat>
    <chartFormat chart="12" format="8">
      <pivotArea type="data" outline="0" fieldPosition="0">
        <references count="2">
          <reference field="4294967294" count="1" selected="0">
            <x v="0"/>
          </reference>
          <reference field="1" count="1" selected="0">
            <x v="8"/>
          </reference>
        </references>
      </pivotArea>
    </chartFormat>
    <chartFormat chart="12" format="9">
      <pivotArea type="data" outline="0" fieldPosition="0">
        <references count="2">
          <reference field="4294967294" count="1" selected="0">
            <x v="0"/>
          </reference>
          <reference field="1" count="1" selected="0">
            <x v="16"/>
          </reference>
        </references>
      </pivotArea>
    </chartFormat>
    <chartFormat chart="12" format="10">
      <pivotArea type="data" outline="0" fieldPosition="0">
        <references count="2">
          <reference field="4294967294" count="1" selected="0">
            <x v="0"/>
          </reference>
          <reference field="1" count="1" selected="0">
            <x v="7"/>
          </reference>
        </references>
      </pivotArea>
    </chartFormat>
    <chartFormat chart="12" format="11">
      <pivotArea type="data" outline="0" fieldPosition="0">
        <references count="2">
          <reference field="4294967294" count="1" selected="0">
            <x v="0"/>
          </reference>
          <reference field="1" count="1" selected="0">
            <x v="18"/>
          </reference>
        </references>
      </pivotArea>
    </chartFormat>
    <chartFormat chart="12" format="12">
      <pivotArea type="data" outline="0" fieldPosition="0">
        <references count="2">
          <reference field="4294967294" count="1" selected="0">
            <x v="0"/>
          </reference>
          <reference field="1" count="1" selected="0">
            <x v="15"/>
          </reference>
        </references>
      </pivotArea>
    </chartFormat>
    <chartFormat chart="12" format="13">
      <pivotArea type="data" outline="0" fieldPosition="0">
        <references count="2">
          <reference field="4294967294" count="1" selected="0">
            <x v="0"/>
          </reference>
          <reference field="1" count="1" selected="0">
            <x v="17"/>
          </reference>
        </references>
      </pivotArea>
    </chartFormat>
    <chartFormat chart="12" format="14">
      <pivotArea type="data" outline="0" fieldPosition="0">
        <references count="2">
          <reference field="4294967294" count="1" selected="0">
            <x v="0"/>
          </reference>
          <reference field="1" count="1" selected="0">
            <x v="10"/>
          </reference>
        </references>
      </pivotArea>
    </chartFormat>
    <chartFormat chart="12" format="15">
      <pivotArea type="data" outline="0" fieldPosition="0">
        <references count="2">
          <reference field="4294967294" count="1" selected="0">
            <x v="0"/>
          </reference>
          <reference field="1" count="1" selected="0">
            <x v="9"/>
          </reference>
        </references>
      </pivotArea>
    </chartFormat>
    <chartFormat chart="12" format="16">
      <pivotArea type="data" outline="0" fieldPosition="0">
        <references count="2">
          <reference field="4294967294" count="1" selected="0">
            <x v="0"/>
          </reference>
          <reference field="1" count="1" selected="0">
            <x v="25"/>
          </reference>
        </references>
      </pivotArea>
    </chartFormat>
    <chartFormat chart="6" format="1">
      <pivotArea type="data" outline="0" fieldPosition="0">
        <references count="2">
          <reference field="4294967294" count="1" selected="0">
            <x v="0"/>
          </reference>
          <reference field="1" count="1" selected="0">
            <x v="11"/>
          </reference>
        </references>
      </pivotArea>
    </chartFormat>
    <chartFormat chart="6" format="2">
      <pivotArea type="data" outline="0" fieldPosition="0">
        <references count="2">
          <reference field="4294967294" count="1" selected="0">
            <x v="0"/>
          </reference>
          <reference field="1" count="1" selected="0">
            <x v="27"/>
          </reference>
        </references>
      </pivotArea>
    </chartFormat>
    <chartFormat chart="6" format="3">
      <pivotArea type="data" outline="0" fieldPosition="0">
        <references count="2">
          <reference field="4294967294" count="1" selected="0">
            <x v="0"/>
          </reference>
          <reference field="1" count="1" selected="0">
            <x v="21"/>
          </reference>
        </references>
      </pivotArea>
    </chartFormat>
    <chartFormat chart="6" format="4">
      <pivotArea type="data" outline="0" fieldPosition="0">
        <references count="2">
          <reference field="4294967294" count="1" selected="0">
            <x v="0"/>
          </reference>
          <reference field="1" count="1" selected="0">
            <x v="26"/>
          </reference>
        </references>
      </pivotArea>
    </chartFormat>
    <chartFormat chart="6" format="5">
      <pivotArea type="data" outline="0" fieldPosition="0">
        <references count="2">
          <reference field="4294967294" count="1" selected="0">
            <x v="0"/>
          </reference>
          <reference field="1" count="1" selected="0">
            <x v="0"/>
          </reference>
        </references>
      </pivotArea>
    </chartFormat>
    <chartFormat chart="6" format="6">
      <pivotArea type="data" outline="0" fieldPosition="0">
        <references count="2">
          <reference field="4294967294" count="1" selected="0">
            <x v="0"/>
          </reference>
          <reference field="1" count="1" selected="0">
            <x v="8"/>
          </reference>
        </references>
      </pivotArea>
    </chartFormat>
    <chartFormat chart="6" format="7">
      <pivotArea type="data" outline="0" fieldPosition="0">
        <references count="2">
          <reference field="4294967294" count="1" selected="0">
            <x v="0"/>
          </reference>
          <reference field="1" count="1" selected="0">
            <x v="16"/>
          </reference>
        </references>
      </pivotArea>
    </chartFormat>
    <chartFormat chart="6" format="8">
      <pivotArea type="data" outline="0" fieldPosition="0">
        <references count="2">
          <reference field="4294967294" count="1" selected="0">
            <x v="0"/>
          </reference>
          <reference field="1" count="1" selected="0">
            <x v="7"/>
          </reference>
        </references>
      </pivotArea>
    </chartFormat>
    <chartFormat chart="6" format="9">
      <pivotArea type="data" outline="0" fieldPosition="0">
        <references count="2">
          <reference field="4294967294" count="1" selected="0">
            <x v="0"/>
          </reference>
          <reference field="1" count="1" selected="0">
            <x v="18"/>
          </reference>
        </references>
      </pivotArea>
    </chartFormat>
    <chartFormat chart="6" format="10">
      <pivotArea type="data" outline="0" fieldPosition="0">
        <references count="2">
          <reference field="4294967294" count="1" selected="0">
            <x v="0"/>
          </reference>
          <reference field="1" count="1" selected="0">
            <x v="15"/>
          </reference>
        </references>
      </pivotArea>
    </chartFormat>
    <chartFormat chart="6" format="11">
      <pivotArea type="data" outline="0" fieldPosition="0">
        <references count="2">
          <reference field="4294967294" count="1" selected="0">
            <x v="0"/>
          </reference>
          <reference field="1" count="1" selected="0">
            <x v="17"/>
          </reference>
        </references>
      </pivotArea>
    </chartFormat>
    <chartFormat chart="6" format="12">
      <pivotArea type="data" outline="0" fieldPosition="0">
        <references count="2">
          <reference field="4294967294" count="1" selected="0">
            <x v="0"/>
          </reference>
          <reference field="1" count="1" selected="0">
            <x v="10"/>
          </reference>
        </references>
      </pivotArea>
    </chartFormat>
    <chartFormat chart="6" format="13">
      <pivotArea type="data" outline="0" fieldPosition="0">
        <references count="2">
          <reference field="4294967294" count="1" selected="0">
            <x v="0"/>
          </reference>
          <reference field="1" count="1" selected="0">
            <x v="9"/>
          </reference>
        </references>
      </pivotArea>
    </chartFormat>
    <chartFormat chart="6" format="14">
      <pivotArea type="data" outline="0" fieldPosition="0">
        <references count="2">
          <reference field="4294967294" count="1" selected="0">
            <x v="0"/>
          </reference>
          <reference field="1" count="1" selected="0">
            <x v="25"/>
          </reference>
        </references>
      </pivotArea>
    </chartFormat>
    <chartFormat chart="6" format="15">
      <pivotArea type="data" outline="0" fieldPosition="0">
        <references count="2">
          <reference field="4294967294" count="1" selected="0">
            <x v="0"/>
          </reference>
          <reference field="1" count="1" selected="0">
            <x v="20"/>
          </reference>
        </references>
      </pivotArea>
    </chartFormat>
    <chartFormat chart="12" format="17">
      <pivotArea type="data" outline="0" fieldPosition="0">
        <references count="2">
          <reference field="4294967294" count="1" selected="0">
            <x v="0"/>
          </reference>
          <reference field="1" count="1" selected="0">
            <x v="20"/>
          </reference>
        </references>
      </pivotArea>
    </chartFormat>
    <chartFormat chart="12" format="18">
      <pivotArea type="data" outline="0" fieldPosition="0">
        <references count="2">
          <reference field="4294967294" count="1" selected="0">
            <x v="0"/>
          </reference>
          <reference field="1" count="1" selected="0">
            <x v="2"/>
          </reference>
        </references>
      </pivotArea>
    </chartFormat>
    <chartFormat chart="12" format="19">
      <pivotArea type="data" outline="0" fieldPosition="0">
        <references count="2">
          <reference field="4294967294" count="1" selected="0">
            <x v="0"/>
          </reference>
          <reference field="1" count="1" selected="0">
            <x v="23"/>
          </reference>
        </references>
      </pivotArea>
    </chartFormat>
    <chartFormat chart="12" format="20">
      <pivotArea type="data" outline="0" fieldPosition="0">
        <references count="2">
          <reference field="4294967294" count="1" selected="0">
            <x v="0"/>
          </reference>
          <reference field="1" count="1" selected="0">
            <x v="22"/>
          </reference>
        </references>
      </pivotArea>
    </chartFormat>
    <chartFormat chart="12" format="21">
      <pivotArea type="data" outline="0" fieldPosition="0">
        <references count="2">
          <reference field="4294967294" count="1" selected="0">
            <x v="0"/>
          </reference>
          <reference field="1" count="1" selected="0">
            <x v="13"/>
          </reference>
        </references>
      </pivotArea>
    </chartFormat>
    <chartFormat chart="12" format="22">
      <pivotArea type="data" outline="0" fieldPosition="0">
        <references count="2">
          <reference field="4294967294" count="1" selected="0">
            <x v="0"/>
          </reference>
          <reference field="1" count="1" selected="0">
            <x v="3"/>
          </reference>
        </references>
      </pivotArea>
    </chartFormat>
    <chartFormat chart="12" format="23">
      <pivotArea type="data" outline="0" fieldPosition="0">
        <references count="2">
          <reference field="4294967294" count="1" selected="0">
            <x v="0"/>
          </reference>
          <reference field="1" count="1" selected="0">
            <x v="24"/>
          </reference>
        </references>
      </pivotArea>
    </chartFormat>
    <chartFormat chart="12" format="24">
      <pivotArea type="data" outline="0" fieldPosition="0">
        <references count="2">
          <reference field="4294967294" count="1" selected="0">
            <x v="0"/>
          </reference>
          <reference field="1" count="1" selected="0">
            <x v="5"/>
          </reference>
        </references>
      </pivotArea>
    </chartFormat>
    <chartFormat chart="12" format="25">
      <pivotArea type="data" outline="0" fieldPosition="0">
        <references count="2">
          <reference field="4294967294" count="1" selected="0">
            <x v="0"/>
          </reference>
          <reference field="1" count="1" selected="0">
            <x v="4"/>
          </reference>
        </references>
      </pivotArea>
    </chartFormat>
    <chartFormat chart="12" format="26">
      <pivotArea type="data" outline="0" fieldPosition="0">
        <references count="2">
          <reference field="4294967294" count="1" selected="0">
            <x v="0"/>
          </reference>
          <reference field="1" count="1" selected="0">
            <x v="1"/>
          </reference>
        </references>
      </pivotArea>
    </chartFormat>
    <chartFormat chart="12" format="27">
      <pivotArea type="data" outline="0" fieldPosition="0">
        <references count="2">
          <reference field="4294967294" count="1" selected="0">
            <x v="0"/>
          </reference>
          <reference field="1" count="1" selected="0">
            <x v="6"/>
          </reference>
        </references>
      </pivotArea>
    </chartFormat>
    <chartFormat chart="12" format="28">
      <pivotArea type="data" outline="0" fieldPosition="0">
        <references count="2">
          <reference field="4294967294" count="1" selected="0">
            <x v="0"/>
          </reference>
          <reference field="1" count="1" selected="0">
            <x v="14"/>
          </reference>
        </references>
      </pivotArea>
    </chartFormat>
    <chartFormat chart="12" format="29">
      <pivotArea type="data" outline="0" fieldPosition="0">
        <references count="2">
          <reference field="4294967294" count="1" selected="0">
            <x v="0"/>
          </reference>
          <reference field="1" count="1" selected="0">
            <x v="12"/>
          </reference>
        </references>
      </pivotArea>
    </chartFormat>
    <chartFormat chart="12" format="30">
      <pivotArea type="data" outline="0" fieldPosition="0">
        <references count="2">
          <reference field="4294967294" count="1" selected="0">
            <x v="0"/>
          </reference>
          <reference field="1" count="1" selected="0">
            <x v="19"/>
          </reference>
        </references>
      </pivotArea>
    </chartFormat>
  </chartFormats>
  <pivotHierarchies count="1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EA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379B6F3-DDB4-4E3E-8C20-A4390C8AD0E5}" name="PivotTable4" cacheId="167" applyNumberFormats="0" applyBorderFormats="0" applyFontFormats="0" applyPatternFormats="0" applyAlignmentFormats="0" applyWidthHeightFormats="1" dataCaption="Values" tag="ca860804-74f7-42a2-8f95-0bac24e67e7f" updatedVersion="8" minRefreshableVersion="3" useAutoFormatting="1" subtotalHiddenItems="1" itemPrintTitles="1" createdVersion="5" indent="0" outline="1" outlineData="1" multipleFieldFilters="0">
  <location ref="C8:C9"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64"/>
  </dataFields>
  <formats count="4">
    <format dxfId="431">
      <pivotArea outline="0" collapsedLevelsAreSubtotals="1" fieldPosition="0"/>
    </format>
    <format dxfId="430">
      <pivotArea type="all" dataOnly="0" outline="0" fieldPosition="0"/>
    </format>
    <format dxfId="429">
      <pivotArea outline="0" collapsedLevelsAreSubtotals="1" fieldPosition="0"/>
    </format>
    <format dxfId="428">
      <pivotArea dataOnly="0" labelOnly="1" outline="0" axis="axisValues" fieldPosition="0"/>
    </format>
  </formats>
  <pivotHierarchies count="1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activeTabTopLevelEntity name="[LEA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6EFBC4B-0345-4145-A9DF-8A900AE7E4F8}" name="PivotTable9" cacheId="179" applyNumberFormats="0" applyBorderFormats="0" applyFontFormats="0" applyPatternFormats="0" applyAlignmentFormats="0" applyWidthHeightFormats="1" dataCaption="Values" tag="d4c49b8d-f137-4cfa-b92f-46ebc749944b" updatedVersion="8" minRefreshableVersion="3" useAutoFormatting="1" subtotalHiddenItems="1" rowGrandTotals="0" colGrandTotals="0" itemPrintTitles="1" createdVersion="5" indent="0" outline="1" outlineData="1" multipleFieldFilters="0" chartFormat="11">
  <location ref="C61:D82" firstHeaderRow="1" firstDataRow="1" firstDataCol="1"/>
  <pivotFields count="4">
    <pivotField axis="axisRow" allDrilled="1" subtotalTop="0" showAll="0" sortType="descending" defaultSubtotal="0" defaultAttributeDrillState="1">
      <items count="21">
        <item x="0"/>
        <item x="1"/>
        <item x="2"/>
        <item x="3"/>
        <item x="4"/>
        <item x="5"/>
        <item x="6"/>
        <item x="7"/>
        <item x="8"/>
        <item x="9"/>
        <item x="10"/>
        <item x="11"/>
        <item x="12"/>
        <item x="13"/>
        <item x="14"/>
        <item x="15"/>
        <item x="16"/>
        <item x="17"/>
        <item x="18"/>
        <item x="19"/>
        <item x="2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1">
    <i>
      <x v="19"/>
    </i>
    <i>
      <x v="13"/>
    </i>
    <i>
      <x v="10"/>
    </i>
    <i>
      <x v="15"/>
    </i>
    <i>
      <x v="16"/>
    </i>
    <i>
      <x v="4"/>
    </i>
    <i>
      <x v="1"/>
    </i>
    <i>
      <x v="3"/>
    </i>
    <i>
      <x/>
    </i>
    <i>
      <x v="6"/>
    </i>
    <i>
      <x v="7"/>
    </i>
    <i>
      <x v="11"/>
    </i>
    <i>
      <x v="9"/>
    </i>
    <i>
      <x v="14"/>
    </i>
    <i>
      <x v="8"/>
    </i>
    <i>
      <x v="20"/>
    </i>
    <i>
      <x v="18"/>
    </i>
    <i>
      <x v="5"/>
    </i>
    <i>
      <x v="2"/>
    </i>
    <i>
      <x v="12"/>
    </i>
    <i>
      <x v="17"/>
    </i>
  </rowItems>
  <colItems count="1">
    <i/>
  </colItems>
  <dataFields count="1">
    <dataField name="Count of Lead ID" fld="1" subtotal="count" baseField="0" baseItem="0"/>
  </dataFields>
  <formats count="5">
    <format dxfId="436">
      <pivotArea type="all" dataOnly="0" outline="0" fieldPosition="0"/>
    </format>
    <format dxfId="435">
      <pivotArea outline="0" collapsedLevelsAreSubtotals="1" fieldPosition="0"/>
    </format>
    <format dxfId="434">
      <pivotArea field="0" type="button" dataOnly="0" labelOnly="1" outline="0" axis="axisRow" fieldPosition="0"/>
    </format>
    <format dxfId="433">
      <pivotArea dataOnly="0" labelOnly="1" fieldPosition="0">
        <references count="1">
          <reference field="0" count="0"/>
        </references>
      </pivotArea>
    </format>
    <format dxfId="432">
      <pivotArea dataOnly="0" labelOnly="1" outline="0" axis="axisValues" fieldPosition="0"/>
    </format>
  </formats>
  <chartFormats count="14">
    <chartFormat chart="5"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0" count="1" selected="0">
            <x v="13"/>
          </reference>
        </references>
      </pivotArea>
    </chartFormat>
    <chartFormat chart="9" format="4">
      <pivotArea type="data" outline="0" fieldPosition="0">
        <references count="2">
          <reference field="4294967294" count="1" selected="0">
            <x v="0"/>
          </reference>
          <reference field="0" count="1" selected="0">
            <x v="10"/>
          </reference>
        </references>
      </pivotArea>
    </chartFormat>
    <chartFormat chart="9" format="5">
      <pivotArea type="data" outline="0" fieldPosition="0">
        <references count="2">
          <reference field="4294967294" count="1" selected="0">
            <x v="0"/>
          </reference>
          <reference field="0" count="1" selected="0">
            <x v="15"/>
          </reference>
        </references>
      </pivotArea>
    </chartFormat>
    <chartFormat chart="5" format="1">
      <pivotArea type="data" outline="0" fieldPosition="0">
        <references count="2">
          <reference field="4294967294" count="1" selected="0">
            <x v="0"/>
          </reference>
          <reference field="0" count="1" selected="0">
            <x v="19"/>
          </reference>
        </references>
      </pivotArea>
    </chartFormat>
    <chartFormat chart="5" format="2">
      <pivotArea type="data" outline="0" fieldPosition="0">
        <references count="2">
          <reference field="4294967294" count="1" selected="0">
            <x v="0"/>
          </reference>
          <reference field="0" count="1" selected="0">
            <x v="13"/>
          </reference>
        </references>
      </pivotArea>
    </chartFormat>
    <chartFormat chart="5" format="3">
      <pivotArea type="data" outline="0" fieldPosition="0">
        <references count="2">
          <reference field="4294967294" count="1" selected="0">
            <x v="0"/>
          </reference>
          <reference field="0" count="1" selected="0">
            <x v="10"/>
          </reference>
        </references>
      </pivotArea>
    </chartFormat>
    <chartFormat chart="5" format="4">
      <pivotArea type="data" outline="0" fieldPosition="0">
        <references count="2">
          <reference field="4294967294" count="1" selected="0">
            <x v="0"/>
          </reference>
          <reference field="0" count="1" selected="0">
            <x v="15"/>
          </reference>
        </references>
      </pivotArea>
    </chartFormat>
    <chartFormat chart="5" format="5">
      <pivotArea type="data" outline="0" fieldPosition="0">
        <references count="2">
          <reference field="4294967294" count="1" selected="0">
            <x v="0"/>
          </reference>
          <reference field="0" count="1" selected="0">
            <x v="16"/>
          </reference>
        </references>
      </pivotArea>
    </chartFormat>
    <chartFormat chart="5" format="6">
      <pivotArea type="data" outline="0" fieldPosition="0">
        <references count="2">
          <reference field="4294967294" count="1" selected="0">
            <x v="0"/>
          </reference>
          <reference field="0" count="1" selected="0">
            <x v="4"/>
          </reference>
        </references>
      </pivotArea>
    </chartFormat>
    <chartFormat chart="5" format="7">
      <pivotArea type="data" outline="0" fieldPosition="0">
        <references count="2">
          <reference field="4294967294" count="1" selected="0">
            <x v="0"/>
          </reference>
          <reference field="0" count="1" selected="0">
            <x v="1"/>
          </reference>
        </references>
      </pivotArea>
    </chartFormat>
    <chartFormat chart="5" format="8">
      <pivotArea type="data" outline="0" fieldPosition="0">
        <references count="2">
          <reference field="4294967294" count="1" selected="0">
            <x v="0"/>
          </reference>
          <reference field="0" count="1" selected="0">
            <x v="3"/>
          </reference>
        </references>
      </pivotArea>
    </chartFormat>
    <chartFormat chart="5" format="9">
      <pivotArea type="data" outline="0" fieldPosition="0">
        <references count="2">
          <reference field="4294967294" count="1" selected="0">
            <x v="0"/>
          </reference>
          <reference field="0" count="1" selected="0">
            <x v="0"/>
          </reference>
        </references>
      </pivotArea>
    </chartFormat>
  </chartFormats>
  <pivotHierarchies count="1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EA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1B8C507-3D1C-4E20-9B0A-C6D1F6FE132B}" name="PivotTable10" cacheId="164" applyNumberFormats="0" applyBorderFormats="0" applyFontFormats="0" applyPatternFormats="0" applyAlignmentFormats="0" applyWidthHeightFormats="1" dataCaption="Values" tag="5e37c6f2-feb0-4666-bc98-7997308ad8f9" updatedVersion="8" minRefreshableVersion="3" useAutoFormatting="1" subtotalHiddenItems="1" itemPrintTitles="1" createdVersion="5" indent="0" outline="1" outlineData="1" multipleFieldFilters="0" chartFormat="6">
  <location ref="C88:D97" firstHeaderRow="1" firstDataRow="1" firstDataCol="1"/>
  <pivotFields count="4">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9">
    <i>
      <x v="3"/>
    </i>
    <i>
      <x v="4"/>
    </i>
    <i>
      <x/>
    </i>
    <i>
      <x v="1"/>
    </i>
    <i>
      <x v="2"/>
    </i>
    <i>
      <x v="6"/>
    </i>
    <i>
      <x v="5"/>
    </i>
    <i>
      <x v="7"/>
    </i>
    <i t="grand">
      <x/>
    </i>
  </rowItems>
  <colItems count="1">
    <i/>
  </colItems>
  <dataFields count="1">
    <dataField name="Count of Lead ID" fld="1" subtotal="count" baseField="0" baseItem="0"/>
  </dataFields>
  <formats count="6">
    <format dxfId="442">
      <pivotArea type="all" dataOnly="0" outline="0" fieldPosition="0"/>
    </format>
    <format dxfId="441">
      <pivotArea outline="0" collapsedLevelsAreSubtotals="1" fieldPosition="0"/>
    </format>
    <format dxfId="440">
      <pivotArea field="0" type="button" dataOnly="0" labelOnly="1" outline="0" axis="axisRow" fieldPosition="0"/>
    </format>
    <format dxfId="439">
      <pivotArea dataOnly="0" labelOnly="1" fieldPosition="0">
        <references count="1">
          <reference field="0" count="0"/>
        </references>
      </pivotArea>
    </format>
    <format dxfId="438">
      <pivotArea dataOnly="0" labelOnly="1" grandRow="1" outline="0" fieldPosition="0"/>
    </format>
    <format dxfId="437">
      <pivotArea dataOnly="0" labelOnly="1" outline="0" axis="axisValues" fieldPosition="0"/>
    </format>
  </formats>
  <chartFormats count="1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3"/>
          </reference>
        </references>
      </pivotArea>
    </chartFormat>
    <chartFormat chart="0" format="2">
      <pivotArea type="data" outline="0" fieldPosition="0">
        <references count="2">
          <reference field="4294967294" count="1" selected="0">
            <x v="0"/>
          </reference>
          <reference field="0" count="1" selected="0">
            <x v="4"/>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0" format="4">
      <pivotArea type="data" outline="0" fieldPosition="0">
        <references count="2">
          <reference field="4294967294" count="1" selected="0">
            <x v="0"/>
          </reference>
          <reference field="0" count="1" selected="0">
            <x v="1"/>
          </reference>
        </references>
      </pivotArea>
    </chartFormat>
    <chartFormat chart="0" format="5">
      <pivotArea type="data" outline="0" fieldPosition="0">
        <references count="2">
          <reference field="4294967294" count="1" selected="0">
            <x v="0"/>
          </reference>
          <reference field="0" count="1" selected="0">
            <x v="2"/>
          </reference>
        </references>
      </pivotArea>
    </chartFormat>
    <chartFormat chart="0" format="6">
      <pivotArea type="data" outline="0" fieldPosition="0">
        <references count="2">
          <reference field="4294967294" count="1" selected="0">
            <x v="0"/>
          </reference>
          <reference field="0" count="1" selected="0">
            <x v="6"/>
          </reference>
        </references>
      </pivotArea>
    </chartFormat>
    <chartFormat chart="0" format="7">
      <pivotArea type="data" outline="0" fieldPosition="0">
        <references count="2">
          <reference field="4294967294" count="1" selected="0">
            <x v="0"/>
          </reference>
          <reference field="0" count="1" selected="0">
            <x v="7"/>
          </reference>
        </references>
      </pivotArea>
    </chartFormat>
    <chartFormat chart="0" format="8">
      <pivotArea type="data" outline="0" fieldPosition="0">
        <references count="2">
          <reference field="4294967294" count="1" selected="0">
            <x v="0"/>
          </reference>
          <reference field="0" count="1" selected="0">
            <x v="5"/>
          </reference>
        </references>
      </pivotArea>
    </chartFormat>
    <chartFormat chart="4" format="18" series="1">
      <pivotArea type="data" outline="0" fieldPosition="0">
        <references count="1">
          <reference field="4294967294" count="1" selected="0">
            <x v="0"/>
          </reference>
        </references>
      </pivotArea>
    </chartFormat>
    <chartFormat chart="4" format="19">
      <pivotArea type="data" outline="0" fieldPosition="0">
        <references count="2">
          <reference field="4294967294" count="1" selected="0">
            <x v="0"/>
          </reference>
          <reference field="0" count="1" selected="0">
            <x v="3"/>
          </reference>
        </references>
      </pivotArea>
    </chartFormat>
    <chartFormat chart="4" format="20">
      <pivotArea type="data" outline="0" fieldPosition="0">
        <references count="2">
          <reference field="4294967294" count="1" selected="0">
            <x v="0"/>
          </reference>
          <reference field="0" count="1" selected="0">
            <x v="4"/>
          </reference>
        </references>
      </pivotArea>
    </chartFormat>
    <chartFormat chart="4" format="21">
      <pivotArea type="data" outline="0" fieldPosition="0">
        <references count="2">
          <reference field="4294967294" count="1" selected="0">
            <x v="0"/>
          </reference>
          <reference field="0" count="1" selected="0">
            <x v="0"/>
          </reference>
        </references>
      </pivotArea>
    </chartFormat>
    <chartFormat chart="4" format="22">
      <pivotArea type="data" outline="0" fieldPosition="0">
        <references count="2">
          <reference field="4294967294" count="1" selected="0">
            <x v="0"/>
          </reference>
          <reference field="0" count="1" selected="0">
            <x v="1"/>
          </reference>
        </references>
      </pivotArea>
    </chartFormat>
    <chartFormat chart="4" format="23">
      <pivotArea type="data" outline="0" fieldPosition="0">
        <references count="2">
          <reference field="4294967294" count="1" selected="0">
            <x v="0"/>
          </reference>
          <reference field="0" count="1" selected="0">
            <x v="2"/>
          </reference>
        </references>
      </pivotArea>
    </chartFormat>
    <chartFormat chart="4" format="24">
      <pivotArea type="data" outline="0" fieldPosition="0">
        <references count="2">
          <reference field="4294967294" count="1" selected="0">
            <x v="0"/>
          </reference>
          <reference field="0" count="1" selected="0">
            <x v="6"/>
          </reference>
        </references>
      </pivotArea>
    </chartFormat>
    <chartFormat chart="4" format="25">
      <pivotArea type="data" outline="0" fieldPosition="0">
        <references count="2">
          <reference field="4294967294" count="1" selected="0">
            <x v="0"/>
          </reference>
          <reference field="0" count="1" selected="0">
            <x v="5"/>
          </reference>
        </references>
      </pivotArea>
    </chartFormat>
    <chartFormat chart="4" format="26">
      <pivotArea type="data" outline="0" fieldPosition="0">
        <references count="2">
          <reference field="4294967294" count="1" selected="0">
            <x v="0"/>
          </reference>
          <reference field="0" count="1" selected="0">
            <x v="7"/>
          </reference>
        </references>
      </pivotArea>
    </chartFormat>
  </chartFormats>
  <pivotHierarchies count="1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EA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5A15060-99AD-48D6-9B6D-7AD49FF97AB2}" name="PivotTable6" cacheId="173" applyNumberFormats="0" applyBorderFormats="0" applyFontFormats="0" applyPatternFormats="0" applyAlignmentFormats="0" applyWidthHeightFormats="1" dataCaption="Values" tag="96a98b19-c08f-4846-b01e-6d3f9822dc4b" updatedVersion="8" minRefreshableVersion="3" useAutoFormatting="1" subtotalHiddenItems="1" itemPrintTitles="1" createdVersion="5" indent="0" outline="1" outlineData="1" multipleFieldFilters="0">
  <location ref="C18:C19"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3">
    <format dxfId="445">
      <pivotArea type="all" dataOnly="0" outline="0" fieldPosition="0"/>
    </format>
    <format dxfId="444">
      <pivotArea outline="0" collapsedLevelsAreSubtotals="1" fieldPosition="0"/>
    </format>
    <format dxfId="443">
      <pivotArea dataOnly="0" labelOnly="1" outline="0" axis="axisValues" fieldPosition="0"/>
    </format>
  </formats>
  <pivotHierarchies count="1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activeTabTopLevelEntity name="[LEA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033F2EE-3AC3-4E56-BB6E-B842E7B76788}" name="PivotTable5" cacheId="170" applyNumberFormats="0" applyBorderFormats="0" applyFontFormats="0" applyPatternFormats="0" applyAlignmentFormats="0" applyWidthHeightFormats="1" dataCaption="Values" tag="1d2f628b-86ae-44bd-8508-1ce99c1da936" updatedVersion="8" minRefreshableVersion="3" useAutoFormatting="1" subtotalHiddenItems="1" itemPrintTitles="1" createdVersion="5" indent="0" outline="1" outlineData="1" multipleFieldFilters="0">
  <location ref="C13:C14"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0"/>
  </dataFields>
  <formats count="4">
    <format dxfId="449">
      <pivotArea outline="0" collapsedLevelsAreSubtotals="1" fieldPosition="0"/>
    </format>
    <format dxfId="448">
      <pivotArea type="all" dataOnly="0" outline="0" fieldPosition="0"/>
    </format>
    <format dxfId="447">
      <pivotArea outline="0" collapsedLevelsAreSubtotals="1" fieldPosition="0"/>
    </format>
    <format dxfId="446">
      <pivotArea dataOnly="0" labelOnly="1" outline="0" axis="axisValues" fieldPosition="0"/>
    </format>
  </formats>
  <pivotHierarchies count="1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6161E28-48C5-4739-B34A-BBAA1BC9DCB4}" name="PivotTable8" cacheId="157" applyNumberFormats="0" applyBorderFormats="0" applyFontFormats="0" applyPatternFormats="0" applyAlignmentFormats="0" applyWidthHeightFormats="1" dataCaption="Values" tag="1ecea0f0-ac74-40e4-8b73-e984e97c1a70" updatedVersion="8" minRefreshableVersion="3" useAutoFormatting="1" subtotalHiddenItems="1" itemPrintTitles="1" createdVersion="5" indent="0" outline="1" outlineData="1" multipleFieldFilters="0" chartFormat="8">
  <location ref="C67:E76" firstHeaderRow="0" firstDataRow="1" firstDataCol="1"/>
  <pivotFields count="6">
    <pivotField dataField="1" subtotalTop="0" showAll="0" defaultSubtotal="0"/>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9">
    <i>
      <x/>
    </i>
    <i>
      <x v="1"/>
    </i>
    <i>
      <x v="2"/>
    </i>
    <i>
      <x v="3"/>
    </i>
    <i>
      <x v="4"/>
    </i>
    <i>
      <x v="5"/>
    </i>
    <i>
      <x v="6"/>
    </i>
    <i>
      <x v="7"/>
    </i>
    <i t="grand">
      <x/>
    </i>
  </rowItems>
  <colFields count="1">
    <field x="-2"/>
  </colFields>
  <colItems count="2">
    <i>
      <x/>
    </i>
    <i i="1">
      <x v="1"/>
    </i>
  </colItems>
  <dataFields count="2">
    <dataField name="Count of Opportunity ID" fld="1" subtotal="count" baseField="0" baseItem="0"/>
    <dataField fld="0" subtotal="count" baseField="0" baseItem="0"/>
  </dataFields>
  <formats count="6">
    <format dxfId="365">
      <pivotArea type="all" dataOnly="0" outline="0" fieldPosition="0"/>
    </format>
    <format dxfId="364">
      <pivotArea outline="0" collapsedLevelsAreSubtotals="1" fieldPosition="0"/>
    </format>
    <format dxfId="363">
      <pivotArea field="2" type="button" dataOnly="0" labelOnly="1" outline="0" axis="axisRow" fieldPosition="0"/>
    </format>
    <format dxfId="362">
      <pivotArea dataOnly="0" labelOnly="1" fieldPosition="0">
        <references count="1">
          <reference field="2" count="0"/>
        </references>
      </pivotArea>
    </format>
    <format dxfId="361">
      <pivotArea dataOnly="0" labelOnly="1" grandRow="1" outline="0" fieldPosition="0"/>
    </format>
    <format dxfId="360">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Hierarchies count="1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3FA3617-8286-41C4-934F-C347FB26E813}" name="PivotTable6" cacheId="148" applyNumberFormats="0" applyBorderFormats="0" applyFontFormats="0" applyPatternFormats="0" applyAlignmentFormats="0" applyWidthHeightFormats="1" dataCaption="Values" tag="ea1e1c36-de0f-4f8f-a098-1caea2469c1f" updatedVersion="8" minRefreshableVersion="3" useAutoFormatting="1" subtotalHiddenItems="1" itemPrintTitles="1" createdVersion="5" indent="0" outline="1" outlineData="1" multipleFieldFilters="0" chartFormat="6">
  <location ref="C28:E37" firstHeaderRow="0" firstDataRow="1" firstDataCol="1"/>
  <pivotFields count="6">
    <pivotField dataField="1" subtotalTop="0" showAll="0" defaultSubtotal="0"/>
    <pivotField axis="axisRow" allDrilled="1" subtotalTop="0" showAll="0" dataSourceSort="1" defaultSubtotal="0">
      <items count="8">
        <item x="0" e="0"/>
        <item x="1" e="0"/>
        <item x="2" e="0"/>
        <item x="3" e="0"/>
        <item x="4" e="0"/>
        <item x="5" e="0"/>
        <item x="6" e="0"/>
        <item x="7" e="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9">
    <i>
      <x/>
    </i>
    <i>
      <x v="1"/>
    </i>
    <i>
      <x v="2"/>
    </i>
    <i>
      <x v="3"/>
    </i>
    <i>
      <x v="4"/>
    </i>
    <i>
      <x v="5"/>
    </i>
    <i>
      <x v="6"/>
    </i>
    <i>
      <x v="7"/>
    </i>
    <i t="grand">
      <x/>
    </i>
  </rowItems>
  <colFields count="1">
    <field x="-2"/>
  </colFields>
  <colItems count="2">
    <i>
      <x/>
    </i>
    <i i="1">
      <x v="1"/>
    </i>
  </colItems>
  <dataFields count="2">
    <dataField name="Total Revenue" fld="0" baseField="0" baseItem="0"/>
    <dataField name="Expected Revenue" fld="2" subtotal="count" baseField="0" baseItem="0"/>
  </dataFields>
  <formats count="7">
    <format dxfId="372">
      <pivotArea outline="0" collapsedLevelsAreSubtotals="1" fieldPosition="0"/>
    </format>
    <format dxfId="371">
      <pivotArea type="all" dataOnly="0" outline="0" fieldPosition="0"/>
    </format>
    <format dxfId="370">
      <pivotArea outline="0" collapsedLevelsAreSubtotals="1" fieldPosition="0"/>
    </format>
    <format dxfId="369">
      <pivotArea field="1" type="button" dataOnly="0" labelOnly="1" outline="0" axis="axisRow" fieldPosition="0"/>
    </format>
    <format dxfId="368">
      <pivotArea dataOnly="0" labelOnly="1" fieldPosition="0">
        <references count="1">
          <reference field="1" count="0"/>
        </references>
      </pivotArea>
    </format>
    <format dxfId="367">
      <pivotArea dataOnly="0" labelOnly="1" grandRow="1" outline="0" fieldPosition="0"/>
    </format>
    <format dxfId="366">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Hierarchies count="1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Revenue"/>
    <pivotHierarchy dragToData="1"/>
    <pivotHierarchy dragToData="1"/>
    <pivotHierarchy dragToRow="0" dragToCol="0" dragToPage="0" dragToData="1" caption="Expected 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03A46B2-E4A5-418C-A7A6-014314BE9BE2}" name="PivotTable4" cacheId="142" applyNumberFormats="0" applyBorderFormats="0" applyFontFormats="0" applyPatternFormats="0" applyAlignmentFormats="0" applyWidthHeightFormats="1" dataCaption="Values" tag="dd771bc6-dc42-4dcf-901f-1e086c45001a" updatedVersion="8" minRefreshableVersion="3" useAutoFormatting="1" subtotalHiddenItems="1" itemPrintTitles="1" createdVersion="5" indent="0" outline="1" outlineData="1" multipleFieldFilters="0">
  <location ref="C18:C19"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0"/>
  </dataFields>
  <formats count="4">
    <format dxfId="376">
      <pivotArea outline="0" collapsedLevelsAreSubtotals="1" fieldPosition="0"/>
    </format>
    <format dxfId="375">
      <pivotArea type="all" dataOnly="0" outline="0" fieldPosition="0"/>
    </format>
    <format dxfId="374">
      <pivotArea outline="0" collapsedLevelsAreSubtotals="1" fieldPosition="0"/>
    </format>
    <format dxfId="373">
      <pivotArea dataOnly="0" labelOnly="1" outline="0" axis="axisValues" fieldPosition="0"/>
    </format>
  </formats>
  <pivotHierarchies count="1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1C5276A-238B-419A-886D-918B3BE9C862}" name="PivotTable7" cacheId="151" applyNumberFormats="0" applyBorderFormats="0" applyFontFormats="0" applyPatternFormats="0" applyAlignmentFormats="0" applyWidthHeightFormats="1" dataCaption="Values" tag="811e7ef9-3791-4881-a1f4-b7562463af34" updatedVersion="8" minRefreshableVersion="3" useAutoFormatting="1" subtotalHiddenItems="1" itemPrintTitles="1" createdVersion="5" indent="0" outline="1" outlineData="1" multipleFieldFilters="0" chartFormat="6">
  <location ref="C47:E56" firstHeaderRow="0" firstDataRow="1" firstDataCol="1"/>
  <pivotFields count="6">
    <pivotField dataField="1" subtotalTop="0" showAll="0" defaultSubtotal="0"/>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9">
    <i>
      <x/>
    </i>
    <i>
      <x v="1"/>
    </i>
    <i>
      <x v="2"/>
    </i>
    <i>
      <x v="3"/>
    </i>
    <i>
      <x v="4"/>
    </i>
    <i>
      <x v="5"/>
    </i>
    <i>
      <x v="6"/>
    </i>
    <i>
      <x v="7"/>
    </i>
    <i t="grand">
      <x/>
    </i>
  </rowItems>
  <colFields count="1">
    <field x="-2"/>
  </colFields>
  <colItems count="2">
    <i>
      <x/>
    </i>
    <i i="1">
      <x v="1"/>
    </i>
  </colItems>
  <dataFields count="2">
    <dataField name="Count of Opportunity ID" fld="1" subtotal="count" baseField="0" baseItem="0"/>
    <dataField fld="0" subtotal="count" baseField="0" baseItem="0"/>
  </dataFields>
  <formats count="6">
    <format dxfId="382">
      <pivotArea type="all" dataOnly="0" outline="0" fieldPosition="0"/>
    </format>
    <format dxfId="381">
      <pivotArea outline="0" collapsedLevelsAreSubtotals="1" fieldPosition="0"/>
    </format>
    <format dxfId="380">
      <pivotArea field="2" type="button" dataOnly="0" labelOnly="1" outline="0" axis="axisRow" fieldPosition="0"/>
    </format>
    <format dxfId="379">
      <pivotArea dataOnly="0" labelOnly="1" fieldPosition="0">
        <references count="1">
          <reference field="2" count="0"/>
        </references>
      </pivotArea>
    </format>
    <format dxfId="378">
      <pivotArea dataOnly="0" labelOnly="1" grandRow="1" outline="0" fieldPosition="0"/>
    </format>
    <format dxfId="377">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Hierarchies count="1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DAB4963-6142-43FA-AD0C-8E7671724D20}" name="PivotTable2" cacheId="136" applyNumberFormats="0" applyBorderFormats="0" applyFontFormats="0" applyPatternFormats="0" applyAlignmentFormats="0" applyWidthHeightFormats="1" dataCaption="Values" tag="de6140ae-9497-438e-a4f5-4a5d4e6aa676" updatedVersion="8" minRefreshableVersion="3" useAutoFormatting="1" subtotalHiddenItems="1" itemPrintTitles="1" createdVersion="5" indent="0" outline="1" outlineData="1" multipleFieldFilters="0">
  <location ref="C8:C9"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3">
    <format dxfId="385">
      <pivotArea type="all" dataOnly="0" outline="0" fieldPosition="0"/>
    </format>
    <format dxfId="384">
      <pivotArea outline="0" collapsedLevelsAreSubtotals="1" fieldPosition="0"/>
    </format>
    <format dxfId="383">
      <pivotArea dataOnly="0" labelOnly="1" outline="0" axis="axisValues" fieldPosition="0"/>
    </format>
  </formats>
  <pivotHierarchies count="1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8F53290-138B-4611-AA3E-8F9CAB6C0C63}" name="PivotTable9" cacheId="154" applyNumberFormats="0" applyBorderFormats="0" applyFontFormats="0" applyPatternFormats="0" applyAlignmentFormats="0" applyWidthHeightFormats="1" dataCaption="Values" tag="e5aeafc3-3eb3-41a4-b3e7-0c780070253d" updatedVersion="8" minRefreshableVersion="3" useAutoFormatting="1" subtotalHiddenItems="1" itemPrintTitles="1" createdVersion="5" indent="0" outline="1" outlineData="1" multipleFieldFilters="0" chartFormat="6">
  <location ref="C87:E96" firstHeaderRow="0" firstDataRow="1" firstDataCol="1"/>
  <pivotFields count="6">
    <pivotField dataField="1" subtotalTop="0" showAll="0" defaultSubtotal="0"/>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9">
    <i>
      <x/>
    </i>
    <i>
      <x v="1"/>
    </i>
    <i>
      <x v="2"/>
    </i>
    <i>
      <x v="3"/>
    </i>
    <i>
      <x v="4"/>
    </i>
    <i>
      <x v="5"/>
    </i>
    <i>
      <x v="6"/>
    </i>
    <i>
      <x v="7"/>
    </i>
    <i t="grand">
      <x/>
    </i>
  </rowItems>
  <colFields count="1">
    <field x="-2"/>
  </colFields>
  <colItems count="2">
    <i>
      <x/>
    </i>
    <i i="1">
      <x v="1"/>
    </i>
  </colItems>
  <dataFields count="2">
    <dataField fld="1" subtotal="count" baseField="0" baseItem="0"/>
    <dataField fld="0" subtotal="count" baseField="0" baseItem="0"/>
  </dataFields>
  <formats count="6">
    <format dxfId="391">
      <pivotArea type="all" dataOnly="0" outline="0" fieldPosition="0"/>
    </format>
    <format dxfId="390">
      <pivotArea outline="0" collapsedLevelsAreSubtotals="1" fieldPosition="0"/>
    </format>
    <format dxfId="389">
      <pivotArea field="2" type="button" dataOnly="0" labelOnly="1" outline="0" axis="axisRow" fieldPosition="0"/>
    </format>
    <format dxfId="388">
      <pivotArea dataOnly="0" labelOnly="1" fieldPosition="0">
        <references count="1">
          <reference field="2" count="0"/>
        </references>
      </pivotArea>
    </format>
    <format dxfId="387">
      <pivotArea dataOnly="0" labelOnly="1" grandRow="1" outline="0" fieldPosition="0"/>
    </format>
    <format dxfId="386">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Hierarchies count="1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D0464BF-2863-453F-A760-76B7EC1BD9AC}" name="PivotTable10" cacheId="130" applyNumberFormats="0" applyBorderFormats="0" applyFontFormats="0" applyPatternFormats="0" applyAlignmentFormats="0" applyWidthHeightFormats="1" dataCaption="Values" tag="298387e8-8fca-44b4-b3d2-a136ca21f47c" updatedVersion="8" minRefreshableVersion="3" useAutoFormatting="1" subtotalHiddenItems="1" itemPrintTitles="1" createdVersion="5" indent="0" outline="1" outlineData="1" multipleFieldFilters="0" chartFormat="8">
  <location ref="C106:D113" firstHeaderRow="1" firstDataRow="1" firstDataCol="1"/>
  <pivotFields count="5">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7">
    <i>
      <x v="5"/>
    </i>
    <i>
      <x v="3"/>
    </i>
    <i>
      <x v="1"/>
    </i>
    <i>
      <x v="2"/>
    </i>
    <i>
      <x v="4"/>
    </i>
    <i>
      <x/>
    </i>
    <i t="grand">
      <x/>
    </i>
  </rowItems>
  <colItems count="1">
    <i/>
  </colItems>
  <dataFields count="1">
    <dataField fld="1" subtotal="count" baseField="0" baseItem="0" numFmtId="165"/>
  </dataFields>
  <formats count="7">
    <format dxfId="398">
      <pivotArea outline="0" collapsedLevelsAreSubtotals="1" fieldPosition="0"/>
    </format>
    <format dxfId="397">
      <pivotArea type="all" dataOnly="0" outline="0" fieldPosition="0"/>
    </format>
    <format dxfId="396">
      <pivotArea outline="0" collapsedLevelsAreSubtotals="1" fieldPosition="0"/>
    </format>
    <format dxfId="395">
      <pivotArea field="0" type="button" dataOnly="0" labelOnly="1" outline="0" axis="axisRow" fieldPosition="0"/>
    </format>
    <format dxfId="394">
      <pivotArea dataOnly="0" labelOnly="1" fieldPosition="0">
        <references count="1">
          <reference field="0" count="0"/>
        </references>
      </pivotArea>
    </format>
    <format dxfId="393">
      <pivotArea dataOnly="0" labelOnly="1" grandRow="1" outline="0" fieldPosition="0"/>
    </format>
    <format dxfId="392">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5"/>
          </reference>
        </references>
      </pivotArea>
    </chartFormat>
    <chartFormat chart="0" format="2">
      <pivotArea type="data" outline="0" fieldPosition="0">
        <references count="2">
          <reference field="4294967294" count="1" selected="0">
            <x v="0"/>
          </reference>
          <reference field="0" count="1" selected="0">
            <x v="3"/>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0" format="4">
      <pivotArea type="data" outline="0" fieldPosition="0">
        <references count="2">
          <reference field="4294967294" count="1" selected="0">
            <x v="0"/>
          </reference>
          <reference field="0" count="1" selected="0">
            <x v="4"/>
          </reference>
        </references>
      </pivotArea>
    </chartFormat>
    <chartFormat chart="0" format="5">
      <pivotArea type="data" outline="0" fieldPosition="0">
        <references count="2">
          <reference field="4294967294" count="1" selected="0">
            <x v="0"/>
          </reference>
          <reference field="0" count="1" selected="0">
            <x v="2"/>
          </reference>
        </references>
      </pivotArea>
    </chartFormat>
    <chartFormat chart="0" format="6">
      <pivotArea type="data" outline="0" fieldPosition="0">
        <references count="2">
          <reference field="4294967294" count="1" selected="0">
            <x v="0"/>
          </reference>
          <reference field="0" count="1" selected="0">
            <x v="1"/>
          </reference>
        </references>
      </pivotArea>
    </chartFormat>
    <chartFormat chart="5" format="14" series="1">
      <pivotArea type="data" outline="0" fieldPosition="0">
        <references count="1">
          <reference field="4294967294" count="1" selected="0">
            <x v="0"/>
          </reference>
        </references>
      </pivotArea>
    </chartFormat>
    <chartFormat chart="5" format="15">
      <pivotArea type="data" outline="0" fieldPosition="0">
        <references count="2">
          <reference field="4294967294" count="1" selected="0">
            <x v="0"/>
          </reference>
          <reference field="0" count="1" selected="0">
            <x v="5"/>
          </reference>
        </references>
      </pivotArea>
    </chartFormat>
    <chartFormat chart="5" format="16">
      <pivotArea type="data" outline="0" fieldPosition="0">
        <references count="2">
          <reference field="4294967294" count="1" selected="0">
            <x v="0"/>
          </reference>
          <reference field="0" count="1" selected="0">
            <x v="3"/>
          </reference>
        </references>
      </pivotArea>
    </chartFormat>
    <chartFormat chart="5" format="17">
      <pivotArea type="data" outline="0" fieldPosition="0">
        <references count="2">
          <reference field="4294967294" count="1" selected="0">
            <x v="0"/>
          </reference>
          <reference field="0" count="1" selected="0">
            <x v="1"/>
          </reference>
        </references>
      </pivotArea>
    </chartFormat>
    <chartFormat chart="5" format="18">
      <pivotArea type="data" outline="0" fieldPosition="0">
        <references count="2">
          <reference field="4294967294" count="1" selected="0">
            <x v="0"/>
          </reference>
          <reference field="0" count="1" selected="0">
            <x v="2"/>
          </reference>
        </references>
      </pivotArea>
    </chartFormat>
    <chartFormat chart="5" format="19">
      <pivotArea type="data" outline="0" fieldPosition="0">
        <references count="2">
          <reference field="4294967294" count="1" selected="0">
            <x v="0"/>
          </reference>
          <reference field="0" count="1" selected="0">
            <x v="4"/>
          </reference>
        </references>
      </pivotArea>
    </chartFormat>
    <chartFormat chart="5" format="20">
      <pivotArea type="data" outline="0" fieldPosition="0">
        <references count="2">
          <reference field="4294967294" count="1" selected="0">
            <x v="0"/>
          </reference>
          <reference field="0" count="1" selected="0">
            <x v="0"/>
          </reference>
        </references>
      </pivotArea>
    </chartFormat>
  </chartFormats>
  <pivotHierarchies count="1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EAD]"/>
        <x15:activeTabTopLevelEntity name="[OPPORTUN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068278D-89E3-4094-A36F-1E231BEA15B3}" name="PivotTable11" cacheId="133" applyNumberFormats="0" applyBorderFormats="0" applyFontFormats="0" applyPatternFormats="0" applyAlignmentFormats="0" applyWidthHeightFormats="1" dataCaption="Values" tag="ba6abd17-87d6-4801-acf1-f7b3fdff4ecd" updatedVersion="8" minRefreshableVersion="3" useAutoFormatting="1" subtotalHiddenItems="1" itemPrintTitles="1" createdVersion="5" indent="0" outline="1" outlineData="1" multipleFieldFilters="0" chartFormat="6">
  <location ref="C125:D143" firstHeaderRow="1" firstDataRow="1" firstDataCol="1"/>
  <pivotFields count="6">
    <pivotField axis="axisRow" allDrilled="1" subtotalTop="0" showAll="0" sortType="de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8">
    <i>
      <x v="13"/>
    </i>
    <i>
      <x v="12"/>
    </i>
    <i>
      <x v="5"/>
    </i>
    <i>
      <x v="3"/>
    </i>
    <i>
      <x/>
    </i>
    <i>
      <x v="14"/>
    </i>
    <i>
      <x v="10"/>
    </i>
    <i>
      <x v="2"/>
    </i>
    <i>
      <x v="6"/>
    </i>
    <i>
      <x v="8"/>
    </i>
    <i>
      <x v="1"/>
    </i>
    <i>
      <x v="7"/>
    </i>
    <i>
      <x v="11"/>
    </i>
    <i>
      <x v="16"/>
    </i>
    <i>
      <x v="4"/>
    </i>
    <i>
      <x v="9"/>
    </i>
    <i>
      <x v="15"/>
    </i>
    <i t="grand">
      <x/>
    </i>
  </rowItems>
  <colItems count="1">
    <i/>
  </colItems>
  <dataFields count="1">
    <dataField name="Count of Opportunity ID" fld="1" subtotal="count" baseField="0" baseItem="0"/>
  </dataFields>
  <formats count="6">
    <format dxfId="404">
      <pivotArea type="all" dataOnly="0" outline="0" fieldPosition="0"/>
    </format>
    <format dxfId="403">
      <pivotArea outline="0" collapsedLevelsAreSubtotals="1" fieldPosition="0"/>
    </format>
    <format dxfId="402">
      <pivotArea field="0" type="button" dataOnly="0" labelOnly="1" outline="0" axis="axisRow" fieldPosition="0"/>
    </format>
    <format dxfId="401">
      <pivotArea dataOnly="0" labelOnly="1" fieldPosition="0">
        <references count="1">
          <reference field="0" count="0"/>
        </references>
      </pivotArea>
    </format>
    <format dxfId="400">
      <pivotArea dataOnly="0" labelOnly="1" grandRow="1" outline="0" fieldPosition="0"/>
    </format>
    <format dxfId="399">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3"/>
          </reference>
        </references>
      </pivotArea>
    </chartFormat>
    <chartFormat chart="0" format="2">
      <pivotArea type="data" outline="0" fieldPosition="0">
        <references count="2">
          <reference field="4294967294" count="1" selected="0">
            <x v="0"/>
          </reference>
          <reference field="0" count="1" selected="0">
            <x v="15"/>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0" count="1" selected="0">
            <x v="13"/>
          </reference>
        </references>
      </pivotArea>
    </chartFormat>
    <chartFormat chart="0" format="3">
      <pivotArea type="data" outline="0" fieldPosition="0">
        <references count="2">
          <reference field="4294967294" count="1" selected="0">
            <x v="0"/>
          </reference>
          <reference field="0" count="1" selected="0">
            <x v="10"/>
          </reference>
        </references>
      </pivotArea>
    </chartFormat>
  </chartFormats>
  <pivotHierarchies count="1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activeTabTopLevelEntity name="[OPPORTUNITY PRODUCT]"/>
        <x15:activeTabTopLevelEntity name="[ACCOU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32459A2-DAB1-4B30-A412-FC45DEED4B93}" name="PivotTable3" cacheId="139" applyNumberFormats="0" applyBorderFormats="0" applyFontFormats="0" applyPatternFormats="0" applyAlignmentFormats="0" applyWidthHeightFormats="1" dataCaption="Values" tag="3c479e75-de46-4f6b-b1db-0d5c5e802016" updatedVersion="8" minRefreshableVersion="3" useAutoFormatting="1" subtotalHiddenItems="1" itemPrintTitles="1" createdVersion="5" indent="0" outline="1" outlineData="1" multipleFieldFilters="0">
  <location ref="C13:C14"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4">
    <format dxfId="408">
      <pivotArea outline="0" collapsedLevelsAreSubtotals="1" fieldPosition="0"/>
    </format>
    <format dxfId="407">
      <pivotArea type="all" dataOnly="0" outline="0" fieldPosition="0"/>
    </format>
    <format dxfId="406">
      <pivotArea outline="0" collapsedLevelsAreSubtotals="1" fieldPosition="0"/>
    </format>
    <format dxfId="405">
      <pivotArea dataOnly="0" labelOnly="1" outline="0" axis="axisValues" fieldPosition="0"/>
    </format>
  </formats>
  <pivotHierarchies count="1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50B17A74-A7AD-42D1-A71A-F64D71503CB2}" name="PivotTable5" cacheId="145" applyNumberFormats="0" applyBorderFormats="0" applyFontFormats="0" applyPatternFormats="0" applyAlignmentFormats="0" applyWidthHeightFormats="1" dataCaption="Values" tag="68db6ac1-b2e6-4730-8f4d-b81ccbffaaf0" updatedVersion="8" minRefreshableVersion="3" useAutoFormatting="1" subtotalHiddenItems="1" itemPrintTitles="1" createdVersion="5" indent="0" outline="1" outlineData="1" multipleFieldFilters="0">
  <location ref="C23:C24"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0"/>
  </dataFields>
  <formats count="4">
    <format dxfId="412">
      <pivotArea outline="0" collapsedLevelsAreSubtotals="1" fieldPosition="0"/>
    </format>
    <format dxfId="411">
      <pivotArea type="all" dataOnly="0" outline="0" fieldPosition="0"/>
    </format>
    <format dxfId="410">
      <pivotArea outline="0" collapsedLevelsAreSubtotals="1" fieldPosition="0"/>
    </format>
    <format dxfId="409">
      <pivotArea dataOnly="0" labelOnly="1" outline="0" axis="axisValues" fieldPosition="0"/>
    </format>
  </formats>
  <pivotHierarchies count="1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D1ADC925-3935-4E3D-B691-14D7326C591E}" name="PivotTable1" cacheId="127" applyNumberFormats="0" applyBorderFormats="0" applyFontFormats="0" applyPatternFormats="0" applyAlignmentFormats="0" applyWidthHeightFormats="1" dataCaption="Values" tag="f4ee20f3-36d3-4ad8-b0f0-b60a0c8177ca" updatedVersion="8" minRefreshableVersion="3" useAutoFormatting="1" subtotalHiddenItems="1" itemPrintTitles="1" createdVersion="5" indent="0" outline="1" outlineData="1" multipleFieldFilters="0">
  <location ref="C3:C4"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Expected Amount" fld="0" subtotal="count" baseField="0" baseItem="0" numFmtId="164"/>
  </dataFields>
  <formats count="4">
    <format dxfId="416">
      <pivotArea outline="0" collapsedLevelsAreSubtotals="1" fieldPosition="0"/>
    </format>
    <format dxfId="415">
      <pivotArea type="all" dataOnly="0" outline="0" fieldPosition="0"/>
    </format>
    <format dxfId="414">
      <pivotArea outline="0" collapsedLevelsAreSubtotals="1" fieldPosition="0"/>
    </format>
    <format dxfId="413">
      <pivotArea dataOnly="0" labelOnly="1" outline="0" axis="axisValues" fieldPosition="0"/>
    </format>
  </formats>
  <pivotHierarchies count="1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Expected Am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B451EE04-DA4C-4600-95CC-CE90F06489EF}" sourceName="[LEAD].[Industry]">
  <pivotTables>
    <pivotTable tabId="1" name="PivotTable3"/>
    <pivotTable tabId="1" name="PivotTable10"/>
    <pivotTable tabId="1" name="PivotTable4"/>
    <pivotTable tabId="1" name="PivotTable5"/>
    <pivotTable tabId="1" name="PivotTable6"/>
    <pivotTable tabId="1" name="PivotTable7"/>
    <pivotTable tabId="1" name="PivotTable8"/>
    <pivotTable tabId="1" name="PivotTable9"/>
  </pivotTables>
  <data>
    <olap pivotCacheId="933967005">
      <levels count="2">
        <level uniqueName="[LEAD].[Industry].[(All)]" sourceCaption="(All)" count="0"/>
        <level uniqueName="[LEAD].[Industry].[Industry]" sourceCaption="Industry" count="22">
          <ranges>
            <range startItem="0">
              <i n="[LEAD].[Industry].&amp;[Agriculture]" c="Agriculture"/>
              <i n="[LEAD].[Industry].&amp;[Apparel]" c="Apparel"/>
              <i n="[LEAD].[Industry].&amp;[Applied Markets]" c="Applied Markets"/>
              <i n="[LEAD].[Industry].&amp;[Banking]" c="Banking"/>
              <i n="[LEAD].[Industry].&amp;[Biotechnology]" c="Biotechnology"/>
              <i n="[LEAD].[Industry].&amp;[Cannabis]" c="Cannabis"/>
              <i n="[LEAD].[Industry].&amp;[Chemicals]" c="Chemicals"/>
              <i n="[LEAD].[Industry].&amp;[Communications]" c="Communications"/>
              <i n="[LEAD].[Industry].&amp;[Construction]" c="Construction"/>
              <i n="[LEAD].[Industry].&amp;[Consulting]" c="Consulting"/>
              <i n="[LEAD].[Industry].&amp;[Distributor]" c="Distributor"/>
              <i n="[LEAD].[Industry].&amp;[Environmental]" c="Environmental"/>
              <i n="[LEAD].[Industry].&amp;[Hydrocarbon Processing]" c="Hydrocarbon Processing"/>
              <i n="[LEAD].[Industry].&amp;[Life Sciences]" c="Life Sciences"/>
              <i n="[LEAD].[Industry].&amp;[Oil &amp; Gas]" c="Oil &amp; Gas"/>
              <i n="[LEAD].[Industry].&amp;[Other]" c="Other"/>
              <i n="[LEAD].[Industry].&amp;[Other / Unknown]" c="Other / Unknown"/>
              <i n="[LEAD].[Industry].&amp;[Rebel]" c="Rebel"/>
              <i n="[LEAD].[Industry].&amp;[Retail]" c="Retail"/>
              <i n="[LEAD].[Industry].&amp;[Safety and Security]" c="Safety and Security"/>
              <i n="[LEAD].[Industry].&amp;[Telecommunications]" c="Telecommunications"/>
              <i n="[LEAD].[Industry].&amp;" c="(blank)"/>
            </range>
          </ranges>
        </level>
      </levels>
      <selections count="1">
        <selection n="[LEAD].[Indus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ad_Source" xr10:uid="{AF0DFE10-F011-41D6-BDD6-A6390F8C8F51}" sourceName="[LEAD].[Lead Source]">
  <pivotTables>
    <pivotTable tabId="1" name="PivotTable3"/>
    <pivotTable tabId="1" name="PivotTable10"/>
    <pivotTable tabId="1" name="PivotTable4"/>
    <pivotTable tabId="1" name="PivotTable5"/>
    <pivotTable tabId="1" name="PivotTable6"/>
    <pivotTable tabId="1" name="PivotTable7"/>
    <pivotTable tabId="1" name="PivotTable8"/>
    <pivotTable tabId="1" name="PivotTable9"/>
  </pivotTables>
  <data>
    <olap pivotCacheId="933967005">
      <levels count="2">
        <level uniqueName="[LEAD].[Lead Source].[(All)]" sourceCaption="(All)" count="0"/>
        <level uniqueName="[LEAD].[Lead Source].[Lead Source]" sourceCaption="Lead Source" count="29">
          <ranges>
            <range startItem="0">
              <i n="[LEAD].[Lead Source].&amp;[Advertisement]" c="Advertisement"/>
              <i n="[LEAD].[Lead Source].&amp;[Advertising]" c="Advertising"/>
              <i n="[LEAD].[Lead Source].&amp;[Advertisment]" c="Advertisment"/>
              <i n="[LEAD].[Lead Source].&amp;[Banner Ads]" c="Banner Ads"/>
              <i n="[LEAD].[Lead Source].&amp;[Bing Natural Search]" c="Bing Natural Search"/>
              <i n="[LEAD].[Lead Source].&amp;[eApp Note]" c="eApp Note"/>
              <i n="[LEAD].[Lead Source].&amp;[Eblast]" c="Eblast"/>
              <i n="[LEAD].[Lead Source].&amp;[Eblasts]" c="Eblasts"/>
              <i n="[LEAD].[Lead Source].&amp;[Field Sales]" c="Field Sales"/>
              <i n="[LEAD].[Lead Source].&amp;[Google Natural Search]" c="Google Natural Search"/>
              <i n="[LEAD].[Lead Source].&amp;[Industry Event]" c="Industry Event"/>
              <i n="[LEAD].[Lead Source].&amp;[Inside Sales]" c="Inside Sales"/>
              <i n="[LEAD].[Lead Source].&amp;[Key Account Event]" c="Key Account Event"/>
              <i n="[LEAD].[Lead Source].&amp;[LinkedIn]" c="LinkedIn"/>
              <i n="[LEAD].[Lead Source].&amp;[Organic Social]" c="Organic Social"/>
              <i n="[LEAD].[Lead Source].&amp;[Other]" c="Other"/>
              <i n="[LEAD].[Lead Source].&amp;[Prospecting Journey]" c="Prospecting Journey"/>
              <i n="[LEAD].[Lead Source].&amp;[Referral]" c="Referral"/>
              <i n="[LEAD].[Lead Source].&amp;[Sales Seminar]" c="Sales Seminar"/>
              <i n="[LEAD].[Lead Source].&amp;[Service]" c="Service"/>
              <i n="[LEAD].[Lead Source].&amp;[Social]" c="Social"/>
              <i n="[LEAD].[Lead Source].&amp;[Trade Show]" c="Trade Show"/>
              <i n="[LEAD].[Lead Source].&amp;[Trades Show]" c="Trades Show"/>
              <i n="[LEAD].[Lead Source].&amp;[Training]" c="Training"/>
              <i n="[LEAD].[Lead Source].&amp;[Twitter]" c="Twitter"/>
              <i n="[LEAD].[Lead Source].&amp;[Unknown Source]" c="Unknown Source"/>
              <i n="[LEAD].[Lead Source].&amp;[Webinar]" c="Webinar"/>
              <i n="[LEAD].[Lead Source].&amp;[Website]" c="Website"/>
              <i n="[LEAD].[Lead Source].&amp;" c="(blank)"/>
            </range>
          </ranges>
        </level>
      </levels>
      <selections count="1">
        <selection n="[LEAD].[Lead Sourc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E7804E05-7ABB-420D-BB16-4C7311FE5B4C}" sourceName="[LEAD].[Status]">
  <pivotTables>
    <pivotTable tabId="1" name="PivotTable3"/>
    <pivotTable tabId="1" name="PivotTable10"/>
    <pivotTable tabId="1" name="PivotTable4"/>
    <pivotTable tabId="1" name="PivotTable5"/>
    <pivotTable tabId="1" name="PivotTable6"/>
    <pivotTable tabId="1" name="PivotTable7"/>
    <pivotTable tabId="1" name="PivotTable8"/>
    <pivotTable tabId="1" name="PivotTable9"/>
  </pivotTables>
  <data>
    <olap pivotCacheId="933967005">
      <levels count="2">
        <level uniqueName="[LEAD].[Status].[(All)]" sourceCaption="(All)" count="0"/>
        <level uniqueName="[LEAD].[Status].[Status]" sourceCaption="Status" count="9">
          <ranges>
            <range startItem="0">
              <i n="[LEAD].[Status].&amp;[Converted]" c="Converted"/>
              <i n="[LEAD].[Status].&amp;[Disqualified]" c="Disqualified"/>
              <i n="[LEAD].[Status].&amp;[MQL]" c="MQL"/>
              <i n="[LEAD].[Status].&amp;[Nurturing]" c="Nurturing"/>
              <i n="[LEAD].[Status].&amp;[Prospect]" c="Prospect"/>
              <i n="[LEAD].[Status].&amp;[Qualified]" c="Qualified"/>
              <i n="[LEAD].[Status].&amp;[SQL]" c="SQL"/>
              <i n="[LEAD].[Status].&amp;[Untouched]" c="Untouched"/>
              <i n="[LEAD].[Status].&amp;" c="(blank)"/>
            </range>
          </ranges>
        </level>
      </levels>
      <selections count="1">
        <selection n="[LEAD].[Status].[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eated_Date__Year" xr10:uid="{58E7AA01-E73A-498A-ADCD-A5BE408F20EE}" sourceName="[OPPORTUNITY].[Created Date (Year)]">
  <pivotTables>
    <pivotTable tabId="3" name="PivotTable1"/>
    <pivotTable tabId="3" name="PivotTable10"/>
    <pivotTable tabId="3" name="PivotTable1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olap pivotCacheId="1664929351">
      <levels count="2">
        <level uniqueName="[OPPORTUNITY].[Created Date (Year)].[(All)]" sourceCaption="(All)" count="0"/>
        <level uniqueName="[OPPORTUNITY].[Created Date (Year)].[Created Date (Year)]" sourceCaption="Created Date (Year)" count="8">
          <ranges>
            <range startItem="0">
              <i n="[OPPORTUNITY].[Created Date (Year)].&amp;[2013]" c="2013"/>
              <i n="[OPPORTUNITY].[Created Date (Year)].&amp;[2015]" c="2015"/>
              <i n="[OPPORTUNITY].[Created Date (Year)].&amp;[2016]" c="2016"/>
              <i n="[OPPORTUNITY].[Created Date (Year)].&amp;[2017]" c="2017"/>
              <i n="[OPPORTUNITY].[Created Date (Year)].&amp;[2018]" c="2018"/>
              <i n="[OPPORTUNITY].[Created Date (Year)].&amp;[2019]" c="2019"/>
              <i n="[OPPORTUNITY].[Created Date (Year)].&amp;[2020]" c="2020"/>
              <i n="[OPPORTUNITY].[Created Date (Year)].&amp;[2021]" c="2021"/>
            </range>
          </ranges>
        </level>
      </levels>
      <selections count="1">
        <selection n="[OPPORTUNITY].[Created Date (Year)].[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ge" xr10:uid="{10712021-526E-4E16-8F22-11F19F66E2CB}" sourceName="[OPPORTUNITY].[Stage]">
  <pivotTables>
    <pivotTable tabId="3" name="PivotTable1"/>
    <pivotTable tabId="3" name="PivotTable10"/>
    <pivotTable tabId="3" name="PivotTable1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olap pivotCacheId="1664929351">
      <levels count="2">
        <level uniqueName="[OPPORTUNITY].[Stage].[(All)]" sourceCaption="(All)" count="0"/>
        <level uniqueName="[OPPORTUNITY].[Stage].[Stage]" sourceCaption="Stage" count="12">
          <ranges>
            <range startItem="0">
              <i n="[OPPORTUNITY].[Stage].&amp;[Closed Lost]" c="Closed Lost"/>
              <i n="[OPPORTUNITY].[Stage].&amp;[Closed Won]" c="Closed Won"/>
              <i n="[OPPORTUNITY].[Stage].&amp;[Commit]" c="Commit"/>
              <i n="[OPPORTUNITY].[Stage].&amp;[Customer Assessment w/ Favorable Evaluation]" c="Customer Assessment w/ Favorable Evaluation"/>
              <i n="[OPPORTUNITY].[Stage].&amp;[Decision to Purchase]" c="Decision to Purchase"/>
              <i n="[OPPORTUNITY].[Stage].&amp;[Funnel]" c="Funnel"/>
              <i n="[OPPORTUNITY].[Stage].&amp;[Order Expected within 30 Days]" c="Order Expected within 30 Days"/>
              <i n="[OPPORTUNITY].[Stage].&amp;[Order Expected within 90 Days]" c="Order Expected within 90 Days"/>
              <i n="[OPPORTUNITY].[Stage].&amp;[Procurement Pending - &lt;30 Days]" c="Procurement Pending - &lt;30 Days"/>
              <i n="[OPPORTUNITY].[Stage].&amp;[Qualified Opportunity]" c="Qualified Opportunity"/>
              <i n="[OPPORTUNITY].[Stage].&amp;[Quoted Funnel]" c="Quoted Funnel"/>
              <i n="[OPPORTUNITY].[Stage].&amp;[Upside]" c="Upside"/>
            </range>
          </ranges>
        </level>
      </levels>
      <selections count="1">
        <selection n="[OPPORTUNITY].[Stage].[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1" xr10:uid="{17D9D38F-6C2F-4261-9772-8DC09A6C4B9E}" sourceName="[OPPORTUNITY].[Industry]">
  <pivotTables>
    <pivotTable tabId="3" name="PivotTable1"/>
    <pivotTable tabId="3" name="PivotTable10"/>
    <pivotTable tabId="3" name="PivotTable1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olap pivotCacheId="1664929351">
      <levels count="2">
        <level uniqueName="[OPPORTUNITY].[Industry].[(All)]" sourceCaption="(All)" count="0"/>
        <level uniqueName="[OPPORTUNITY].[Industry].[Industry]" sourceCaption="Industry" count="33">
          <ranges>
            <range startItem="0">
              <i n="[OPPORTUNITY].[Industry].&amp;[Academia]" c="Academia"/>
              <i n="[OPPORTUNITY].[Industry].&amp;[Agriculture]" c="Agriculture"/>
              <i n="[OPPORTUNITY].[Industry].&amp;[Apparel]" c="Apparel"/>
              <i n="[OPPORTUNITY].[Industry].&amp;[Banking]" c="Banking"/>
              <i n="[OPPORTUNITY].[Industry].&amp;[Biopharma/Biopharmaceuticals]" c="Biopharma/Biopharmaceuticals"/>
              <i n="[OPPORTUNITY].[Industry].&amp;[Biopharma/Pharmaceuticals]" c="Biopharma/Pharmaceuticals"/>
              <i n="[OPPORTUNITY].[Industry].&amp;[Biotechnology]" c="Biotechnology"/>
              <i n="[OPPORTUNITY].[Industry].&amp;[CDMOs]" c="CDMOs"/>
              <i n="[OPPORTUNITY].[Industry].&amp;[Chemicals]" c="Chemicals"/>
              <i n="[OPPORTUNITY].[Industry].&amp;[Commercial]" c="Commercial"/>
              <i n="[OPPORTUNITY].[Industry].&amp;[Communications]" c="Communications"/>
              <i n="[OPPORTUNITY].[Industry].&amp;[Construction]" c="Construction"/>
              <i n="[OPPORTUNITY].[Industry].&amp;[Consulting]" c="Consulting"/>
              <i n="[OPPORTUNITY].[Industry].&amp;[CRO / CDMO]" c="CRO / CDMO"/>
              <i n="[OPPORTUNITY].[Industry].&amp;[Distributor]" c="Distributor"/>
              <i n="[OPPORTUNITY].[Industry].&amp;[Education]" c="Education"/>
              <i n="[OPPORTUNITY].[Industry].&amp;[Electronics]" c="Electronics"/>
              <i n="[OPPORTUNITY].[Industry].&amp;[Energy]" c="Energy"/>
              <i n="[OPPORTUNITY].[Industry].&amp;[Federal]" c="Federal"/>
              <i n="[OPPORTUNITY].[Industry].&amp;[Government]" c="Government"/>
              <i n="[OPPORTUNITY].[Industry].&amp;[Hospitality]" c="Hospitality"/>
              <i n="[OPPORTUNITY].[Industry].&amp;[International]" c="International"/>
              <i n="[OPPORTUNITY].[Industry].&amp;[Law Enforcement]" c="Law Enforcement"/>
              <i n="[OPPORTUNITY].[Industry].&amp;[Life Science Research]" c="Life Science Research"/>
              <i n="[OPPORTUNITY].[Industry].&amp;[Military]" c="Military"/>
              <i n="[OPPORTUNITY].[Industry].&amp;[Municipal]" c="Municipal"/>
              <i n="[OPPORTUNITY].[Industry].&amp;[Other]" c="Other"/>
              <i n="[OPPORTUNITY].[Industry].&amp;[Other / Unknown]" c="Other / Unknown"/>
              <i n="[OPPORTUNITY].[Industry].&amp;[State]" c="State"/>
              <i n="[OPPORTUNITY].[Industry].&amp;[State &amp; Local]" c="State &amp; Local"/>
              <i n="[OPPORTUNITY].[Industry].&amp;[State and Local]" c="State and Local"/>
              <i n="[OPPORTUNITY].[Industry].&amp;[Telecommunications]" c="Telecommunications"/>
              <i n="[OPPORTUNITY].[Industry].&amp;[Transportation]" c="Transportation"/>
            </range>
          </ranges>
        </level>
      </levels>
      <selections count="1">
        <selection n="[OPPORTUNITY].[Industry].[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566B75F8-57BC-4AF5-B59A-37DCCAAAA602}" sourceName="[OPPORTUNITY].[Product Category]">
  <pivotTables>
    <pivotTable tabId="3" name="PivotTable1"/>
    <pivotTable tabId="3" name="PivotTable10"/>
    <pivotTable tabId="3" name="PivotTable1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olap pivotCacheId="1664929351">
      <levels count="2">
        <level uniqueName="[OPPORTUNITY].[Product Category].[(All)]" sourceCaption="(All)" count="0"/>
        <level uniqueName="[OPPORTUNITY].[Product Category].[Product Category]" sourceCaption="Product Category" count="6">
          <ranges>
            <range startItem="0">
              <i n="[OPPORTUNITY].[Product Category].&amp;[Accessories]" c="Accessories"/>
              <i n="[OPPORTUNITY].[Product Category].&amp;[Consumables]" c="Consumables"/>
              <i n="[OPPORTUNITY].[Product Category].&amp;[Service]" c="Service"/>
              <i n="[OPPORTUNITY].[Product Category].&amp;[System]" c="System"/>
              <i n="[OPPORTUNITY].[Product Category].&amp;[Training]" c="Training"/>
              <i n="[OPPORTUNITY].[Product Category].&amp;[Uncategorized]" c="Uncategorized"/>
            </range>
          </ranges>
        </level>
      </levels>
      <selections count="1">
        <selection n="[OPPORTUNITY].[Product 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ustry" xr10:uid="{03966A70-5C2B-4AFC-990D-4F49B57D4D79}" cache="Slicer_Industry" caption="Industry" level="1" style="Slicer Style" rowHeight="247650"/>
  <slicer name="Lead Source" xr10:uid="{0576DF1F-D4F1-482A-B1CE-4E0A13A75784}" cache="Slicer_Lead_Source" caption="Lead Source" level="1" style="Slicer Style" rowHeight="247650"/>
  <slicer name="Status" xr10:uid="{CA1AD224-9FBE-48BD-A9EE-F57BA981545E}" cache="Slicer_Status" caption="Status" level="1" style="Slicer Styl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reated Date (Year)" xr10:uid="{8FEE0F7D-909A-4383-B3C6-8AD2125AD66B}" cache="Slicer_Created_Date__Year" caption="Opportunity Year" columnCount="3" level="1" style="Slicer Style 1" rowHeight="247650"/>
  <slicer name="Stage" xr10:uid="{BADB74A1-63FF-4428-8214-DCE75166E4EA}" cache="Slicer_Stage" caption="Stage" level="1" style="Slicer Style 1" rowHeight="247650"/>
  <slicer name="Industry 1" xr10:uid="{616E443F-6120-4B74-981B-8745EBEC0E79}" cache="Slicer_Industry1" caption="Industry" level="1" style="Slicer Style 1" rowHeight="247650"/>
  <slicer name="Product Category" xr10:uid="{47F57F22-080D-4D55-B2F9-B58412436218}" cache="Slicer_Product_Category" caption="Product Category" level="1" style="Slicer Style 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6.xml"/><Relationship Id="rId3" Type="http://schemas.openxmlformats.org/officeDocument/2006/relationships/pivotTable" Target="../pivotTables/pivotTable11.xml"/><Relationship Id="rId7" Type="http://schemas.openxmlformats.org/officeDocument/2006/relationships/pivotTable" Target="../pivotTables/pivotTable15.xml"/><Relationship Id="rId12" Type="http://schemas.openxmlformats.org/officeDocument/2006/relationships/drawing" Target="../drawings/drawing3.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11" Type="http://schemas.openxmlformats.org/officeDocument/2006/relationships/pivotTable" Target="../pivotTables/pivotTable19.xml"/><Relationship Id="rId5" Type="http://schemas.openxmlformats.org/officeDocument/2006/relationships/pivotTable" Target="../pivotTables/pivotTable13.xml"/><Relationship Id="rId10" Type="http://schemas.openxmlformats.org/officeDocument/2006/relationships/pivotTable" Target="../pivotTables/pivotTable18.xml"/><Relationship Id="rId4" Type="http://schemas.openxmlformats.org/officeDocument/2006/relationships/pivotTable" Target="../pivotTables/pivotTable12.xml"/><Relationship Id="rId9" Type="http://schemas.openxmlformats.org/officeDocument/2006/relationships/pivotTable" Target="../pivotTables/pivotTable17.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C48E1-2E19-4EDD-A8E6-71C707044844}">
  <dimension ref="A1:Q103"/>
  <sheetViews>
    <sheetView tabSelected="1" workbookViewId="0"/>
  </sheetViews>
  <sheetFormatPr defaultRowHeight="14.4" x14ac:dyDescent="0.3"/>
  <cols>
    <col min="3" max="3" width="21.77734375" bestFit="1" customWidth="1"/>
    <col min="4" max="4" width="14.33203125" bestFit="1" customWidth="1"/>
    <col min="5" max="5" width="12" bestFit="1" customWidth="1"/>
    <col min="6" max="6" width="19.21875" bestFit="1" customWidth="1"/>
    <col min="7" max="7" width="14.33203125" bestFit="1" customWidth="1"/>
  </cols>
  <sheetData>
    <row r="1" spans="1:6" ht="15" thickBot="1" x14ac:dyDescent="0.35"/>
    <row r="2" spans="1:6" ht="15" thickBot="1" x14ac:dyDescent="0.35">
      <c r="A2" s="5"/>
      <c r="B2" s="6"/>
      <c r="C2" s="6"/>
      <c r="D2" s="6"/>
      <c r="E2" s="6"/>
      <c r="F2" s="7"/>
    </row>
    <row r="3" spans="1:6" ht="15" thickBot="1" x14ac:dyDescent="0.35">
      <c r="A3" s="30">
        <v>1</v>
      </c>
      <c r="C3" s="2" t="s">
        <v>1</v>
      </c>
      <c r="F3" s="8"/>
    </row>
    <row r="4" spans="1:6" ht="15" thickBot="1" x14ac:dyDescent="0.35">
      <c r="A4" s="30"/>
      <c r="C4" s="36">
        <v>10000</v>
      </c>
      <c r="E4" s="2">
        <f>GETPIVOTDATA("[Measures].[Count of Lead ID]",$C$3)</f>
        <v>10000</v>
      </c>
      <c r="F4" s="8"/>
    </row>
    <row r="5" spans="1:6" ht="15" thickBot="1" x14ac:dyDescent="0.35">
      <c r="A5" s="9"/>
      <c r="B5" s="10"/>
      <c r="C5" s="10"/>
      <c r="D5" s="10"/>
      <c r="E5" s="10"/>
      <c r="F5" s="11"/>
    </row>
    <row r="6" spans="1:6" ht="15" thickBot="1" x14ac:dyDescent="0.35"/>
    <row r="7" spans="1:6" ht="15" thickBot="1" x14ac:dyDescent="0.35">
      <c r="A7" s="5"/>
      <c r="B7" s="6"/>
      <c r="C7" s="6"/>
      <c r="D7" s="6"/>
      <c r="E7" s="6"/>
      <c r="F7" s="7"/>
    </row>
    <row r="8" spans="1:6" ht="15" thickBot="1" x14ac:dyDescent="0.35">
      <c r="A8" s="30">
        <v>2</v>
      </c>
      <c r="C8" s="2" t="s">
        <v>2</v>
      </c>
      <c r="F8" s="8"/>
    </row>
    <row r="9" spans="1:6" ht="15" thickBot="1" x14ac:dyDescent="0.35">
      <c r="A9" s="30"/>
      <c r="C9" s="4">
        <v>136260611.73000002</v>
      </c>
      <c r="E9" s="4">
        <f>GETPIVOTDATA("[Measures].[Expected Amount]",$C$8)</f>
        <v>136260611.73000002</v>
      </c>
      <c r="F9" s="8"/>
    </row>
    <row r="10" spans="1:6" ht="15" thickBot="1" x14ac:dyDescent="0.35">
      <c r="A10" s="9"/>
      <c r="B10" s="10"/>
      <c r="C10" s="10"/>
      <c r="D10" s="10"/>
      <c r="E10" s="10"/>
      <c r="F10" s="11"/>
    </row>
    <row r="11" spans="1:6" ht="15" thickBot="1" x14ac:dyDescent="0.35"/>
    <row r="12" spans="1:6" ht="15" thickBot="1" x14ac:dyDescent="0.35">
      <c r="A12" s="5"/>
      <c r="B12" s="6"/>
      <c r="C12" s="6"/>
      <c r="D12" s="6"/>
      <c r="E12" s="6"/>
      <c r="F12" s="7"/>
    </row>
    <row r="13" spans="1:6" ht="15" thickBot="1" x14ac:dyDescent="0.35">
      <c r="A13" s="30">
        <v>3</v>
      </c>
      <c r="C13" s="2" t="s">
        <v>3</v>
      </c>
      <c r="F13" s="8"/>
    </row>
    <row r="14" spans="1:6" ht="15" thickBot="1" x14ac:dyDescent="0.35">
      <c r="A14" s="30"/>
      <c r="C14" s="18">
        <v>0.1033</v>
      </c>
      <c r="E14" s="3">
        <f>GETPIVOTDATA("[Measures].[Conversion Rate]",$C$13)</f>
        <v>0.1033</v>
      </c>
      <c r="F14" s="8"/>
    </row>
    <row r="15" spans="1:6" ht="15" thickBot="1" x14ac:dyDescent="0.35">
      <c r="A15" s="9"/>
      <c r="B15" s="10"/>
      <c r="C15" s="10"/>
      <c r="D15" s="10"/>
      <c r="E15" s="10"/>
      <c r="F15" s="11"/>
    </row>
    <row r="16" spans="1:6" ht="15" thickBot="1" x14ac:dyDescent="0.35"/>
    <row r="17" spans="1:17" ht="15" thickBot="1" x14ac:dyDescent="0.35">
      <c r="A17" s="5"/>
      <c r="B17" s="6"/>
      <c r="C17" s="6"/>
      <c r="D17" s="6"/>
      <c r="E17" s="6"/>
      <c r="F17" s="7"/>
    </row>
    <row r="18" spans="1:17" ht="15" thickBot="1" x14ac:dyDescent="0.35">
      <c r="A18" s="30">
        <v>4</v>
      </c>
      <c r="C18" s="2" t="s">
        <v>4</v>
      </c>
      <c r="F18" s="8"/>
    </row>
    <row r="19" spans="1:17" ht="15" thickBot="1" x14ac:dyDescent="0.35">
      <c r="A19" s="30"/>
      <c r="C19" s="36">
        <v>492</v>
      </c>
      <c r="E19" s="2">
        <f>GETPIVOTDATA("[Measures].[Converted Accounts]",$C$18)</f>
        <v>492</v>
      </c>
      <c r="F19" s="8"/>
    </row>
    <row r="20" spans="1:17" ht="15" thickBot="1" x14ac:dyDescent="0.35">
      <c r="A20" s="9"/>
      <c r="B20" s="10"/>
      <c r="C20" s="10"/>
      <c r="D20" s="10"/>
      <c r="E20" s="10"/>
      <c r="F20" s="11"/>
    </row>
    <row r="21" spans="1:17" ht="15" thickBot="1" x14ac:dyDescent="0.35"/>
    <row r="22" spans="1:17" ht="15" thickBot="1" x14ac:dyDescent="0.35">
      <c r="A22" s="5"/>
      <c r="B22" s="6"/>
      <c r="C22" s="6"/>
      <c r="D22" s="6"/>
      <c r="E22" s="6"/>
      <c r="F22" s="7"/>
    </row>
    <row r="23" spans="1:17" ht="15" thickBot="1" x14ac:dyDescent="0.35">
      <c r="A23" s="30">
        <v>5</v>
      </c>
      <c r="C23" s="2" t="s">
        <v>5</v>
      </c>
      <c r="F23" s="8"/>
    </row>
    <row r="24" spans="1:17" ht="15" thickBot="1" x14ac:dyDescent="0.35">
      <c r="A24" s="30"/>
      <c r="C24" s="36">
        <v>1443</v>
      </c>
      <c r="E24" s="2">
        <f>GETPIVOTDATA("[Measures].[Converted Opportunities]",$C$23)</f>
        <v>1443</v>
      </c>
      <c r="F24" s="8"/>
    </row>
    <row r="25" spans="1:17" ht="15" thickBot="1" x14ac:dyDescent="0.35">
      <c r="A25" s="9"/>
      <c r="B25" s="10"/>
      <c r="C25" s="10"/>
      <c r="D25" s="10"/>
      <c r="E25" s="10"/>
      <c r="F25" s="11"/>
    </row>
    <row r="26" spans="1:17" ht="15" thickBot="1" x14ac:dyDescent="0.35"/>
    <row r="27" spans="1:17" ht="15" thickBot="1" x14ac:dyDescent="0.35">
      <c r="A27" s="5"/>
      <c r="B27" s="6"/>
      <c r="C27" s="6"/>
      <c r="D27" s="6"/>
      <c r="E27" s="6"/>
      <c r="F27" s="6"/>
      <c r="G27" s="6"/>
      <c r="H27" s="6"/>
      <c r="I27" s="6"/>
      <c r="J27" s="6"/>
      <c r="K27" s="6"/>
      <c r="L27" s="6"/>
      <c r="M27" s="6"/>
      <c r="N27" s="6"/>
      <c r="O27" s="6"/>
      <c r="P27" s="6"/>
      <c r="Q27" s="7"/>
    </row>
    <row r="28" spans="1:17" ht="15" thickBot="1" x14ac:dyDescent="0.35">
      <c r="A28" s="30">
        <v>6</v>
      </c>
      <c r="C28" s="13" t="s">
        <v>6</v>
      </c>
      <c r="D28" s="2" t="s">
        <v>0</v>
      </c>
      <c r="Q28" s="8"/>
    </row>
    <row r="29" spans="1:17" x14ac:dyDescent="0.3">
      <c r="A29" s="30"/>
      <c r="C29" s="14" t="s">
        <v>10</v>
      </c>
      <c r="D29" s="33">
        <v>2786</v>
      </c>
      <c r="F29" s="1"/>
      <c r="Q29" s="8"/>
    </row>
    <row r="30" spans="1:17" x14ac:dyDescent="0.3">
      <c r="A30" s="30"/>
      <c r="C30" s="15" t="s">
        <v>16</v>
      </c>
      <c r="D30" s="34">
        <v>2195</v>
      </c>
      <c r="F30" s="1"/>
      <c r="Q30" s="8"/>
    </row>
    <row r="31" spans="1:17" x14ac:dyDescent="0.3">
      <c r="A31" s="30"/>
      <c r="C31" s="15" t="s">
        <v>14</v>
      </c>
      <c r="D31" s="34">
        <v>1610</v>
      </c>
      <c r="F31" s="1"/>
      <c r="Q31" s="8"/>
    </row>
    <row r="32" spans="1:17" x14ac:dyDescent="0.3">
      <c r="A32" s="30"/>
      <c r="C32" s="15" t="s">
        <v>15</v>
      </c>
      <c r="D32" s="34">
        <v>1091</v>
      </c>
      <c r="F32" s="1"/>
      <c r="Q32" s="8"/>
    </row>
    <row r="33" spans="1:17" x14ac:dyDescent="0.3">
      <c r="A33" s="30"/>
      <c r="C33" s="15" t="s">
        <v>7</v>
      </c>
      <c r="D33" s="34">
        <v>613</v>
      </c>
      <c r="F33" s="1"/>
      <c r="Q33" s="8"/>
    </row>
    <row r="34" spans="1:17" x14ac:dyDescent="0.3">
      <c r="A34" s="30"/>
      <c r="C34" s="15" t="s">
        <v>9</v>
      </c>
      <c r="D34" s="34">
        <v>577</v>
      </c>
      <c r="F34" s="1"/>
      <c r="Q34" s="8"/>
    </row>
    <row r="35" spans="1:17" x14ac:dyDescent="0.3">
      <c r="A35" s="30"/>
      <c r="C35" s="15" t="s">
        <v>12</v>
      </c>
      <c r="D35" s="34">
        <v>440</v>
      </c>
      <c r="F35" s="1"/>
      <c r="Q35" s="8"/>
    </row>
    <row r="36" spans="1:17" x14ac:dyDescent="0.3">
      <c r="A36" s="30"/>
      <c r="C36" s="15" t="s">
        <v>8</v>
      </c>
      <c r="D36" s="34">
        <v>298</v>
      </c>
      <c r="F36" s="1"/>
      <c r="Q36" s="8"/>
    </row>
    <row r="37" spans="1:17" x14ac:dyDescent="0.3">
      <c r="A37" s="30"/>
      <c r="C37" s="15" t="s">
        <v>13</v>
      </c>
      <c r="D37" s="34">
        <v>207</v>
      </c>
      <c r="F37" s="1"/>
      <c r="Q37" s="8"/>
    </row>
    <row r="38" spans="1:17" x14ac:dyDescent="0.3">
      <c r="A38" s="30"/>
      <c r="C38" s="15" t="s">
        <v>11</v>
      </c>
      <c r="D38" s="34">
        <v>47</v>
      </c>
      <c r="F38" s="1"/>
      <c r="Q38" s="8"/>
    </row>
    <row r="39" spans="1:17" x14ac:dyDescent="0.3">
      <c r="A39" s="30"/>
      <c r="C39" s="15" t="s">
        <v>48</v>
      </c>
      <c r="D39" s="34">
        <v>20</v>
      </c>
      <c r="Q39" s="8"/>
    </row>
    <row r="40" spans="1:17" x14ac:dyDescent="0.3">
      <c r="A40" s="30"/>
      <c r="C40" s="15" t="s">
        <v>49</v>
      </c>
      <c r="D40" s="34">
        <v>18</v>
      </c>
      <c r="Q40" s="8"/>
    </row>
    <row r="41" spans="1:17" x14ac:dyDescent="0.3">
      <c r="A41" s="30"/>
      <c r="C41" s="15" t="s">
        <v>50</v>
      </c>
      <c r="D41" s="34">
        <v>17</v>
      </c>
      <c r="Q41" s="8"/>
    </row>
    <row r="42" spans="1:17" x14ac:dyDescent="0.3">
      <c r="A42" s="30"/>
      <c r="C42" s="15" t="s">
        <v>51</v>
      </c>
      <c r="D42" s="34">
        <v>16</v>
      </c>
      <c r="Q42" s="8"/>
    </row>
    <row r="43" spans="1:17" x14ac:dyDescent="0.3">
      <c r="A43" s="30"/>
      <c r="C43" s="15" t="s">
        <v>52</v>
      </c>
      <c r="D43" s="34">
        <v>15</v>
      </c>
      <c r="Q43" s="8"/>
    </row>
    <row r="44" spans="1:17" x14ac:dyDescent="0.3">
      <c r="A44" s="30"/>
      <c r="C44" s="15" t="s">
        <v>36</v>
      </c>
      <c r="D44" s="34">
        <v>11</v>
      </c>
      <c r="Q44" s="8"/>
    </row>
    <row r="45" spans="1:17" x14ac:dyDescent="0.3">
      <c r="A45" s="30"/>
      <c r="C45" s="15" t="s">
        <v>53</v>
      </c>
      <c r="D45" s="34">
        <v>7</v>
      </c>
      <c r="Q45" s="8"/>
    </row>
    <row r="46" spans="1:17" x14ac:dyDescent="0.3">
      <c r="A46" s="30"/>
      <c r="C46" s="15" t="s">
        <v>54</v>
      </c>
      <c r="D46" s="34">
        <v>6</v>
      </c>
      <c r="Q46" s="8"/>
    </row>
    <row r="47" spans="1:17" x14ac:dyDescent="0.3">
      <c r="A47" s="30"/>
      <c r="C47" s="15" t="s">
        <v>55</v>
      </c>
      <c r="D47" s="34">
        <v>6</v>
      </c>
      <c r="Q47" s="8"/>
    </row>
    <row r="48" spans="1:17" x14ac:dyDescent="0.3">
      <c r="A48" s="30"/>
      <c r="C48" s="15" t="s">
        <v>56</v>
      </c>
      <c r="D48" s="34">
        <v>5</v>
      </c>
      <c r="Q48" s="8"/>
    </row>
    <row r="49" spans="1:17" x14ac:dyDescent="0.3">
      <c r="A49" s="30"/>
      <c r="C49" s="15" t="s">
        <v>57</v>
      </c>
      <c r="D49" s="34">
        <v>4</v>
      </c>
      <c r="Q49" s="8"/>
    </row>
    <row r="50" spans="1:17" x14ac:dyDescent="0.3">
      <c r="A50" s="30"/>
      <c r="C50" s="15" t="s">
        <v>58</v>
      </c>
      <c r="D50" s="34">
        <v>4</v>
      </c>
      <c r="Q50" s="8"/>
    </row>
    <row r="51" spans="1:17" x14ac:dyDescent="0.3">
      <c r="A51" s="30"/>
      <c r="C51" s="15" t="s">
        <v>59</v>
      </c>
      <c r="D51" s="34">
        <v>2</v>
      </c>
      <c r="Q51" s="8"/>
    </row>
    <row r="52" spans="1:17" x14ac:dyDescent="0.3">
      <c r="A52" s="30"/>
      <c r="C52" s="15" t="s">
        <v>35</v>
      </c>
      <c r="D52" s="34">
        <v>1</v>
      </c>
      <c r="Q52" s="8"/>
    </row>
    <row r="53" spans="1:17" x14ac:dyDescent="0.3">
      <c r="A53" s="30"/>
      <c r="C53" s="15" t="s">
        <v>60</v>
      </c>
      <c r="D53" s="34">
        <v>1</v>
      </c>
      <c r="Q53" s="8"/>
    </row>
    <row r="54" spans="1:17" x14ac:dyDescent="0.3">
      <c r="A54" s="30"/>
      <c r="C54" s="15" t="s">
        <v>61</v>
      </c>
      <c r="D54" s="34">
        <v>1</v>
      </c>
      <c r="Q54" s="8"/>
    </row>
    <row r="55" spans="1:17" x14ac:dyDescent="0.3">
      <c r="A55" s="30"/>
      <c r="C55" s="15" t="s">
        <v>62</v>
      </c>
      <c r="D55" s="34">
        <v>1</v>
      </c>
      <c r="Q55" s="8"/>
    </row>
    <row r="56" spans="1:17" ht="15" thickBot="1" x14ac:dyDescent="0.35">
      <c r="A56" s="30"/>
      <c r="C56" s="16" t="s">
        <v>63</v>
      </c>
      <c r="D56" s="35">
        <v>1</v>
      </c>
      <c r="Q56" s="8"/>
    </row>
    <row r="57" spans="1:17" ht="15" thickBot="1" x14ac:dyDescent="0.35">
      <c r="A57" s="9"/>
      <c r="B57" s="10"/>
      <c r="C57" s="10"/>
      <c r="D57" s="10"/>
      <c r="E57" s="10"/>
      <c r="F57" s="10"/>
      <c r="G57" s="10"/>
      <c r="H57" s="10"/>
      <c r="I57" s="10"/>
      <c r="J57" s="10"/>
      <c r="K57" s="10"/>
      <c r="L57" s="10"/>
      <c r="M57" s="10"/>
      <c r="N57" s="10"/>
      <c r="O57" s="10"/>
      <c r="P57" s="10"/>
      <c r="Q57" s="11"/>
    </row>
    <row r="59" spans="1:17" ht="15" thickBot="1" x14ac:dyDescent="0.35"/>
    <row r="60" spans="1:17" ht="15" thickBot="1" x14ac:dyDescent="0.35">
      <c r="A60" s="5"/>
      <c r="B60" s="6"/>
      <c r="C60" s="6"/>
      <c r="D60" s="6"/>
      <c r="E60" s="6"/>
      <c r="F60" s="6"/>
      <c r="G60" s="6"/>
      <c r="H60" s="6"/>
      <c r="I60" s="6"/>
      <c r="J60" s="6"/>
      <c r="K60" s="6"/>
      <c r="L60" s="6"/>
      <c r="M60" s="6"/>
      <c r="N60" s="7"/>
    </row>
    <row r="61" spans="1:17" ht="15" thickBot="1" x14ac:dyDescent="0.35">
      <c r="A61" s="30">
        <v>7</v>
      </c>
      <c r="C61" s="13" t="s">
        <v>6</v>
      </c>
      <c r="D61" s="2" t="s">
        <v>0</v>
      </c>
      <c r="N61" s="8"/>
    </row>
    <row r="62" spans="1:17" x14ac:dyDescent="0.3">
      <c r="A62" s="30"/>
      <c r="C62" s="14" t="s">
        <v>22</v>
      </c>
      <c r="D62" s="33">
        <v>5357</v>
      </c>
      <c r="N62" s="8"/>
    </row>
    <row r="63" spans="1:17" x14ac:dyDescent="0.3">
      <c r="A63" s="30"/>
      <c r="C63" s="15" t="s">
        <v>20</v>
      </c>
      <c r="D63" s="34">
        <v>4120</v>
      </c>
      <c r="N63" s="8"/>
    </row>
    <row r="64" spans="1:17" x14ac:dyDescent="0.3">
      <c r="A64" s="30"/>
      <c r="C64" s="15" t="s">
        <v>19</v>
      </c>
      <c r="D64" s="34">
        <v>98</v>
      </c>
      <c r="N64" s="8"/>
    </row>
    <row r="65" spans="1:14" x14ac:dyDescent="0.3">
      <c r="A65" s="30"/>
      <c r="C65" s="15" t="s">
        <v>11</v>
      </c>
      <c r="D65" s="34">
        <v>83</v>
      </c>
      <c r="N65" s="8"/>
    </row>
    <row r="66" spans="1:14" x14ac:dyDescent="0.3">
      <c r="A66" s="30"/>
      <c r="C66" s="15" t="s">
        <v>21</v>
      </c>
      <c r="D66" s="34">
        <v>53</v>
      </c>
      <c r="N66" s="8"/>
    </row>
    <row r="67" spans="1:14" x14ac:dyDescent="0.3">
      <c r="A67" s="30"/>
      <c r="C67" s="15" t="s">
        <v>18</v>
      </c>
      <c r="D67" s="34">
        <v>47</v>
      </c>
      <c r="N67" s="8"/>
    </row>
    <row r="68" spans="1:14" x14ac:dyDescent="0.3">
      <c r="A68" s="30"/>
      <c r="C68" s="15" t="s">
        <v>31</v>
      </c>
      <c r="D68" s="34">
        <v>44</v>
      </c>
      <c r="N68" s="8"/>
    </row>
    <row r="69" spans="1:14" x14ac:dyDescent="0.3">
      <c r="A69" s="30"/>
      <c r="C69" s="15" t="s">
        <v>34</v>
      </c>
      <c r="D69" s="34">
        <v>41</v>
      </c>
      <c r="N69" s="8"/>
    </row>
    <row r="70" spans="1:14" x14ac:dyDescent="0.3">
      <c r="A70" s="30"/>
      <c r="C70" s="15" t="s">
        <v>33</v>
      </c>
      <c r="D70" s="34">
        <v>32</v>
      </c>
      <c r="N70" s="8"/>
    </row>
    <row r="71" spans="1:14" x14ac:dyDescent="0.3">
      <c r="A71" s="30"/>
      <c r="C71" s="15" t="s">
        <v>37</v>
      </c>
      <c r="D71" s="34">
        <v>30</v>
      </c>
      <c r="N71" s="8"/>
    </row>
    <row r="72" spans="1:14" x14ac:dyDescent="0.3">
      <c r="A72" s="30"/>
      <c r="C72" s="15" t="s">
        <v>32</v>
      </c>
      <c r="D72" s="34">
        <v>26</v>
      </c>
      <c r="N72" s="8"/>
    </row>
    <row r="73" spans="1:14" x14ac:dyDescent="0.3">
      <c r="A73" s="30"/>
      <c r="C73" s="15" t="s">
        <v>47</v>
      </c>
      <c r="D73" s="34">
        <v>25</v>
      </c>
      <c r="N73" s="8"/>
    </row>
    <row r="74" spans="1:14" x14ac:dyDescent="0.3">
      <c r="A74" s="30"/>
      <c r="C74" s="15" t="s">
        <v>45</v>
      </c>
      <c r="D74" s="34">
        <v>15</v>
      </c>
      <c r="N74" s="8"/>
    </row>
    <row r="75" spans="1:14" x14ac:dyDescent="0.3">
      <c r="A75" s="30"/>
      <c r="C75" s="15" t="s">
        <v>46</v>
      </c>
      <c r="D75" s="34">
        <v>15</v>
      </c>
      <c r="N75" s="8"/>
    </row>
    <row r="76" spans="1:14" x14ac:dyDescent="0.3">
      <c r="A76" s="30"/>
      <c r="C76" s="15" t="s">
        <v>44</v>
      </c>
      <c r="D76" s="34">
        <v>5</v>
      </c>
      <c r="N76" s="8"/>
    </row>
    <row r="77" spans="1:14" x14ac:dyDescent="0.3">
      <c r="A77" s="30"/>
      <c r="C77" s="15" t="s">
        <v>43</v>
      </c>
      <c r="D77" s="34">
        <v>2</v>
      </c>
      <c r="N77" s="8"/>
    </row>
    <row r="78" spans="1:14" x14ac:dyDescent="0.3">
      <c r="A78" s="30"/>
      <c r="C78" s="15" t="s">
        <v>42</v>
      </c>
      <c r="D78" s="34">
        <v>2</v>
      </c>
      <c r="N78" s="8"/>
    </row>
    <row r="79" spans="1:14" x14ac:dyDescent="0.3">
      <c r="A79" s="30"/>
      <c r="C79" s="15" t="s">
        <v>41</v>
      </c>
      <c r="D79" s="34">
        <v>2</v>
      </c>
      <c r="N79" s="8"/>
    </row>
    <row r="80" spans="1:14" x14ac:dyDescent="0.3">
      <c r="A80" s="30"/>
      <c r="C80" s="15" t="s">
        <v>38</v>
      </c>
      <c r="D80" s="34">
        <v>1</v>
      </c>
      <c r="N80" s="8"/>
    </row>
    <row r="81" spans="1:14" x14ac:dyDescent="0.3">
      <c r="A81" s="30"/>
      <c r="C81" s="15" t="s">
        <v>40</v>
      </c>
      <c r="D81" s="34">
        <v>1</v>
      </c>
      <c r="N81" s="8"/>
    </row>
    <row r="82" spans="1:14" ht="15" thickBot="1" x14ac:dyDescent="0.35">
      <c r="A82" s="30"/>
      <c r="C82" s="16" t="s">
        <v>39</v>
      </c>
      <c r="D82" s="35">
        <v>1</v>
      </c>
      <c r="N82" s="8"/>
    </row>
    <row r="83" spans="1:14" ht="15" thickBot="1" x14ac:dyDescent="0.35">
      <c r="A83" s="9"/>
      <c r="B83" s="10"/>
      <c r="C83" s="10"/>
      <c r="D83" s="10"/>
      <c r="E83" s="10"/>
      <c r="F83" s="10"/>
      <c r="G83" s="10"/>
      <c r="H83" s="10"/>
      <c r="I83" s="10"/>
      <c r="J83" s="10"/>
      <c r="K83" s="10"/>
      <c r="L83" s="10"/>
      <c r="M83" s="10"/>
      <c r="N83" s="11"/>
    </row>
    <row r="86" spans="1:14" ht="15" thickBot="1" x14ac:dyDescent="0.35"/>
    <row r="87" spans="1:14" ht="15" thickBot="1" x14ac:dyDescent="0.35">
      <c r="A87" s="5"/>
      <c r="B87" s="6"/>
      <c r="C87" s="6"/>
      <c r="D87" s="6"/>
      <c r="E87" s="6"/>
      <c r="F87" s="6"/>
      <c r="G87" s="6"/>
      <c r="H87" s="6"/>
      <c r="I87" s="6"/>
      <c r="J87" s="6"/>
      <c r="K87" s="6"/>
      <c r="L87" s="6"/>
      <c r="M87" s="6"/>
      <c r="N87" s="7"/>
    </row>
    <row r="88" spans="1:14" ht="15" thickBot="1" x14ac:dyDescent="0.35">
      <c r="A88" s="30">
        <v>8</v>
      </c>
      <c r="C88" s="13" t="s">
        <v>6</v>
      </c>
      <c r="D88" s="2" t="s">
        <v>0</v>
      </c>
      <c r="N88" s="8"/>
    </row>
    <row r="89" spans="1:14" x14ac:dyDescent="0.3">
      <c r="A89" s="30"/>
      <c r="C89" s="14" t="s">
        <v>26</v>
      </c>
      <c r="D89" s="33">
        <v>5303</v>
      </c>
      <c r="N89" s="8"/>
    </row>
    <row r="90" spans="1:14" x14ac:dyDescent="0.3">
      <c r="A90" s="30"/>
      <c r="C90" s="15" t="s">
        <v>27</v>
      </c>
      <c r="D90" s="34">
        <v>2154</v>
      </c>
      <c r="N90" s="8"/>
    </row>
    <row r="91" spans="1:14" x14ac:dyDescent="0.3">
      <c r="A91" s="30"/>
      <c r="C91" s="15" t="s">
        <v>23</v>
      </c>
      <c r="D91" s="34">
        <v>907</v>
      </c>
      <c r="N91" s="8"/>
    </row>
    <row r="92" spans="1:14" x14ac:dyDescent="0.3">
      <c r="A92" s="30"/>
      <c r="C92" s="15" t="s">
        <v>24</v>
      </c>
      <c r="D92" s="34">
        <v>690</v>
      </c>
      <c r="N92" s="8"/>
    </row>
    <row r="93" spans="1:14" x14ac:dyDescent="0.3">
      <c r="A93" s="30"/>
      <c r="C93" s="15" t="s">
        <v>25</v>
      </c>
      <c r="D93" s="34">
        <v>591</v>
      </c>
      <c r="N93" s="8"/>
    </row>
    <row r="94" spans="1:14" x14ac:dyDescent="0.3">
      <c r="A94" s="30"/>
      <c r="C94" s="15" t="s">
        <v>29</v>
      </c>
      <c r="D94" s="34">
        <v>351</v>
      </c>
      <c r="N94" s="8"/>
    </row>
    <row r="95" spans="1:14" x14ac:dyDescent="0.3">
      <c r="A95" s="30"/>
      <c r="C95" s="15" t="s">
        <v>28</v>
      </c>
      <c r="D95" s="34">
        <v>3</v>
      </c>
      <c r="N95" s="8"/>
    </row>
    <row r="96" spans="1:14" ht="15" thickBot="1" x14ac:dyDescent="0.35">
      <c r="A96" s="30"/>
      <c r="C96" s="16" t="s">
        <v>30</v>
      </c>
      <c r="D96" s="34">
        <v>1</v>
      </c>
      <c r="N96" s="8"/>
    </row>
    <row r="97" spans="1:14" ht="15" thickBot="1" x14ac:dyDescent="0.35">
      <c r="A97" s="30"/>
      <c r="C97" s="17" t="s">
        <v>17</v>
      </c>
      <c r="D97" s="35">
        <v>10000</v>
      </c>
      <c r="N97" s="8"/>
    </row>
    <row r="98" spans="1:14" x14ac:dyDescent="0.3">
      <c r="A98" s="12"/>
      <c r="N98" s="8"/>
    </row>
    <row r="99" spans="1:14" ht="15" thickBot="1" x14ac:dyDescent="0.35">
      <c r="A99" s="12"/>
      <c r="N99" s="8"/>
    </row>
    <row r="100" spans="1:14" ht="15" thickBot="1" x14ac:dyDescent="0.35">
      <c r="A100" s="12"/>
      <c r="D100" s="2">
        <f>GETPIVOTDATA("[Measures].[Count of Lead ID]",$C$88)</f>
        <v>10000</v>
      </c>
      <c r="N100" s="8"/>
    </row>
    <row r="101" spans="1:14" x14ac:dyDescent="0.3">
      <c r="A101" s="12"/>
      <c r="N101" s="8"/>
    </row>
    <row r="102" spans="1:14" x14ac:dyDescent="0.3">
      <c r="A102" s="12"/>
      <c r="N102" s="8"/>
    </row>
    <row r="103" spans="1:14" ht="15" thickBot="1" x14ac:dyDescent="0.35">
      <c r="A103" s="9"/>
      <c r="B103" s="10"/>
      <c r="C103" s="10"/>
      <c r="D103" s="10"/>
      <c r="E103" s="10"/>
      <c r="F103" s="10"/>
      <c r="G103" s="10"/>
      <c r="H103" s="10"/>
      <c r="I103" s="10"/>
      <c r="J103" s="10"/>
      <c r="K103" s="10"/>
      <c r="L103" s="10"/>
      <c r="M103" s="10"/>
      <c r="N103" s="11"/>
    </row>
  </sheetData>
  <mergeCells count="8">
    <mergeCell ref="A61:A82"/>
    <mergeCell ref="A88:A97"/>
    <mergeCell ref="A3:A4"/>
    <mergeCell ref="A8:A9"/>
    <mergeCell ref="A13:A14"/>
    <mergeCell ref="A18:A19"/>
    <mergeCell ref="A23:A24"/>
    <mergeCell ref="A28:A56"/>
  </mergeCells>
  <pageMargins left="0.7" right="0.7" top="0.75" bottom="0.75" header="0.3" footer="0.3"/>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71373-BB09-41EB-9955-215D6931CBDD}">
  <dimension ref="A1"/>
  <sheetViews>
    <sheetView showGridLines="0" showRowColHeaders="0" workbookViewId="0">
      <selection activeCell="AE10" sqref="AE1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0A3D8-DD4E-48DC-9E69-F90B3A3EC055}">
  <dimension ref="A1:N144"/>
  <sheetViews>
    <sheetView workbookViewId="0">
      <selection activeCell="C4" sqref="C4"/>
    </sheetView>
  </sheetViews>
  <sheetFormatPr defaultRowHeight="14.4" x14ac:dyDescent="0.3"/>
  <cols>
    <col min="3" max="3" width="12.44140625" bestFit="1" customWidth="1"/>
    <col min="4" max="4" width="20.44140625" bestFit="1" customWidth="1"/>
    <col min="5" max="5" width="21.77734375" bestFit="1" customWidth="1"/>
  </cols>
  <sheetData>
    <row r="1" spans="1:6" ht="15" thickBot="1" x14ac:dyDescent="0.35"/>
    <row r="2" spans="1:6" ht="15" thickBot="1" x14ac:dyDescent="0.35">
      <c r="A2" s="5"/>
      <c r="B2" s="6"/>
      <c r="C2" s="6"/>
      <c r="D2" s="6"/>
      <c r="E2" s="6"/>
      <c r="F2" s="7"/>
    </row>
    <row r="3" spans="1:6" ht="15" thickBot="1" x14ac:dyDescent="0.35">
      <c r="A3" s="12">
        <v>1</v>
      </c>
      <c r="C3" s="2" t="s">
        <v>2</v>
      </c>
      <c r="F3" s="8"/>
    </row>
    <row r="4" spans="1:6" ht="15" thickBot="1" x14ac:dyDescent="0.35">
      <c r="A4" s="12"/>
      <c r="C4" s="4">
        <v>186149008.949</v>
      </c>
      <c r="E4" s="4">
        <f>GETPIVOTDATA("[Measures].[Expected Amount (Opportunity)]",$C$3)</f>
        <v>186149008.949</v>
      </c>
      <c r="F4" s="8"/>
    </row>
    <row r="5" spans="1:6" ht="15" thickBot="1" x14ac:dyDescent="0.35">
      <c r="A5" s="9"/>
      <c r="B5" s="10"/>
      <c r="C5" s="10"/>
      <c r="D5" s="10"/>
      <c r="E5" s="10"/>
      <c r="F5" s="11"/>
    </row>
    <row r="6" spans="1:6" ht="15" thickBot="1" x14ac:dyDescent="0.35"/>
    <row r="7" spans="1:6" ht="15" thickBot="1" x14ac:dyDescent="0.35">
      <c r="A7" s="5"/>
      <c r="B7" s="6"/>
      <c r="C7" s="6"/>
      <c r="D7" s="6"/>
      <c r="E7" s="6"/>
      <c r="F7" s="7"/>
    </row>
    <row r="8" spans="1:6" ht="15" thickBot="1" x14ac:dyDescent="0.35">
      <c r="A8" s="12">
        <v>2</v>
      </c>
      <c r="C8" s="2" t="s">
        <v>65</v>
      </c>
      <c r="F8" s="8"/>
    </row>
    <row r="9" spans="1:6" ht="15" thickBot="1" x14ac:dyDescent="0.35">
      <c r="A9" s="12"/>
      <c r="C9" s="36">
        <v>1272</v>
      </c>
      <c r="E9" s="2">
        <f>GETPIVOTDATA("[Measures].[Acitve Opportunity]",$C$8)</f>
        <v>1272</v>
      </c>
      <c r="F9" s="8"/>
    </row>
    <row r="10" spans="1:6" ht="15" thickBot="1" x14ac:dyDescent="0.35">
      <c r="A10" s="9"/>
      <c r="B10" s="10"/>
      <c r="C10" s="10"/>
      <c r="D10" s="10"/>
      <c r="E10" s="10"/>
      <c r="F10" s="11"/>
    </row>
    <row r="11" spans="1:6" ht="15" thickBot="1" x14ac:dyDescent="0.35"/>
    <row r="12" spans="1:6" ht="15" thickBot="1" x14ac:dyDescent="0.35">
      <c r="A12" s="5"/>
      <c r="B12" s="6"/>
      <c r="C12" s="6"/>
      <c r="D12" s="6"/>
      <c r="E12" s="6"/>
      <c r="F12" s="7"/>
    </row>
    <row r="13" spans="1:6" ht="15" thickBot="1" x14ac:dyDescent="0.35">
      <c r="A13" s="12">
        <v>3</v>
      </c>
      <c r="C13" s="2" t="s">
        <v>90</v>
      </c>
      <c r="F13" s="8"/>
    </row>
    <row r="14" spans="1:6" ht="15" thickBot="1" x14ac:dyDescent="0.35">
      <c r="A14" s="12"/>
      <c r="C14" s="18">
        <v>0.31058975462763666</v>
      </c>
      <c r="E14" s="3">
        <f>GETPIVOTDATA("[Measures].[Conversion Rate Opportunity]",$C$13)</f>
        <v>0.31058975462763666</v>
      </c>
      <c r="F14" s="8"/>
    </row>
    <row r="15" spans="1:6" ht="15" thickBot="1" x14ac:dyDescent="0.35">
      <c r="A15" s="9"/>
      <c r="B15" s="10"/>
      <c r="C15" s="10"/>
      <c r="D15" s="10"/>
      <c r="E15" s="10"/>
      <c r="F15" s="11"/>
    </row>
    <row r="16" spans="1:6" ht="15" thickBot="1" x14ac:dyDescent="0.35"/>
    <row r="17" spans="1:14" ht="15" thickBot="1" x14ac:dyDescent="0.35">
      <c r="A17" s="5"/>
      <c r="B17" s="6"/>
      <c r="C17" s="6"/>
      <c r="D17" s="6"/>
      <c r="E17" s="6"/>
      <c r="F17" s="7"/>
    </row>
    <row r="18" spans="1:14" ht="15" thickBot="1" x14ac:dyDescent="0.35">
      <c r="A18" s="12">
        <v>4</v>
      </c>
      <c r="C18" s="2" t="s">
        <v>66</v>
      </c>
      <c r="F18" s="8"/>
    </row>
    <row r="19" spans="1:14" ht="15" thickBot="1" x14ac:dyDescent="0.35">
      <c r="A19" s="12"/>
      <c r="C19" s="18">
        <v>0.42768227622999405</v>
      </c>
      <c r="E19" s="3">
        <f>GETPIVOTDATA("[Measures].[Win Rate]",$C$18)</f>
        <v>0.42768227622999405</v>
      </c>
      <c r="F19" s="8"/>
    </row>
    <row r="20" spans="1:14" ht="15" thickBot="1" x14ac:dyDescent="0.35">
      <c r="A20" s="9"/>
      <c r="B20" s="10"/>
      <c r="C20" s="10"/>
      <c r="D20" s="10"/>
      <c r="E20" s="10"/>
      <c r="F20" s="11"/>
    </row>
    <row r="21" spans="1:14" ht="15" thickBot="1" x14ac:dyDescent="0.35"/>
    <row r="22" spans="1:14" ht="15" thickBot="1" x14ac:dyDescent="0.35">
      <c r="A22" s="5"/>
      <c r="B22" s="6"/>
      <c r="C22" s="6"/>
      <c r="D22" s="6"/>
      <c r="E22" s="6"/>
      <c r="F22" s="7"/>
    </row>
    <row r="23" spans="1:14" ht="15" thickBot="1" x14ac:dyDescent="0.35">
      <c r="A23" s="12">
        <v>5</v>
      </c>
      <c r="C23" s="2" t="s">
        <v>67</v>
      </c>
      <c r="F23" s="8"/>
    </row>
    <row r="24" spans="1:14" ht="15" thickBot="1" x14ac:dyDescent="0.35">
      <c r="A24" s="12"/>
      <c r="C24" s="18">
        <v>0.41562634524321995</v>
      </c>
      <c r="E24" s="3">
        <f>GETPIVOTDATA("[Measures].[Lost Rate]",$C$23)</f>
        <v>0.41562634524321995</v>
      </c>
      <c r="F24" s="8"/>
    </row>
    <row r="25" spans="1:14" ht="15" thickBot="1" x14ac:dyDescent="0.35">
      <c r="A25" s="9"/>
      <c r="B25" s="10"/>
      <c r="C25" s="10"/>
      <c r="D25" s="10"/>
      <c r="E25" s="10"/>
      <c r="F25" s="11"/>
    </row>
    <row r="26" spans="1:14" ht="15" thickBot="1" x14ac:dyDescent="0.35"/>
    <row r="27" spans="1:14" ht="15" thickBot="1" x14ac:dyDescent="0.35">
      <c r="A27" s="5"/>
      <c r="B27" s="6"/>
      <c r="C27" s="6"/>
      <c r="D27" s="6"/>
      <c r="E27" s="6"/>
      <c r="F27" s="6"/>
      <c r="G27" s="6"/>
      <c r="H27" s="6"/>
      <c r="I27" s="6"/>
      <c r="J27" s="6"/>
      <c r="K27" s="6"/>
      <c r="L27" s="6"/>
      <c r="M27" s="6"/>
      <c r="N27" s="7"/>
    </row>
    <row r="28" spans="1:14" ht="15" thickBot="1" x14ac:dyDescent="0.35">
      <c r="A28" s="12">
        <v>6</v>
      </c>
      <c r="C28" s="13" t="s">
        <v>6</v>
      </c>
      <c r="D28" s="28" t="s">
        <v>77</v>
      </c>
      <c r="E28" s="29" t="s">
        <v>76</v>
      </c>
      <c r="N28" s="8"/>
    </row>
    <row r="29" spans="1:14" x14ac:dyDescent="0.3">
      <c r="A29" s="12"/>
      <c r="C29" s="14" t="s">
        <v>68</v>
      </c>
      <c r="D29" s="24">
        <v>26262396.800000001</v>
      </c>
      <c r="E29" s="25">
        <v>25892396.800000001</v>
      </c>
      <c r="N29" s="8"/>
    </row>
    <row r="30" spans="1:14" x14ac:dyDescent="0.3">
      <c r="A30" s="12"/>
      <c r="C30" s="15" t="s">
        <v>69</v>
      </c>
      <c r="D30" s="26">
        <v>7543235.9500000002</v>
      </c>
      <c r="E30" s="22">
        <v>1202439.95</v>
      </c>
      <c r="N30" s="8"/>
    </row>
    <row r="31" spans="1:14" x14ac:dyDescent="0.3">
      <c r="A31" s="12"/>
      <c r="C31" s="15" t="s">
        <v>70</v>
      </c>
      <c r="D31" s="26">
        <v>120165762.60000002</v>
      </c>
      <c r="E31" s="22">
        <v>23585659.52</v>
      </c>
      <c r="N31" s="8"/>
    </row>
    <row r="32" spans="1:14" x14ac:dyDescent="0.3">
      <c r="A32" s="12"/>
      <c r="C32" s="15" t="s">
        <v>71</v>
      </c>
      <c r="D32" s="26">
        <v>41855417.830000006</v>
      </c>
      <c r="E32" s="22">
        <v>5922157.6499999994</v>
      </c>
      <c r="N32" s="8"/>
    </row>
    <row r="33" spans="1:14" x14ac:dyDescent="0.3">
      <c r="A33" s="12"/>
      <c r="C33" s="15" t="s">
        <v>72</v>
      </c>
      <c r="D33" s="26">
        <v>53461249.07</v>
      </c>
      <c r="E33" s="22">
        <v>9636524.9400000013</v>
      </c>
      <c r="N33" s="8"/>
    </row>
    <row r="34" spans="1:14" x14ac:dyDescent="0.3">
      <c r="A34" s="12"/>
      <c r="C34" s="15" t="s">
        <v>73</v>
      </c>
      <c r="D34" s="26">
        <v>220703622.03000009</v>
      </c>
      <c r="E34" s="22">
        <v>25244728.810000006</v>
      </c>
      <c r="N34" s="8"/>
    </row>
    <row r="35" spans="1:14" x14ac:dyDescent="0.3">
      <c r="A35" s="12"/>
      <c r="C35" s="15" t="s">
        <v>74</v>
      </c>
      <c r="D35" s="26">
        <v>302765482.76999992</v>
      </c>
      <c r="E35" s="22">
        <v>33950191.06000001</v>
      </c>
      <c r="N35" s="8"/>
    </row>
    <row r="36" spans="1:14" ht="15" thickBot="1" x14ac:dyDescent="0.35">
      <c r="A36" s="12"/>
      <c r="C36" s="16" t="s">
        <v>75</v>
      </c>
      <c r="D36" s="26">
        <v>249757911.30999982</v>
      </c>
      <c r="E36" s="22">
        <v>10826512.999999996</v>
      </c>
      <c r="N36" s="8"/>
    </row>
    <row r="37" spans="1:14" ht="15" thickBot="1" x14ac:dyDescent="0.35">
      <c r="A37" s="12"/>
      <c r="C37" s="17" t="s">
        <v>17</v>
      </c>
      <c r="D37" s="27">
        <v>1022515078.3600003</v>
      </c>
      <c r="E37" s="23">
        <v>136260611.73000002</v>
      </c>
      <c r="N37" s="8"/>
    </row>
    <row r="38" spans="1:14" x14ac:dyDescent="0.3">
      <c r="A38" s="12"/>
      <c r="N38" s="8"/>
    </row>
    <row r="39" spans="1:14" x14ac:dyDescent="0.3">
      <c r="A39" s="12"/>
      <c r="N39" s="8"/>
    </row>
    <row r="40" spans="1:14" x14ac:dyDescent="0.3">
      <c r="A40" s="12"/>
      <c r="N40" s="8"/>
    </row>
    <row r="41" spans="1:14" x14ac:dyDescent="0.3">
      <c r="A41" s="12"/>
      <c r="N41" s="8"/>
    </row>
    <row r="42" spans="1:14" x14ac:dyDescent="0.3">
      <c r="A42" s="12"/>
      <c r="N42" s="8"/>
    </row>
    <row r="43" spans="1:14" ht="15" thickBot="1" x14ac:dyDescent="0.35">
      <c r="A43" s="9"/>
      <c r="B43" s="10"/>
      <c r="C43" s="10"/>
      <c r="D43" s="10"/>
      <c r="E43" s="10"/>
      <c r="F43" s="10"/>
      <c r="G43" s="10"/>
      <c r="H43" s="10"/>
      <c r="I43" s="10"/>
      <c r="J43" s="10"/>
      <c r="K43" s="10"/>
      <c r="L43" s="10"/>
      <c r="M43" s="10"/>
      <c r="N43" s="11"/>
    </row>
    <row r="45" spans="1:14" ht="15" thickBot="1" x14ac:dyDescent="0.35"/>
    <row r="46" spans="1:14" ht="15" thickBot="1" x14ac:dyDescent="0.35">
      <c r="A46" s="5"/>
      <c r="B46" s="6"/>
      <c r="C46" s="6"/>
      <c r="D46" s="6"/>
      <c r="E46" s="6"/>
      <c r="F46" s="6"/>
      <c r="G46" s="6"/>
      <c r="H46" s="6"/>
      <c r="I46" s="6"/>
      <c r="J46" s="6"/>
      <c r="K46" s="6"/>
      <c r="L46" s="6"/>
      <c r="M46" s="6"/>
      <c r="N46" s="7"/>
    </row>
    <row r="47" spans="1:14" ht="15" thickBot="1" x14ac:dyDescent="0.35">
      <c r="A47" s="12">
        <v>7</v>
      </c>
      <c r="C47" s="13" t="s">
        <v>6</v>
      </c>
      <c r="D47" s="28" t="s">
        <v>78</v>
      </c>
      <c r="E47" s="29" t="s">
        <v>65</v>
      </c>
      <c r="N47" s="8"/>
    </row>
    <row r="48" spans="1:14" x14ac:dyDescent="0.3">
      <c r="A48" s="12"/>
      <c r="C48" s="14" t="s">
        <v>68</v>
      </c>
      <c r="D48" s="37">
        <v>8</v>
      </c>
      <c r="E48" s="38"/>
      <c r="N48" s="8"/>
    </row>
    <row r="49" spans="1:14" x14ac:dyDescent="0.3">
      <c r="A49" s="12"/>
      <c r="C49" s="15" t="s">
        <v>69</v>
      </c>
      <c r="D49" s="39">
        <v>50</v>
      </c>
      <c r="E49" s="31"/>
      <c r="N49" s="8"/>
    </row>
    <row r="50" spans="1:14" x14ac:dyDescent="0.3">
      <c r="A50" s="12"/>
      <c r="C50" s="15" t="s">
        <v>70</v>
      </c>
      <c r="D50" s="39">
        <v>699</v>
      </c>
      <c r="E50" s="31">
        <v>207</v>
      </c>
      <c r="N50" s="8"/>
    </row>
    <row r="51" spans="1:14" x14ac:dyDescent="0.3">
      <c r="A51" s="12"/>
      <c r="C51" s="15" t="s">
        <v>71</v>
      </c>
      <c r="D51" s="39">
        <v>513</v>
      </c>
      <c r="E51" s="31">
        <v>47</v>
      </c>
      <c r="N51" s="8"/>
    </row>
    <row r="52" spans="1:14" x14ac:dyDescent="0.3">
      <c r="A52" s="12"/>
      <c r="C52" s="15" t="s">
        <v>72</v>
      </c>
      <c r="D52" s="39">
        <v>479</v>
      </c>
      <c r="E52" s="31">
        <v>47</v>
      </c>
      <c r="N52" s="8"/>
    </row>
    <row r="53" spans="1:14" x14ac:dyDescent="0.3">
      <c r="A53" s="12"/>
      <c r="C53" s="15" t="s">
        <v>73</v>
      </c>
      <c r="D53" s="39">
        <v>1051</v>
      </c>
      <c r="E53" s="31">
        <v>217</v>
      </c>
      <c r="N53" s="8"/>
    </row>
    <row r="54" spans="1:14" x14ac:dyDescent="0.3">
      <c r="A54" s="12"/>
      <c r="C54" s="15" t="s">
        <v>74</v>
      </c>
      <c r="D54" s="39">
        <v>1135</v>
      </c>
      <c r="E54" s="31">
        <v>359</v>
      </c>
      <c r="N54" s="8"/>
    </row>
    <row r="55" spans="1:14" ht="15" thickBot="1" x14ac:dyDescent="0.35">
      <c r="A55" s="12"/>
      <c r="C55" s="16" t="s">
        <v>75</v>
      </c>
      <c r="D55" s="39">
        <v>711</v>
      </c>
      <c r="E55" s="31">
        <v>395</v>
      </c>
      <c r="N55" s="8"/>
    </row>
    <row r="56" spans="1:14" ht="15" thickBot="1" x14ac:dyDescent="0.35">
      <c r="A56" s="12"/>
      <c r="C56" s="17" t="s">
        <v>17</v>
      </c>
      <c r="D56" s="40">
        <v>4646</v>
      </c>
      <c r="E56" s="32">
        <v>1272</v>
      </c>
      <c r="N56" s="8"/>
    </row>
    <row r="57" spans="1:14" x14ac:dyDescent="0.3">
      <c r="A57" s="12"/>
      <c r="N57" s="8"/>
    </row>
    <row r="58" spans="1:14" x14ac:dyDescent="0.3">
      <c r="A58" s="12"/>
      <c r="N58" s="8"/>
    </row>
    <row r="59" spans="1:14" x14ac:dyDescent="0.3">
      <c r="A59" s="12"/>
      <c r="N59" s="8"/>
    </row>
    <row r="60" spans="1:14" x14ac:dyDescent="0.3">
      <c r="A60" s="12"/>
      <c r="N60" s="8"/>
    </row>
    <row r="61" spans="1:14" x14ac:dyDescent="0.3">
      <c r="A61" s="12"/>
      <c r="N61" s="8"/>
    </row>
    <row r="62" spans="1:14" ht="15" thickBot="1" x14ac:dyDescent="0.35">
      <c r="A62" s="9"/>
      <c r="B62" s="10"/>
      <c r="C62" s="10"/>
      <c r="D62" s="10"/>
      <c r="E62" s="10"/>
      <c r="F62" s="10"/>
      <c r="G62" s="10"/>
      <c r="H62" s="10"/>
      <c r="I62" s="10"/>
      <c r="J62" s="10"/>
      <c r="K62" s="10"/>
      <c r="L62" s="10"/>
      <c r="M62" s="10"/>
      <c r="N62" s="11"/>
    </row>
    <row r="65" spans="1:14" ht="15" thickBot="1" x14ac:dyDescent="0.35"/>
    <row r="66" spans="1:14" ht="15" thickBot="1" x14ac:dyDescent="0.35">
      <c r="A66" s="5"/>
      <c r="B66" s="6"/>
      <c r="C66" s="6"/>
      <c r="D66" s="6"/>
      <c r="E66" s="6"/>
      <c r="F66" s="6"/>
      <c r="G66" s="6"/>
      <c r="H66" s="6"/>
      <c r="I66" s="6"/>
      <c r="J66" s="6"/>
      <c r="K66" s="6"/>
      <c r="L66" s="6"/>
      <c r="M66" s="6"/>
      <c r="N66" s="7"/>
    </row>
    <row r="67" spans="1:14" ht="15" thickBot="1" x14ac:dyDescent="0.35">
      <c r="A67" s="12">
        <v>8</v>
      </c>
      <c r="C67" s="13" t="s">
        <v>6</v>
      </c>
      <c r="D67" s="28" t="s">
        <v>78</v>
      </c>
      <c r="E67" s="29" t="s">
        <v>5</v>
      </c>
      <c r="N67" s="8"/>
    </row>
    <row r="68" spans="1:14" x14ac:dyDescent="0.3">
      <c r="A68" s="12"/>
      <c r="C68" s="14" t="s">
        <v>68</v>
      </c>
      <c r="D68" s="37">
        <v>8</v>
      </c>
      <c r="E68" s="38">
        <v>3</v>
      </c>
      <c r="N68" s="8"/>
    </row>
    <row r="69" spans="1:14" x14ac:dyDescent="0.3">
      <c r="A69" s="12"/>
      <c r="C69" s="15" t="s">
        <v>69</v>
      </c>
      <c r="D69" s="39">
        <v>50</v>
      </c>
      <c r="E69" s="31">
        <v>11</v>
      </c>
      <c r="N69" s="8"/>
    </row>
    <row r="70" spans="1:14" x14ac:dyDescent="0.3">
      <c r="A70" s="12"/>
      <c r="C70" s="15" t="s">
        <v>70</v>
      </c>
      <c r="D70" s="39">
        <v>699</v>
      </c>
      <c r="E70" s="31">
        <v>116</v>
      </c>
      <c r="N70" s="8"/>
    </row>
    <row r="71" spans="1:14" x14ac:dyDescent="0.3">
      <c r="A71" s="12"/>
      <c r="C71" s="15" t="s">
        <v>71</v>
      </c>
      <c r="D71" s="39">
        <v>513</v>
      </c>
      <c r="E71" s="31">
        <v>146</v>
      </c>
      <c r="N71" s="8"/>
    </row>
    <row r="72" spans="1:14" x14ac:dyDescent="0.3">
      <c r="A72" s="12"/>
      <c r="C72" s="15" t="s">
        <v>72</v>
      </c>
      <c r="D72" s="39">
        <v>479</v>
      </c>
      <c r="E72" s="31">
        <v>175</v>
      </c>
      <c r="N72" s="8"/>
    </row>
    <row r="73" spans="1:14" x14ac:dyDescent="0.3">
      <c r="A73" s="12"/>
      <c r="C73" s="15" t="s">
        <v>73</v>
      </c>
      <c r="D73" s="39">
        <v>1051</v>
      </c>
      <c r="E73" s="31">
        <v>352</v>
      </c>
      <c r="N73" s="8"/>
    </row>
    <row r="74" spans="1:14" x14ac:dyDescent="0.3">
      <c r="A74" s="12"/>
      <c r="C74" s="15" t="s">
        <v>74</v>
      </c>
      <c r="D74" s="39">
        <v>1135</v>
      </c>
      <c r="E74" s="31">
        <v>399</v>
      </c>
      <c r="N74" s="8"/>
    </row>
    <row r="75" spans="1:14" ht="15" thickBot="1" x14ac:dyDescent="0.35">
      <c r="A75" s="12"/>
      <c r="C75" s="16" t="s">
        <v>75</v>
      </c>
      <c r="D75" s="39">
        <v>711</v>
      </c>
      <c r="E75" s="31">
        <v>241</v>
      </c>
      <c r="N75" s="8"/>
    </row>
    <row r="76" spans="1:14" ht="15" thickBot="1" x14ac:dyDescent="0.35">
      <c r="A76" s="12"/>
      <c r="C76" s="17" t="s">
        <v>17</v>
      </c>
      <c r="D76" s="40">
        <v>4646</v>
      </c>
      <c r="E76" s="32">
        <v>1443</v>
      </c>
      <c r="N76" s="8"/>
    </row>
    <row r="77" spans="1:14" x14ac:dyDescent="0.3">
      <c r="A77" s="12"/>
      <c r="N77" s="8"/>
    </row>
    <row r="78" spans="1:14" x14ac:dyDescent="0.3">
      <c r="A78" s="12"/>
      <c r="N78" s="8"/>
    </row>
    <row r="79" spans="1:14" x14ac:dyDescent="0.3">
      <c r="A79" s="12"/>
      <c r="N79" s="8"/>
    </row>
    <row r="80" spans="1:14" x14ac:dyDescent="0.3">
      <c r="A80" s="12"/>
      <c r="N80" s="8"/>
    </row>
    <row r="81" spans="1:14" x14ac:dyDescent="0.3">
      <c r="A81" s="12"/>
      <c r="N81" s="8"/>
    </row>
    <row r="82" spans="1:14" ht="15" thickBot="1" x14ac:dyDescent="0.35">
      <c r="A82" s="9"/>
      <c r="B82" s="10"/>
      <c r="C82" s="10"/>
      <c r="D82" s="10"/>
      <c r="E82" s="10"/>
      <c r="F82" s="10"/>
      <c r="G82" s="10"/>
      <c r="H82" s="10"/>
      <c r="I82" s="10"/>
      <c r="J82" s="10"/>
      <c r="K82" s="10"/>
      <c r="L82" s="10"/>
      <c r="M82" s="10"/>
      <c r="N82" s="11"/>
    </row>
    <row r="85" spans="1:14" ht="15" thickBot="1" x14ac:dyDescent="0.35"/>
    <row r="86" spans="1:14" ht="15" thickBot="1" x14ac:dyDescent="0.35">
      <c r="A86" s="5"/>
      <c r="B86" s="6"/>
      <c r="C86" s="6"/>
      <c r="D86" s="6"/>
      <c r="E86" s="6"/>
      <c r="F86" s="6"/>
      <c r="G86" s="6"/>
      <c r="H86" s="6"/>
      <c r="I86" s="6"/>
      <c r="J86" s="6"/>
      <c r="K86" s="6"/>
      <c r="L86" s="6"/>
      <c r="M86" s="6"/>
      <c r="N86" s="7"/>
    </row>
    <row r="87" spans="1:14" ht="15" thickBot="1" x14ac:dyDescent="0.35">
      <c r="A87" s="12">
        <v>9</v>
      </c>
      <c r="C87" s="13" t="s">
        <v>6</v>
      </c>
      <c r="D87" s="28" t="s">
        <v>5</v>
      </c>
      <c r="E87" s="29" t="s">
        <v>79</v>
      </c>
      <c r="N87" s="8"/>
    </row>
    <row r="88" spans="1:14" x14ac:dyDescent="0.3">
      <c r="A88" s="12"/>
      <c r="C88" s="14" t="s">
        <v>68</v>
      </c>
      <c r="D88" s="37">
        <v>3</v>
      </c>
      <c r="E88" s="38">
        <v>8</v>
      </c>
      <c r="N88" s="8"/>
    </row>
    <row r="89" spans="1:14" x14ac:dyDescent="0.3">
      <c r="A89" s="12"/>
      <c r="C89" s="15" t="s">
        <v>69</v>
      </c>
      <c r="D89" s="39">
        <v>11</v>
      </c>
      <c r="E89" s="31">
        <v>50</v>
      </c>
      <c r="N89" s="8"/>
    </row>
    <row r="90" spans="1:14" x14ac:dyDescent="0.3">
      <c r="A90" s="12"/>
      <c r="C90" s="15" t="s">
        <v>70</v>
      </c>
      <c r="D90" s="39">
        <v>116</v>
      </c>
      <c r="E90" s="31">
        <v>492</v>
      </c>
      <c r="N90" s="8"/>
    </row>
    <row r="91" spans="1:14" x14ac:dyDescent="0.3">
      <c r="A91" s="12"/>
      <c r="C91" s="15" t="s">
        <v>71</v>
      </c>
      <c r="D91" s="39">
        <v>146</v>
      </c>
      <c r="E91" s="31">
        <v>466</v>
      </c>
      <c r="N91" s="8"/>
    </row>
    <row r="92" spans="1:14" x14ac:dyDescent="0.3">
      <c r="A92" s="12"/>
      <c r="C92" s="15" t="s">
        <v>72</v>
      </c>
      <c r="D92" s="39">
        <v>175</v>
      </c>
      <c r="E92" s="31">
        <v>432</v>
      </c>
      <c r="N92" s="8"/>
    </row>
    <row r="93" spans="1:14" x14ac:dyDescent="0.3">
      <c r="A93" s="12"/>
      <c r="C93" s="15" t="s">
        <v>73</v>
      </c>
      <c r="D93" s="39">
        <v>352</v>
      </c>
      <c r="E93" s="31">
        <v>834</v>
      </c>
      <c r="N93" s="8"/>
    </row>
    <row r="94" spans="1:14" x14ac:dyDescent="0.3">
      <c r="A94" s="12"/>
      <c r="C94" s="15" t="s">
        <v>74</v>
      </c>
      <c r="D94" s="39">
        <v>399</v>
      </c>
      <c r="E94" s="31">
        <v>776</v>
      </c>
      <c r="N94" s="8"/>
    </row>
    <row r="95" spans="1:14" ht="15" thickBot="1" x14ac:dyDescent="0.35">
      <c r="A95" s="12"/>
      <c r="C95" s="16" t="s">
        <v>75</v>
      </c>
      <c r="D95" s="39">
        <v>241</v>
      </c>
      <c r="E95" s="31">
        <v>316</v>
      </c>
      <c r="N95" s="8"/>
    </row>
    <row r="96" spans="1:14" ht="15" thickBot="1" x14ac:dyDescent="0.35">
      <c r="A96" s="12"/>
      <c r="C96" s="17" t="s">
        <v>17</v>
      </c>
      <c r="D96" s="40">
        <v>1443</v>
      </c>
      <c r="E96" s="32">
        <v>3374</v>
      </c>
      <c r="N96" s="8"/>
    </row>
    <row r="97" spans="1:14" x14ac:dyDescent="0.3">
      <c r="A97" s="12"/>
      <c r="N97" s="8"/>
    </row>
    <row r="98" spans="1:14" x14ac:dyDescent="0.3">
      <c r="A98" s="12"/>
      <c r="N98" s="8"/>
    </row>
    <row r="99" spans="1:14" x14ac:dyDescent="0.3">
      <c r="A99" s="12"/>
      <c r="N99" s="8"/>
    </row>
    <row r="100" spans="1:14" x14ac:dyDescent="0.3">
      <c r="A100" s="12"/>
      <c r="N100" s="8"/>
    </row>
    <row r="101" spans="1:14" x14ac:dyDescent="0.3">
      <c r="A101" s="12"/>
      <c r="N101" s="8"/>
    </row>
    <row r="102" spans="1:14" ht="15" thickBot="1" x14ac:dyDescent="0.35">
      <c r="A102" s="9"/>
      <c r="B102" s="10"/>
      <c r="C102" s="10"/>
      <c r="D102" s="10"/>
      <c r="E102" s="10"/>
      <c r="F102" s="10"/>
      <c r="G102" s="10"/>
      <c r="H102" s="10"/>
      <c r="I102" s="10"/>
      <c r="J102" s="10"/>
      <c r="K102" s="10"/>
      <c r="L102" s="10"/>
      <c r="M102" s="10"/>
      <c r="N102" s="11"/>
    </row>
    <row r="104" spans="1:14" ht="15" thickBot="1" x14ac:dyDescent="0.35"/>
    <row r="105" spans="1:14" ht="15" thickBot="1" x14ac:dyDescent="0.35">
      <c r="A105" s="5"/>
      <c r="B105" s="6"/>
      <c r="C105" s="6"/>
      <c r="D105" s="6"/>
      <c r="E105" s="6"/>
      <c r="F105" s="6"/>
      <c r="G105" s="6"/>
      <c r="H105" s="6"/>
      <c r="I105" s="6"/>
      <c r="J105" s="6"/>
      <c r="K105" s="6"/>
      <c r="L105" s="6"/>
      <c r="M105" s="7"/>
    </row>
    <row r="106" spans="1:14" ht="15" thickBot="1" x14ac:dyDescent="0.35">
      <c r="A106" s="12">
        <v>10</v>
      </c>
      <c r="C106" s="13" t="s">
        <v>6</v>
      </c>
      <c r="D106" s="2" t="s">
        <v>64</v>
      </c>
      <c r="M106" s="8"/>
    </row>
    <row r="107" spans="1:14" x14ac:dyDescent="0.3">
      <c r="A107" s="12"/>
      <c r="C107" s="14" t="s">
        <v>82</v>
      </c>
      <c r="D107" s="19">
        <v>148546500.43700004</v>
      </c>
      <c r="M107" s="8"/>
    </row>
    <row r="108" spans="1:14" x14ac:dyDescent="0.3">
      <c r="A108" s="12"/>
      <c r="C108" s="15" t="s">
        <v>81</v>
      </c>
      <c r="D108" s="20">
        <v>33142282.016999997</v>
      </c>
      <c r="M108" s="8"/>
    </row>
    <row r="109" spans="1:14" x14ac:dyDescent="0.3">
      <c r="A109" s="12"/>
      <c r="C109" s="15" t="s">
        <v>80</v>
      </c>
      <c r="D109" s="20">
        <v>3145350.7790000001</v>
      </c>
      <c r="M109" s="8"/>
    </row>
    <row r="110" spans="1:14" x14ac:dyDescent="0.3">
      <c r="A110" s="12"/>
      <c r="C110" s="15" t="s">
        <v>63</v>
      </c>
      <c r="D110" s="20">
        <v>1293303.716</v>
      </c>
      <c r="M110" s="8"/>
    </row>
    <row r="111" spans="1:14" x14ac:dyDescent="0.3">
      <c r="A111" s="12"/>
      <c r="C111" s="15" t="s">
        <v>53</v>
      </c>
      <c r="D111" s="20">
        <v>20080</v>
      </c>
      <c r="M111" s="8"/>
    </row>
    <row r="112" spans="1:14" ht="15" thickBot="1" x14ac:dyDescent="0.35">
      <c r="A112" s="12"/>
      <c r="C112" s="16" t="s">
        <v>83</v>
      </c>
      <c r="D112" s="20">
        <v>1492</v>
      </c>
      <c r="M112" s="8"/>
    </row>
    <row r="113" spans="1:13" ht="15" thickBot="1" x14ac:dyDescent="0.35">
      <c r="A113" s="12"/>
      <c r="C113" s="17" t="s">
        <v>17</v>
      </c>
      <c r="D113" s="21">
        <v>186149008.949</v>
      </c>
      <c r="M113" s="8"/>
    </row>
    <row r="114" spans="1:13" x14ac:dyDescent="0.3">
      <c r="A114" s="12"/>
      <c r="M114" s="8"/>
    </row>
    <row r="115" spans="1:13" x14ac:dyDescent="0.3">
      <c r="A115" s="12"/>
      <c r="M115" s="8"/>
    </row>
    <row r="116" spans="1:13" x14ac:dyDescent="0.3">
      <c r="A116" s="12"/>
      <c r="M116" s="8"/>
    </row>
    <row r="117" spans="1:13" x14ac:dyDescent="0.3">
      <c r="A117" s="12"/>
      <c r="M117" s="8"/>
    </row>
    <row r="118" spans="1:13" x14ac:dyDescent="0.3">
      <c r="A118" s="12"/>
      <c r="M118" s="8"/>
    </row>
    <row r="119" spans="1:13" x14ac:dyDescent="0.3">
      <c r="A119" s="12"/>
      <c r="M119" s="8"/>
    </row>
    <row r="120" spans="1:13" x14ac:dyDescent="0.3">
      <c r="A120" s="12"/>
      <c r="M120" s="8"/>
    </row>
    <row r="121" spans="1:13" ht="15" thickBot="1" x14ac:dyDescent="0.35">
      <c r="A121" s="9"/>
      <c r="B121" s="10"/>
      <c r="C121" s="10"/>
      <c r="D121" s="10"/>
      <c r="E121" s="10"/>
      <c r="F121" s="10"/>
      <c r="G121" s="10"/>
      <c r="H121" s="10"/>
      <c r="I121" s="10"/>
      <c r="J121" s="10"/>
      <c r="K121" s="10"/>
      <c r="L121" s="10"/>
      <c r="M121" s="11"/>
    </row>
    <row r="123" spans="1:13" ht="15" thickBot="1" x14ac:dyDescent="0.35"/>
    <row r="124" spans="1:13" ht="15" thickBot="1" x14ac:dyDescent="0.35">
      <c r="A124" s="5"/>
      <c r="B124" s="6"/>
      <c r="C124" s="6"/>
      <c r="D124" s="6"/>
      <c r="E124" s="6"/>
      <c r="F124" s="6"/>
      <c r="G124" s="6"/>
      <c r="H124" s="6"/>
      <c r="I124" s="6"/>
      <c r="J124" s="6"/>
      <c r="K124" s="6"/>
      <c r="L124" s="7"/>
    </row>
    <row r="125" spans="1:13" ht="15" thickBot="1" x14ac:dyDescent="0.35">
      <c r="A125" s="12">
        <v>11</v>
      </c>
      <c r="C125" s="13" t="s">
        <v>6</v>
      </c>
      <c r="D125" s="2" t="s">
        <v>78</v>
      </c>
      <c r="L125" s="8"/>
    </row>
    <row r="126" spans="1:13" x14ac:dyDescent="0.3">
      <c r="A126" s="12"/>
      <c r="C126" s="14" t="s">
        <v>22</v>
      </c>
      <c r="D126" s="33">
        <v>1248</v>
      </c>
      <c r="L126" s="8"/>
    </row>
    <row r="127" spans="1:13" x14ac:dyDescent="0.3">
      <c r="A127" s="12"/>
      <c r="C127" s="15" t="s">
        <v>20</v>
      </c>
      <c r="D127" s="34">
        <v>425</v>
      </c>
      <c r="L127" s="8"/>
    </row>
    <row r="128" spans="1:13" x14ac:dyDescent="0.3">
      <c r="A128" s="12"/>
      <c r="C128" s="15" t="s">
        <v>32</v>
      </c>
      <c r="D128" s="34">
        <v>385</v>
      </c>
      <c r="L128" s="8"/>
    </row>
    <row r="129" spans="1:12" x14ac:dyDescent="0.3">
      <c r="A129" s="12"/>
      <c r="C129" s="15" t="s">
        <v>18</v>
      </c>
      <c r="D129" s="34">
        <v>375</v>
      </c>
      <c r="L129" s="8"/>
    </row>
    <row r="130" spans="1:12" x14ac:dyDescent="0.3">
      <c r="A130" s="12"/>
      <c r="C130" s="15" t="s">
        <v>33</v>
      </c>
      <c r="D130" s="34">
        <v>278</v>
      </c>
      <c r="L130" s="8"/>
    </row>
    <row r="131" spans="1:12" x14ac:dyDescent="0.3">
      <c r="A131" s="12"/>
      <c r="C131" s="15" t="s">
        <v>43</v>
      </c>
      <c r="D131" s="34">
        <v>269</v>
      </c>
      <c r="L131" s="8"/>
    </row>
    <row r="132" spans="1:12" x14ac:dyDescent="0.3">
      <c r="A132" s="12"/>
      <c r="C132" s="15" t="s">
        <v>86</v>
      </c>
      <c r="D132" s="34">
        <v>266</v>
      </c>
      <c r="L132" s="8"/>
    </row>
    <row r="133" spans="1:12" x14ac:dyDescent="0.3">
      <c r="A133" s="12"/>
      <c r="C133" s="15" t="s">
        <v>34</v>
      </c>
      <c r="D133" s="34">
        <v>247</v>
      </c>
      <c r="L133" s="8"/>
    </row>
    <row r="134" spans="1:12" x14ac:dyDescent="0.3">
      <c r="A134" s="12"/>
      <c r="C134" s="15" t="s">
        <v>44</v>
      </c>
      <c r="D134" s="34">
        <v>202</v>
      </c>
      <c r="L134" s="8"/>
    </row>
    <row r="135" spans="1:12" x14ac:dyDescent="0.3">
      <c r="A135" s="12"/>
      <c r="C135" s="15" t="s">
        <v>84</v>
      </c>
      <c r="D135" s="34">
        <v>183</v>
      </c>
      <c r="L135" s="8"/>
    </row>
    <row r="136" spans="1:12" x14ac:dyDescent="0.3">
      <c r="A136" s="12"/>
      <c r="C136" s="15" t="s">
        <v>31</v>
      </c>
      <c r="D136" s="34">
        <v>145</v>
      </c>
      <c r="L136" s="8"/>
    </row>
    <row r="137" spans="1:12" x14ac:dyDescent="0.3">
      <c r="A137" s="12"/>
      <c r="C137" s="15" t="s">
        <v>45</v>
      </c>
      <c r="D137" s="34">
        <v>132</v>
      </c>
      <c r="L137" s="8"/>
    </row>
    <row r="138" spans="1:12" x14ac:dyDescent="0.3">
      <c r="A138" s="12"/>
      <c r="C138" s="15" t="s">
        <v>87</v>
      </c>
      <c r="D138" s="34">
        <v>123</v>
      </c>
      <c r="L138" s="8"/>
    </row>
    <row r="139" spans="1:12" x14ac:dyDescent="0.3">
      <c r="A139" s="12"/>
      <c r="C139" s="15" t="s">
        <v>89</v>
      </c>
      <c r="D139" s="34">
        <v>123</v>
      </c>
      <c r="L139" s="8"/>
    </row>
    <row r="140" spans="1:12" x14ac:dyDescent="0.3">
      <c r="A140" s="12"/>
      <c r="C140" s="15" t="s">
        <v>37</v>
      </c>
      <c r="D140" s="34">
        <v>95</v>
      </c>
      <c r="L140" s="8"/>
    </row>
    <row r="141" spans="1:12" x14ac:dyDescent="0.3">
      <c r="A141" s="12"/>
      <c r="C141" s="15" t="s">
        <v>85</v>
      </c>
      <c r="D141" s="34">
        <v>80</v>
      </c>
      <c r="L141" s="8"/>
    </row>
    <row r="142" spans="1:12" ht="15" thickBot="1" x14ac:dyDescent="0.35">
      <c r="A142" s="12"/>
      <c r="C142" s="16" t="s">
        <v>88</v>
      </c>
      <c r="D142" s="34">
        <v>70</v>
      </c>
      <c r="L142" s="8"/>
    </row>
    <row r="143" spans="1:12" ht="15" thickBot="1" x14ac:dyDescent="0.35">
      <c r="A143" s="12"/>
      <c r="C143" s="17" t="s">
        <v>17</v>
      </c>
      <c r="D143" s="35">
        <v>4646</v>
      </c>
      <c r="L143" s="8"/>
    </row>
    <row r="144" spans="1:12" ht="15" thickBot="1" x14ac:dyDescent="0.35">
      <c r="A144" s="9"/>
      <c r="B144" s="10"/>
      <c r="C144" s="10"/>
      <c r="D144" s="10"/>
      <c r="E144" s="10"/>
      <c r="F144" s="10"/>
      <c r="G144" s="10"/>
      <c r="H144" s="10"/>
      <c r="I144" s="10"/>
      <c r="J144" s="10"/>
      <c r="K144" s="10"/>
      <c r="L144" s="11"/>
    </row>
  </sheetData>
  <pageMargins left="0.7" right="0.7" top="0.75" bottom="0.75" header="0.3" footer="0.3"/>
  <drawing r:id="rId1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2D976-6AE5-4244-8195-E6C11898530B}">
  <dimension ref="A1"/>
  <sheetViews>
    <sheetView showGridLines="0" showRowColHeaders="0" workbookViewId="0">
      <selection activeCell="AE10" sqref="AE1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Props1.xml><?xml version="1.0" encoding="utf-8"?>
<ds:datastoreItem xmlns:ds="http://schemas.openxmlformats.org/officeDocument/2006/customXml" ds:itemID="{E5EA890B-0B5D-48B3-83D6-D392170D4FC0}">
  <ds:schemaRefs/>
</ds:datastoreItem>
</file>

<file path=customXml/itemProps2.xml><?xml version="1.0" encoding="utf-8"?>
<ds:datastoreItem xmlns:ds="http://schemas.openxmlformats.org/officeDocument/2006/customXml" ds:itemID="{0E14208F-1789-4FBB-A433-84E5726AD355}">
  <ds:schemaRefs/>
</ds:datastoreItem>
</file>

<file path=customXml/itemProps3.xml><?xml version="1.0" encoding="utf-8"?>
<ds:datastoreItem xmlns:ds="http://schemas.openxmlformats.org/officeDocument/2006/customXml" ds:itemID="{DB2425A8-19F8-4260-AC7F-9F6A7C664DB3}">
  <ds:schemaRefs/>
</ds:datastoreItem>
</file>

<file path=customXml/itemProps4.xml><?xml version="1.0" encoding="utf-8"?>
<ds:datastoreItem xmlns:ds="http://schemas.openxmlformats.org/officeDocument/2006/customXml" ds:itemID="{9420C65B-78E9-42C0-8AE3-FF26A1084079}">
  <ds:schemaRefs/>
</ds:datastoreItem>
</file>

<file path=customXml/itemProps5.xml><?xml version="1.0" encoding="utf-8"?>
<ds:datastoreItem xmlns:ds="http://schemas.openxmlformats.org/officeDocument/2006/customXml" ds:itemID="{AE7005E6-25CE-4959-AF45-629E0A8969D1}">
  <ds:schemaRefs/>
</ds:datastoreItem>
</file>

<file path=customXml/itemProps6.xml><?xml version="1.0" encoding="utf-8"?>
<ds:datastoreItem xmlns:ds="http://schemas.openxmlformats.org/officeDocument/2006/customXml" ds:itemID="{0CCB837F-3624-49D3-A1F7-CDC50BC362AF}">
  <ds:schemaRefs/>
</ds:datastoreItem>
</file>

<file path=customXml/itemProps7.xml><?xml version="1.0" encoding="utf-8"?>
<ds:datastoreItem xmlns:ds="http://schemas.openxmlformats.org/officeDocument/2006/customXml" ds:itemID="{91DC5882-DDFC-405F-852E-4371B5E926C3}">
  <ds:schemaRefs/>
</ds:datastoreItem>
</file>

<file path=customXml/itemProps8.xml><?xml version="1.0" encoding="utf-8"?>
<ds:datastoreItem xmlns:ds="http://schemas.openxmlformats.org/officeDocument/2006/customXml" ds:itemID="{4723FD96-9DAD-44F7-BFFD-E608037E31D9}">
  <ds:schemaRefs/>
</ds:datastoreItem>
</file>

<file path=customXml/itemProps9.xml><?xml version="1.0" encoding="utf-8"?>
<ds:datastoreItem xmlns:ds="http://schemas.openxmlformats.org/officeDocument/2006/customXml" ds:itemID="{11038D0F-ADF9-4026-A385-FF69AD77B3ED}">
  <ds:schemaRefs/>
</ds:datastoreItem>
</file>

<file path=customXml/itemProps10.xml><?xml version="1.0" encoding="utf-8"?>
<ds:datastoreItem xmlns:ds="http://schemas.openxmlformats.org/officeDocument/2006/customXml" ds:itemID="{0D20AC0E-A77D-4035-8B53-76FACEDCA446}">
  <ds:schemaRefs/>
</ds:datastoreItem>
</file>

<file path=customXml/itemProps11.xml><?xml version="1.0" encoding="utf-8"?>
<ds:datastoreItem xmlns:ds="http://schemas.openxmlformats.org/officeDocument/2006/customXml" ds:itemID="{441A6E99-C89E-49CC-B0B0-70AEC453F8DD}">
  <ds:schemaRefs/>
</ds:datastoreItem>
</file>

<file path=customXml/itemProps12.xml><?xml version="1.0" encoding="utf-8"?>
<ds:datastoreItem xmlns:ds="http://schemas.openxmlformats.org/officeDocument/2006/customXml" ds:itemID="{08A0B290-495C-49BE-B6E4-F8816E9A3229}">
  <ds:schemaRefs/>
</ds:datastoreItem>
</file>

<file path=customXml/itemProps13.xml><?xml version="1.0" encoding="utf-8"?>
<ds:datastoreItem xmlns:ds="http://schemas.openxmlformats.org/officeDocument/2006/customXml" ds:itemID="{023599D0-00DF-44EC-8151-E36C5BC69509}">
  <ds:schemaRefs/>
</ds:datastoreItem>
</file>

<file path=customXml/itemProps14.xml><?xml version="1.0" encoding="utf-8"?>
<ds:datastoreItem xmlns:ds="http://schemas.openxmlformats.org/officeDocument/2006/customXml" ds:itemID="{F0404FE5-CDD2-4CA7-BE1A-4B09E2FBBD16}">
  <ds:schemaRefs/>
</ds:datastoreItem>
</file>

<file path=customXml/itemProps15.xml><?xml version="1.0" encoding="utf-8"?>
<ds:datastoreItem xmlns:ds="http://schemas.openxmlformats.org/officeDocument/2006/customXml" ds:itemID="{DBD8B371-6DD4-422D-A09F-3DAC161DDE8E}">
  <ds:schemaRefs/>
</ds:datastoreItem>
</file>

<file path=customXml/itemProps16.xml><?xml version="1.0" encoding="utf-8"?>
<ds:datastoreItem xmlns:ds="http://schemas.openxmlformats.org/officeDocument/2006/customXml" ds:itemID="{DC1D73A7-D6D4-4806-AE6F-DF1D39A24F96}">
  <ds:schemaRefs/>
</ds:datastoreItem>
</file>

<file path=customXml/itemProps17.xml><?xml version="1.0" encoding="utf-8"?>
<ds:datastoreItem xmlns:ds="http://schemas.openxmlformats.org/officeDocument/2006/customXml" ds:itemID="{90441A59-7DAF-484A-8A5C-5882481B7825}">
  <ds:schemaRefs/>
</ds:datastoreItem>
</file>

<file path=customXml/itemProps18.xml><?xml version="1.0" encoding="utf-8"?>
<ds:datastoreItem xmlns:ds="http://schemas.openxmlformats.org/officeDocument/2006/customXml" ds:itemID="{4DECAB8D-375C-4938-A81B-4C98234B8A25}">
  <ds:schemaRefs/>
</ds:datastoreItem>
</file>

<file path=customXml/itemProps19.xml><?xml version="1.0" encoding="utf-8"?>
<ds:datastoreItem xmlns:ds="http://schemas.openxmlformats.org/officeDocument/2006/customXml" ds:itemID="{DCA5C99C-76A5-4A32-8661-01B1E516E347}">
  <ds:schemaRefs/>
</ds:datastoreItem>
</file>

<file path=customXml/itemProps20.xml><?xml version="1.0" encoding="utf-8"?>
<ds:datastoreItem xmlns:ds="http://schemas.openxmlformats.org/officeDocument/2006/customXml" ds:itemID="{03FB4E80-EF1D-43F7-BB0D-73673E8FD9B5}">
  <ds:schemaRefs/>
</ds:datastoreItem>
</file>

<file path=customXml/itemProps21.xml><?xml version="1.0" encoding="utf-8"?>
<ds:datastoreItem xmlns:ds="http://schemas.openxmlformats.org/officeDocument/2006/customXml" ds:itemID="{C23F3920-B336-46D1-A593-D8171F140A69}">
  <ds:schemaRefs/>
</ds:datastoreItem>
</file>

<file path=customXml/itemProps22.xml><?xml version="1.0" encoding="utf-8"?>
<ds:datastoreItem xmlns:ds="http://schemas.openxmlformats.org/officeDocument/2006/customXml" ds:itemID="{DD47D19A-1907-4842-8B46-11B868AC121A}">
  <ds:schemaRefs/>
</ds:datastoreItem>
</file>

<file path=customXml/itemProps23.xml><?xml version="1.0" encoding="utf-8"?>
<ds:datastoreItem xmlns:ds="http://schemas.openxmlformats.org/officeDocument/2006/customXml" ds:itemID="{047061EA-2DF7-43F2-9E9C-266D0D39F238}">
  <ds:schemaRefs/>
</ds:datastoreItem>
</file>

<file path=customXml/itemProps24.xml><?xml version="1.0" encoding="utf-8"?>
<ds:datastoreItem xmlns:ds="http://schemas.openxmlformats.org/officeDocument/2006/customXml" ds:itemID="{6A5E1D8C-5044-4A84-85EA-DDC97EFD508A}">
  <ds:schemaRefs/>
</ds:datastoreItem>
</file>

<file path=customXml/itemProps25.xml><?xml version="1.0" encoding="utf-8"?>
<ds:datastoreItem xmlns:ds="http://schemas.openxmlformats.org/officeDocument/2006/customXml" ds:itemID="{57211750-324F-4587-9B36-F285F67BC1BF}">
  <ds:schemaRefs/>
</ds:datastoreItem>
</file>

<file path=customXml/itemProps26.xml><?xml version="1.0" encoding="utf-8"?>
<ds:datastoreItem xmlns:ds="http://schemas.openxmlformats.org/officeDocument/2006/customXml" ds:itemID="{DD962858-4880-4C02-8F30-CAFC89014A7E}">
  <ds:schemaRefs/>
</ds:datastoreItem>
</file>

<file path=customXml/itemProps27.xml><?xml version="1.0" encoding="utf-8"?>
<ds:datastoreItem xmlns:ds="http://schemas.openxmlformats.org/officeDocument/2006/customXml" ds:itemID="{3FD81A14-34D6-43D6-A601-20293FC344A8}">
  <ds:schemaRefs/>
</ds:datastoreItem>
</file>

<file path=customXml/itemProps28.xml><?xml version="1.0" encoding="utf-8"?>
<ds:datastoreItem xmlns:ds="http://schemas.openxmlformats.org/officeDocument/2006/customXml" ds:itemID="{9A40BDF5-6275-4204-AEBF-511DC82C52A1}">
  <ds:schemaRefs/>
</ds:datastoreItem>
</file>

<file path=customXml/itemProps29.xml><?xml version="1.0" encoding="utf-8"?>
<ds:datastoreItem xmlns:ds="http://schemas.openxmlformats.org/officeDocument/2006/customXml" ds:itemID="{D4AFE43F-497D-48CC-B074-B2E58C5163FB}">
  <ds:schemaRefs/>
</ds:datastoreItem>
</file>

<file path=customXml/itemProps30.xml><?xml version="1.0" encoding="utf-8"?>
<ds:datastoreItem xmlns:ds="http://schemas.openxmlformats.org/officeDocument/2006/customXml" ds:itemID="{AF709308-10F2-476C-B5C4-1D4F27230F51}">
  <ds:schemaRefs/>
</ds:datastoreItem>
</file>

<file path=customXml/itemProps31.xml><?xml version="1.0" encoding="utf-8"?>
<ds:datastoreItem xmlns:ds="http://schemas.openxmlformats.org/officeDocument/2006/customXml" ds:itemID="{C2F6B446-3359-4D35-9F30-A6DC5939CBB6}">
  <ds:schemaRefs/>
</ds:datastoreItem>
</file>

<file path=customXml/itemProps32.xml><?xml version="1.0" encoding="utf-8"?>
<ds:datastoreItem xmlns:ds="http://schemas.openxmlformats.org/officeDocument/2006/customXml" ds:itemID="{B2933869-20B5-4D60-AA2A-0AF031BB8875}">
  <ds:schemaRefs/>
</ds:datastoreItem>
</file>

<file path=customXml/itemProps33.xml><?xml version="1.0" encoding="utf-8"?>
<ds:datastoreItem xmlns:ds="http://schemas.openxmlformats.org/officeDocument/2006/customXml" ds:itemID="{5570174C-8015-4950-B784-A105B861EB0A}">
  <ds:schemaRefs/>
</ds:datastoreItem>
</file>

<file path=customXml/itemProps34.xml><?xml version="1.0" encoding="utf-8"?>
<ds:datastoreItem xmlns:ds="http://schemas.openxmlformats.org/officeDocument/2006/customXml" ds:itemID="{5F79401D-3755-49F1-96B0-123B4C7832AC}">
  <ds:schemaRefs/>
</ds:datastoreItem>
</file>

<file path=customXml/itemProps35.xml><?xml version="1.0" encoding="utf-8"?>
<ds:datastoreItem xmlns:ds="http://schemas.openxmlformats.org/officeDocument/2006/customXml" ds:itemID="{E3E648C6-C5EC-4593-9E0A-38B07C58F369}">
  <ds:schemaRefs/>
</ds:datastoreItem>
</file>

<file path=customXml/itemProps36.xml><?xml version="1.0" encoding="utf-8"?>
<ds:datastoreItem xmlns:ds="http://schemas.openxmlformats.org/officeDocument/2006/customXml" ds:itemID="{6C40D995-2015-4809-8CD9-372B68E7E2D4}">
  <ds:schemaRefs>
    <ds:schemaRef ds:uri="http://schemas.microsoft.com/DataMashup"/>
  </ds:schemaRefs>
</ds:datastoreItem>
</file>

<file path=customXml/itemProps37.xml><?xml version="1.0" encoding="utf-8"?>
<ds:datastoreItem xmlns:ds="http://schemas.openxmlformats.org/officeDocument/2006/customXml" ds:itemID="{658A3306-FFCA-430B-9B44-6205D4D8642F}">
  <ds:schemaRefs/>
</ds:datastoreItem>
</file>

<file path=customXml/itemProps38.xml><?xml version="1.0" encoding="utf-8"?>
<ds:datastoreItem xmlns:ds="http://schemas.openxmlformats.org/officeDocument/2006/customXml" ds:itemID="{972C7A28-F42A-4886-9A47-C1B96D2F86A1}">
  <ds:schemaRefs/>
</ds:datastoreItem>
</file>

<file path=customXml/itemProps39.xml><?xml version="1.0" encoding="utf-8"?>
<ds:datastoreItem xmlns:ds="http://schemas.openxmlformats.org/officeDocument/2006/customXml" ds:itemID="{D1001C8E-F699-4BB1-BACE-F3630452733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Lead Pivot</vt:lpstr>
      <vt:lpstr>Lead Dashboard</vt:lpstr>
      <vt:lpstr>Opportunity Pivot</vt:lpstr>
      <vt:lpstr>Opportunity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Ashish Kumar</dc:creator>
  <cp:lastModifiedBy>Ashish Kumar</cp:lastModifiedBy>
  <dcterms:created xsi:type="dcterms:W3CDTF">2026-02-24T02:45:45Z</dcterms:created>
  <dcterms:modified xsi:type="dcterms:W3CDTF">2026-03-11T13:13:01Z</dcterms:modified>
</cp:coreProperties>
</file>