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10\Documents\"/>
    </mc:Choice>
  </mc:AlternateContent>
  <bookViews>
    <workbookView xWindow="0" yWindow="0" windowWidth="20490" windowHeight="7770" activeTab="1"/>
  </bookViews>
  <sheets>
    <sheet name="CLKC-COPO" sheetId="1" r:id="rId1"/>
    <sheet name="CO-PO Mapping" sheetId="2" r:id="rId2"/>
    <sheet name="CO-Attainment" sheetId="3" r:id="rId3"/>
    <sheet name="PO-Attainment" sheetId="4" r:id="rId4"/>
    <sheet name="MArk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5" i="2"/>
  <c r="C4" i="2"/>
  <c r="C3" i="2"/>
  <c r="C2" i="2"/>
  <c r="F7" i="4" l="1"/>
  <c r="F6" i="4"/>
  <c r="G6" i="4" s="1"/>
  <c r="F5" i="4"/>
  <c r="F4" i="4"/>
  <c r="F3" i="4"/>
  <c r="F32" i="5"/>
  <c r="E5" i="3"/>
  <c r="G5" i="3" s="1"/>
  <c r="I5" i="3" s="1"/>
  <c r="D4" i="3"/>
  <c r="E4" i="3"/>
  <c r="G4" i="3" s="1"/>
  <c r="I4" i="3" s="1"/>
  <c r="E3" i="3"/>
  <c r="G3" i="3" s="1"/>
  <c r="I3" i="3" s="1"/>
  <c r="E2" i="3"/>
  <c r="F31" i="5"/>
  <c r="E31" i="5"/>
  <c r="D31" i="5"/>
  <c r="C31" i="5"/>
  <c r="G6" i="2"/>
  <c r="C7" i="2" s="1"/>
  <c r="D5" i="2" s="1"/>
  <c r="F6" i="1"/>
  <c r="G5" i="1" s="1"/>
  <c r="E15" i="3"/>
  <c r="D15" i="3"/>
  <c r="C15" i="3"/>
  <c r="F13" i="3"/>
  <c r="F12" i="3"/>
  <c r="F11" i="3"/>
  <c r="F10" i="3"/>
  <c r="F9" i="3"/>
  <c r="G3" i="1" l="1"/>
  <c r="G4" i="1"/>
  <c r="G2" i="1"/>
  <c r="G3" i="4"/>
  <c r="G7" i="4"/>
  <c r="G4" i="4"/>
  <c r="G5" i="4"/>
  <c r="G2" i="3"/>
  <c r="I2" i="3" s="1"/>
  <c r="G13" i="3"/>
  <c r="G11" i="3"/>
  <c r="D2" i="2"/>
  <c r="D3" i="2"/>
  <c r="D6" i="2"/>
  <c r="D4" i="2"/>
  <c r="F15" i="3"/>
</calcChain>
</file>

<file path=xl/sharedStrings.xml><?xml version="1.0" encoding="utf-8"?>
<sst xmlns="http://schemas.openxmlformats.org/spreadsheetml/2006/main" count="213" uniqueCount="64">
  <si>
    <t>CO No.</t>
  </si>
  <si>
    <t>Course outcomes</t>
  </si>
  <si>
    <t>Pos/PSOs</t>
  </si>
  <si>
    <t>CL</t>
  </si>
  <si>
    <t>KC</t>
  </si>
  <si>
    <t>Classroom session</t>
  </si>
  <si>
    <t>CO1</t>
  </si>
  <si>
    <t>To demonstrate Process creation and synchronization using Locks</t>
  </si>
  <si>
    <t>PO1,PO2,PSO1</t>
  </si>
  <si>
    <t>Ap</t>
  </si>
  <si>
    <t>C</t>
  </si>
  <si>
    <t>CO2</t>
  </si>
  <si>
    <t>To develop applications using IPC mechanism</t>
  </si>
  <si>
    <t>PO1,PO2,PO3,PSO1</t>
  </si>
  <si>
    <t>CO3</t>
  </si>
  <si>
    <t>To apply Synchronization and deadlock management algorithm</t>
  </si>
  <si>
    <t>PO1, PO3,PO5,PSO1</t>
  </si>
  <si>
    <t>CO4</t>
  </si>
  <si>
    <t>To Create Linux system utility scripts</t>
  </si>
  <si>
    <t>PO1,PO3,PO5,PSO1</t>
  </si>
  <si>
    <t>P</t>
  </si>
  <si>
    <t>PO/PSO</t>
  </si>
  <si>
    <t>Cos</t>
  </si>
  <si>
    <t>Total session</t>
  </si>
  <si>
    <t>% session</t>
  </si>
  <si>
    <t>Mapping srength</t>
  </si>
  <si>
    <t>PO1</t>
  </si>
  <si>
    <t>PO2</t>
  </si>
  <si>
    <t>PO3</t>
  </si>
  <si>
    <t>PO5</t>
  </si>
  <si>
    <t>PSO1</t>
  </si>
  <si>
    <t>Total</t>
  </si>
  <si>
    <t>Mapping</t>
  </si>
  <si>
    <t>-</t>
  </si>
  <si>
    <t>CO</t>
  </si>
  <si>
    <t>Average</t>
  </si>
  <si>
    <t>CIE mapping</t>
  </si>
  <si>
    <t>E. No. 2015</t>
  </si>
  <si>
    <t>max. marks</t>
  </si>
  <si>
    <t>average</t>
  </si>
  <si>
    <t>percent</t>
  </si>
  <si>
    <t>university avg</t>
  </si>
  <si>
    <t>direct attainment</t>
  </si>
  <si>
    <t>indirect attainment</t>
  </si>
  <si>
    <t>total attainment</t>
  </si>
  <si>
    <t>Ex.No.</t>
  </si>
  <si>
    <t>CA1 (5)</t>
  </si>
  <si>
    <t>CA2 (5)</t>
  </si>
  <si>
    <t>viva (10)</t>
  </si>
  <si>
    <t>TOTAL</t>
  </si>
  <si>
    <t>Internal average</t>
  </si>
  <si>
    <t>PO/PSO attainment</t>
  </si>
  <si>
    <t>Avg. relavent cos</t>
  </si>
  <si>
    <t>Po/PSO attainment</t>
  </si>
  <si>
    <t>mapping strength</t>
  </si>
  <si>
    <t>strength</t>
  </si>
  <si>
    <t>CO1, CO2, CO3, CO4</t>
  </si>
  <si>
    <t>CO1, CO2</t>
  </si>
  <si>
    <t>CO2, CO3, CO4</t>
  </si>
  <si>
    <t>CO1, CO2, PO3, CO4</t>
  </si>
  <si>
    <t>CO3, CO4</t>
  </si>
  <si>
    <t>061603P</t>
  </si>
  <si>
    <t>3,4</t>
  </si>
  <si>
    <t>To Be Pasted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</si>
</sst>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FFFFFF"/>
      </bottom>
      <diagonal/>
    </border>
    <border>
      <left/>
      <right style="medium">
        <color rgb="FF4F81BD"/>
      </right>
      <top style="medium">
        <color rgb="FF4F81BD"/>
      </top>
      <bottom style="thick">
        <color rgb="FFFFFFFF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4F81BD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wrapText="1"/>
    </xf>
    <xf numFmtId="0" fontId="1" fillId="4" borderId="5" xfId="0" applyFont="1" applyFill="1" applyBorder="1"/>
    <xf numFmtId="0" fontId="1" fillId="4" borderId="5" xfId="0" applyFont="1" applyFill="1" applyBorder="1" applyAlignment="1">
      <alignment wrapText="1"/>
    </xf>
    <xf numFmtId="0" fontId="0" fillId="4" borderId="5" xfId="0" applyFill="1" applyBorder="1"/>
    <xf numFmtId="0" fontId="0" fillId="0" borderId="5" xfId="0" applyBorder="1"/>
    <xf numFmtId="9" fontId="0" fillId="0" borderId="5" xfId="0" applyNumberFormat="1" applyBorder="1"/>
    <xf numFmtId="0" fontId="0" fillId="0" borderId="5" xfId="0" applyBorder="1" applyAlignment="1">
      <alignment horizontal="center"/>
    </xf>
    <xf numFmtId="1" fontId="0" fillId="0" borderId="5" xfId="0" applyNumberFormat="1" applyBorder="1"/>
    <xf numFmtId="0" fontId="2" fillId="2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6" fillId="4" borderId="5" xfId="0" applyFont="1" applyFill="1" applyBorder="1"/>
    <xf numFmtId="0" fontId="7" fillId="4" borderId="5" xfId="0" applyFont="1" applyFill="1" applyBorder="1"/>
    <xf numFmtId="0" fontId="6" fillId="0" borderId="5" xfId="0" applyFont="1" applyBorder="1"/>
    <xf numFmtId="0" fontId="6" fillId="0" borderId="0" xfId="0" applyFont="1"/>
    <xf numFmtId="0" fontId="7" fillId="4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right"/>
    </xf>
    <xf numFmtId="0" fontId="7" fillId="6" borderId="5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right"/>
    </xf>
    <xf numFmtId="0" fontId="6" fillId="6" borderId="5" xfId="0" applyFont="1" applyFill="1" applyBorder="1"/>
    <xf numFmtId="0" fontId="1" fillId="7" borderId="5" xfId="0" applyFont="1" applyFill="1" applyBorder="1" applyAlignment="1">
      <alignment horizontal="center"/>
    </xf>
    <xf numFmtId="0" fontId="0" fillId="6" borderId="5" xfId="0" applyFill="1" applyBorder="1"/>
    <xf numFmtId="0" fontId="0" fillId="7" borderId="5" xfId="0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1" fillId="5" borderId="5" xfId="0" applyFont="1" applyFill="1" applyBorder="1" applyAlignment="1">
      <alignment horizontal="center"/>
    </xf>
    <xf numFmtId="164" fontId="0" fillId="0" borderId="5" xfId="0" applyNumberFormat="1" applyBorder="1"/>
    <xf numFmtId="0" fontId="1" fillId="0" borderId="0" xfId="0" applyFont="1" applyAlignment="1">
      <alignment horizontal="center"/>
    </xf>
    <xf numFmtId="165" fontId="0" fillId="0" borderId="5" xfId="0" applyNumberFormat="1" applyBorder="1"/>
    <xf numFmtId="0" fontId="0" fillId="0" borderId="0" xfId="0" applyAlignment="1">
      <alignment wrapText="1"/>
    </xf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7" borderId="5" xfId="0" applyFill="1" applyBorder="1"/>
    <xf numFmtId="2" fontId="0" fillId="0" borderId="0" xfId="0" applyNumberFormat="1"/>
    <xf numFmtId="2" fontId="0" fillId="0" borderId="0" xfId="0" applyNumberFormat="1" applyAlignment="1">
      <alignment vertical="center"/>
    </xf>
    <xf numFmtId="2" fontId="4" fillId="3" borderId="6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0" fontId="7" fillId="4" borderId="7" xfId="0" applyFont="1" applyFill="1" applyBorder="1"/>
    <xf numFmtId="0" fontId="6" fillId="0" borderId="7" xfId="0" applyFont="1" applyFill="1" applyBorder="1"/>
    <xf numFmtId="0" fontId="6" fillId="0" borderId="7" xfId="0" applyFont="1" applyFill="1" applyBorder="1" applyAlignment="1">
      <alignment horizontal="right"/>
    </xf>
    <xf numFmtId="0" fontId="6" fillId="0" borderId="8" xfId="0" applyFont="1" applyFill="1" applyBorder="1" applyAlignment="1">
      <alignment horizontal="right"/>
    </xf>
    <xf numFmtId="2" fontId="0" fillId="0" borderId="5" xfId="0" applyNumberFormat="1" applyBorder="1"/>
    <xf numFmtId="0" fontId="1" fillId="5" borderId="0" xfId="0" applyFont="1" applyFill="1" applyBorder="1" applyAlignment="1">
      <alignment horizontal="center"/>
    </xf>
    <xf numFmtId="0" fontId="1" fillId="4" borderId="7" xfId="0" applyFont="1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2" sqref="F2:F5"/>
    </sheetView>
  </sheetViews>
  <sheetFormatPr defaultRowHeight="15" x14ac:dyDescent="0.25"/>
  <cols>
    <col min="2" max="2" width="29.7109375" style="16" customWidth="1"/>
    <col min="3" max="3" width="25.28515625" customWidth="1"/>
    <col min="6" max="6" width="14" customWidth="1"/>
  </cols>
  <sheetData>
    <row r="1" spans="1:7" ht="48" thickBot="1" x14ac:dyDescent="0.3">
      <c r="A1" s="1" t="s">
        <v>0</v>
      </c>
      <c r="B1" s="14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7" ht="48.75" thickTop="1" thickBot="1" x14ac:dyDescent="0.3">
      <c r="A2" s="4" t="s">
        <v>6</v>
      </c>
      <c r="B2" s="15" t="s">
        <v>7</v>
      </c>
      <c r="C2" s="5" t="s">
        <v>8</v>
      </c>
      <c r="D2" s="5" t="s">
        <v>9</v>
      </c>
      <c r="E2" s="5" t="s">
        <v>10</v>
      </c>
      <c r="F2" s="6">
        <v>9</v>
      </c>
      <c r="G2" s="45">
        <f>F2/F6*100</f>
        <v>21.428571428571427</v>
      </c>
    </row>
    <row r="3" spans="1:7" ht="32.25" thickBot="1" x14ac:dyDescent="0.3">
      <c r="A3" s="4" t="s">
        <v>11</v>
      </c>
      <c r="B3" s="15" t="s">
        <v>12</v>
      </c>
      <c r="C3" s="5" t="s">
        <v>13</v>
      </c>
      <c r="D3" s="5" t="s">
        <v>9</v>
      </c>
      <c r="E3" s="5" t="s">
        <v>10</v>
      </c>
      <c r="F3" s="6">
        <v>12</v>
      </c>
      <c r="G3" s="44">
        <f>F3/F6*100</f>
        <v>28.571428571428569</v>
      </c>
    </row>
    <row r="4" spans="1:7" ht="32.25" thickBot="1" x14ac:dyDescent="0.3">
      <c r="A4" s="4" t="s">
        <v>14</v>
      </c>
      <c r="B4" s="15" t="s">
        <v>15</v>
      </c>
      <c r="C4" s="5" t="s">
        <v>16</v>
      </c>
      <c r="D4" s="5" t="s">
        <v>9</v>
      </c>
      <c r="E4" s="5" t="s">
        <v>10</v>
      </c>
      <c r="F4" s="6">
        <v>15</v>
      </c>
      <c r="G4" s="44">
        <f>F4/F6*100</f>
        <v>35.714285714285715</v>
      </c>
    </row>
    <row r="5" spans="1:7" ht="32.25" thickBot="1" x14ac:dyDescent="0.3">
      <c r="A5" s="4" t="s">
        <v>17</v>
      </c>
      <c r="B5" s="15" t="s">
        <v>18</v>
      </c>
      <c r="C5" s="5" t="s">
        <v>19</v>
      </c>
      <c r="D5" s="5" t="s">
        <v>10</v>
      </c>
      <c r="E5" s="5" t="s">
        <v>20</v>
      </c>
      <c r="F5" s="6">
        <v>6</v>
      </c>
      <c r="G5" s="44">
        <f>F5/F6*100</f>
        <v>14.285714285714285</v>
      </c>
    </row>
    <row r="6" spans="1:7" x14ac:dyDescent="0.25">
      <c r="F6">
        <f>SUM(F2:F5)</f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A2" sqref="A2:E6"/>
    </sheetView>
  </sheetViews>
  <sheetFormatPr defaultRowHeight="15" x14ac:dyDescent="0.25"/>
  <cols>
    <col min="2" max="2" width="19.28515625" customWidth="1"/>
  </cols>
  <sheetData>
    <row r="1" spans="1:18" ht="30" x14ac:dyDescent="0.25">
      <c r="A1" s="7" t="s">
        <v>21</v>
      </c>
      <c r="B1" s="7" t="s">
        <v>22</v>
      </c>
      <c r="C1" s="8" t="s">
        <v>23</v>
      </c>
      <c r="D1" s="7" t="s">
        <v>24</v>
      </c>
      <c r="E1" s="8" t="s">
        <v>25</v>
      </c>
    </row>
    <row r="2" spans="1:18" ht="16.5" thickBot="1" x14ac:dyDescent="0.3">
      <c r="A2" s="9" t="s">
        <v>26</v>
      </c>
      <c r="B2" s="10" t="s">
        <v>56</v>
      </c>
      <c r="C2" s="10">
        <f>SUM(G2:G5)</f>
        <v>42</v>
      </c>
      <c r="D2" s="11">
        <f>C2/C7</f>
        <v>1</v>
      </c>
      <c r="E2" s="10">
        <v>3</v>
      </c>
      <c r="G2" s="6">
        <v>9</v>
      </c>
    </row>
    <row r="3" spans="1:18" ht="16.5" thickBot="1" x14ac:dyDescent="0.3">
      <c r="A3" s="9" t="s">
        <v>27</v>
      </c>
      <c r="B3" s="10" t="s">
        <v>57</v>
      </c>
      <c r="C3" s="10">
        <f>SUM(G2:G3)</f>
        <v>21</v>
      </c>
      <c r="D3" s="11">
        <f>C3/C7</f>
        <v>0.5</v>
      </c>
      <c r="E3" s="10">
        <v>3</v>
      </c>
      <c r="G3" s="6">
        <v>12</v>
      </c>
    </row>
    <row r="4" spans="1:18" ht="16.5" thickBot="1" x14ac:dyDescent="0.3">
      <c r="A4" s="9" t="s">
        <v>28</v>
      </c>
      <c r="B4" s="10" t="s">
        <v>58</v>
      </c>
      <c r="C4" s="10">
        <f>SUM(G2:G4)</f>
        <v>36</v>
      </c>
      <c r="D4" s="11">
        <f>C4/C7</f>
        <v>0.8571428571428571</v>
      </c>
      <c r="E4" s="10">
        <v>3</v>
      </c>
      <c r="G4" s="6">
        <v>15</v>
      </c>
    </row>
    <row r="5" spans="1:18" ht="16.5" thickBot="1" x14ac:dyDescent="0.3">
      <c r="A5" s="9" t="s">
        <v>29</v>
      </c>
      <c r="B5" s="10" t="s">
        <v>60</v>
      </c>
      <c r="C5" s="10">
        <f>SUM(G4:G5)</f>
        <v>21</v>
      </c>
      <c r="D5" s="11">
        <f>C5/C7</f>
        <v>0.5</v>
      </c>
      <c r="E5" s="10">
        <v>3</v>
      </c>
      <c r="G5" s="6">
        <v>6</v>
      </c>
    </row>
    <row r="6" spans="1:18" x14ac:dyDescent="0.25">
      <c r="A6" s="9" t="s">
        <v>30</v>
      </c>
      <c r="B6" s="10" t="s">
        <v>59</v>
      </c>
      <c r="C6" s="10">
        <f>SUM(G2:G5)</f>
        <v>42</v>
      </c>
      <c r="D6" s="11">
        <f>C6/C7</f>
        <v>1</v>
      </c>
      <c r="E6" s="10">
        <v>3</v>
      </c>
      <c r="G6" s="46">
        <f>SUM(G2:G5)</f>
        <v>42</v>
      </c>
    </row>
    <row r="7" spans="1:18" x14ac:dyDescent="0.25">
      <c r="A7" s="10"/>
      <c r="B7" s="10" t="s">
        <v>31</v>
      </c>
      <c r="C7" s="12">
        <f>G6</f>
        <v>42</v>
      </c>
      <c r="D7" s="13"/>
      <c r="E7" s="10"/>
    </row>
    <row r="10" spans="1:18" x14ac:dyDescent="0.25">
      <c r="B10" s="17" t="s">
        <v>32</v>
      </c>
      <c r="C10" s="18" t="s">
        <v>21</v>
      </c>
      <c r="D10" s="19">
        <v>1</v>
      </c>
      <c r="E10" s="19">
        <v>2</v>
      </c>
      <c r="F10" s="19">
        <v>3</v>
      </c>
      <c r="G10" s="19">
        <v>4</v>
      </c>
      <c r="H10" s="19">
        <v>5</v>
      </c>
      <c r="I10" s="19">
        <v>6</v>
      </c>
      <c r="J10" s="19">
        <v>7</v>
      </c>
      <c r="K10" s="19">
        <v>8</v>
      </c>
      <c r="L10" s="19">
        <v>9</v>
      </c>
      <c r="M10" s="19">
        <v>10</v>
      </c>
      <c r="N10" s="19">
        <v>11</v>
      </c>
      <c r="O10" s="19">
        <v>12</v>
      </c>
      <c r="P10" s="19">
        <v>1</v>
      </c>
      <c r="Q10" s="19">
        <v>2</v>
      </c>
      <c r="R10" s="47">
        <v>3</v>
      </c>
    </row>
    <row r="11" spans="1:18" x14ac:dyDescent="0.25">
      <c r="C11" s="20"/>
      <c r="D11" s="20">
        <v>3</v>
      </c>
      <c r="E11" s="20">
        <v>3</v>
      </c>
      <c r="F11" s="20">
        <v>3</v>
      </c>
      <c r="G11" s="20" t="s">
        <v>33</v>
      </c>
      <c r="H11" s="20">
        <v>3</v>
      </c>
      <c r="I11" s="20" t="s">
        <v>33</v>
      </c>
      <c r="J11" s="20" t="s">
        <v>33</v>
      </c>
      <c r="K11" s="20" t="s">
        <v>33</v>
      </c>
      <c r="L11" s="20" t="s">
        <v>33</v>
      </c>
      <c r="M11" s="20" t="s">
        <v>33</v>
      </c>
      <c r="N11" s="20" t="s">
        <v>33</v>
      </c>
      <c r="O11" s="20" t="s">
        <v>33</v>
      </c>
      <c r="P11" s="20">
        <v>3</v>
      </c>
      <c r="Q11" s="20" t="s">
        <v>33</v>
      </c>
      <c r="R11" s="48" t="s">
        <v>33</v>
      </c>
    </row>
    <row r="12" spans="1:18" x14ac:dyDescent="0.25"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8" x14ac:dyDescent="0.25"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18" x14ac:dyDescent="0.25">
      <c r="C14" s="22" t="s">
        <v>34</v>
      </c>
      <c r="D14" s="19">
        <v>1</v>
      </c>
      <c r="E14" s="19">
        <v>2</v>
      </c>
      <c r="F14" s="19">
        <v>3</v>
      </c>
      <c r="G14" s="19">
        <v>4</v>
      </c>
      <c r="H14" s="19">
        <v>5</v>
      </c>
      <c r="I14" s="19">
        <v>6</v>
      </c>
      <c r="J14" s="19">
        <v>7</v>
      </c>
      <c r="K14" s="19">
        <v>8</v>
      </c>
      <c r="L14" s="19">
        <v>9</v>
      </c>
      <c r="M14" s="19">
        <v>10</v>
      </c>
      <c r="N14" s="19">
        <v>11</v>
      </c>
      <c r="O14" s="19">
        <v>12</v>
      </c>
      <c r="P14" s="19">
        <v>1</v>
      </c>
      <c r="Q14" s="19">
        <v>2</v>
      </c>
      <c r="R14" s="47">
        <v>3</v>
      </c>
    </row>
    <row r="15" spans="1:18" x14ac:dyDescent="0.25">
      <c r="C15" s="23" t="s">
        <v>6</v>
      </c>
      <c r="D15" s="24">
        <v>3</v>
      </c>
      <c r="E15" s="24">
        <v>3</v>
      </c>
      <c r="F15" s="24" t="s">
        <v>33</v>
      </c>
      <c r="G15" s="24" t="s">
        <v>33</v>
      </c>
      <c r="H15" s="24" t="s">
        <v>33</v>
      </c>
      <c r="I15" s="24" t="s">
        <v>33</v>
      </c>
      <c r="J15" s="24" t="s">
        <v>33</v>
      </c>
      <c r="K15" s="24" t="s">
        <v>33</v>
      </c>
      <c r="L15" s="24" t="s">
        <v>33</v>
      </c>
      <c r="M15" s="24" t="s">
        <v>33</v>
      </c>
      <c r="N15" s="24" t="s">
        <v>33</v>
      </c>
      <c r="O15" s="24" t="s">
        <v>33</v>
      </c>
      <c r="P15" s="24">
        <v>3</v>
      </c>
      <c r="Q15" s="24" t="s">
        <v>33</v>
      </c>
      <c r="R15" s="49" t="s">
        <v>33</v>
      </c>
    </row>
    <row r="16" spans="1:18" x14ac:dyDescent="0.25">
      <c r="C16" s="23" t="s">
        <v>11</v>
      </c>
      <c r="D16" s="24">
        <v>3</v>
      </c>
      <c r="E16" s="24">
        <v>3</v>
      </c>
      <c r="F16" s="24">
        <v>3</v>
      </c>
      <c r="G16" s="24" t="s">
        <v>33</v>
      </c>
      <c r="H16" s="24" t="s">
        <v>33</v>
      </c>
      <c r="I16" s="24" t="s">
        <v>33</v>
      </c>
      <c r="J16" s="24" t="s">
        <v>33</v>
      </c>
      <c r="K16" s="24" t="s">
        <v>33</v>
      </c>
      <c r="L16" s="24" t="s">
        <v>33</v>
      </c>
      <c r="M16" s="24" t="s">
        <v>33</v>
      </c>
      <c r="N16" s="24" t="s">
        <v>33</v>
      </c>
      <c r="O16" s="24" t="s">
        <v>33</v>
      </c>
      <c r="P16" s="24">
        <v>3</v>
      </c>
      <c r="Q16" s="24" t="s">
        <v>33</v>
      </c>
      <c r="R16" s="49" t="s">
        <v>33</v>
      </c>
    </row>
    <row r="17" spans="3:18" x14ac:dyDescent="0.25">
      <c r="C17" s="23" t="s">
        <v>14</v>
      </c>
      <c r="D17" s="24">
        <v>3</v>
      </c>
      <c r="E17" s="24" t="s">
        <v>33</v>
      </c>
      <c r="F17" s="24">
        <v>3</v>
      </c>
      <c r="G17" s="24" t="s">
        <v>33</v>
      </c>
      <c r="H17" s="24">
        <v>3</v>
      </c>
      <c r="I17" s="24"/>
      <c r="J17" s="24"/>
      <c r="K17" s="24"/>
      <c r="L17" s="24"/>
      <c r="M17" s="24"/>
      <c r="N17" s="24"/>
      <c r="O17" s="24"/>
      <c r="P17" s="24">
        <v>3</v>
      </c>
      <c r="Q17" s="24" t="s">
        <v>33</v>
      </c>
      <c r="R17" t="s">
        <v>33</v>
      </c>
    </row>
    <row r="18" spans="3:18" x14ac:dyDescent="0.25">
      <c r="C18" s="23" t="s">
        <v>17</v>
      </c>
      <c r="D18" s="24">
        <v>3</v>
      </c>
      <c r="E18" s="24" t="s">
        <v>33</v>
      </c>
      <c r="F18" s="24">
        <v>3</v>
      </c>
      <c r="G18" s="24" t="s">
        <v>33</v>
      </c>
      <c r="H18" s="24">
        <v>3</v>
      </c>
      <c r="I18" s="24" t="s">
        <v>33</v>
      </c>
      <c r="J18" s="24" t="s">
        <v>33</v>
      </c>
      <c r="K18" s="24" t="s">
        <v>33</v>
      </c>
      <c r="L18" s="24" t="s">
        <v>33</v>
      </c>
      <c r="M18" s="24" t="s">
        <v>33</v>
      </c>
      <c r="N18" s="24" t="s">
        <v>33</v>
      </c>
      <c r="O18" s="24" t="s">
        <v>33</v>
      </c>
      <c r="P18" s="24">
        <v>3</v>
      </c>
      <c r="Q18" s="24" t="s">
        <v>33</v>
      </c>
      <c r="R18" s="49" t="s">
        <v>33</v>
      </c>
    </row>
    <row r="19" spans="3:18" x14ac:dyDescent="0.25">
      <c r="C19" s="25" t="s">
        <v>35</v>
      </c>
      <c r="D19" s="26">
        <v>3</v>
      </c>
      <c r="E19" s="26">
        <v>3</v>
      </c>
      <c r="F19" s="26">
        <v>3</v>
      </c>
      <c r="G19" s="26" t="s">
        <v>33</v>
      </c>
      <c r="H19" s="26">
        <v>3</v>
      </c>
      <c r="I19" s="27" t="s">
        <v>33</v>
      </c>
      <c r="J19" s="27"/>
      <c r="K19" s="27"/>
      <c r="L19" s="27"/>
      <c r="M19" s="27"/>
      <c r="N19" s="27"/>
      <c r="O19" s="27"/>
      <c r="P19" s="26">
        <v>3</v>
      </c>
      <c r="Q19" s="26" t="s">
        <v>33</v>
      </c>
      <c r="R19" s="50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2" sqref="I2:I5"/>
    </sheetView>
  </sheetViews>
  <sheetFormatPr defaultRowHeight="15" x14ac:dyDescent="0.25"/>
  <cols>
    <col min="1" max="1" width="15" customWidth="1"/>
  </cols>
  <sheetData>
    <row r="1" spans="1:9" ht="45" x14ac:dyDescent="0.25">
      <c r="A1" s="28" t="s">
        <v>36</v>
      </c>
      <c r="B1" s="29" t="s">
        <v>37</v>
      </c>
      <c r="C1" s="29" t="s">
        <v>38</v>
      </c>
      <c r="D1" s="29" t="s">
        <v>39</v>
      </c>
      <c r="E1" s="29" t="s">
        <v>40</v>
      </c>
      <c r="F1" s="30" t="s">
        <v>41</v>
      </c>
      <c r="G1" s="30" t="s">
        <v>42</v>
      </c>
      <c r="H1" s="31" t="s">
        <v>43</v>
      </c>
      <c r="I1" s="32" t="s">
        <v>44</v>
      </c>
    </row>
    <row r="2" spans="1:9" x14ac:dyDescent="0.25">
      <c r="A2" s="33" t="s">
        <v>6</v>
      </c>
      <c r="B2" s="10">
        <v>1</v>
      </c>
      <c r="C2" s="10">
        <v>20</v>
      </c>
      <c r="D2" s="10">
        <v>19.5</v>
      </c>
      <c r="E2" s="13">
        <f>D2/C2*100</f>
        <v>97.5</v>
      </c>
      <c r="F2" s="51">
        <v>87.777777777777771</v>
      </c>
      <c r="G2" s="34">
        <f>F2*0.6+0.4*E2</f>
        <v>91.666666666666657</v>
      </c>
      <c r="H2" s="10">
        <v>85</v>
      </c>
      <c r="I2" s="10">
        <f>G2*0.9+0.1*H2</f>
        <v>91</v>
      </c>
    </row>
    <row r="3" spans="1:9" x14ac:dyDescent="0.25">
      <c r="A3" s="33" t="s">
        <v>11</v>
      </c>
      <c r="B3" s="10">
        <v>2</v>
      </c>
      <c r="C3" s="10">
        <v>20</v>
      </c>
      <c r="D3" s="10">
        <v>16.5</v>
      </c>
      <c r="E3" s="13">
        <f>D3/C3*100</f>
        <v>82.5</v>
      </c>
      <c r="F3" s="51">
        <v>87.777777777777771</v>
      </c>
      <c r="G3" s="34">
        <f t="shared" ref="G3:G4" si="0">F3*0.6+0.4*E3</f>
        <v>85.666666666666657</v>
      </c>
      <c r="H3" s="10">
        <v>85</v>
      </c>
      <c r="I3" s="10">
        <f t="shared" ref="I3:I4" si="1">G3*0.9+0.1*H3</f>
        <v>85.6</v>
      </c>
    </row>
    <row r="4" spans="1:9" x14ac:dyDescent="0.25">
      <c r="A4" s="33" t="s">
        <v>14</v>
      </c>
      <c r="B4" s="10" t="s">
        <v>62</v>
      </c>
      <c r="C4" s="10">
        <v>40</v>
      </c>
      <c r="D4" s="10">
        <f>SUM(F11:F12)</f>
        <v>33.5</v>
      </c>
      <c r="E4" s="13">
        <f>D4/C4*100</f>
        <v>83.75</v>
      </c>
      <c r="F4" s="51">
        <v>87.777777777777771</v>
      </c>
      <c r="G4" s="34">
        <f t="shared" si="0"/>
        <v>86.166666666666657</v>
      </c>
      <c r="H4" s="10">
        <v>85</v>
      </c>
      <c r="I4" s="10">
        <f t="shared" si="1"/>
        <v>86.05</v>
      </c>
    </row>
    <row r="5" spans="1:9" x14ac:dyDescent="0.25">
      <c r="A5" s="33" t="s">
        <v>17</v>
      </c>
      <c r="B5" s="10">
        <v>5</v>
      </c>
      <c r="C5" s="10">
        <v>20</v>
      </c>
      <c r="D5" s="10">
        <v>18</v>
      </c>
      <c r="E5" s="13">
        <f>D5/C5*100</f>
        <v>90</v>
      </c>
      <c r="F5" s="51">
        <v>87.777777777777771</v>
      </c>
      <c r="G5" s="34">
        <f t="shared" ref="G5" si="2">F5*0.6+0.4*E5</f>
        <v>88.666666666666657</v>
      </c>
      <c r="H5" s="10">
        <v>85</v>
      </c>
      <c r="I5" s="10">
        <f t="shared" ref="I5" si="3">G5*0.9+0.1*H5</f>
        <v>88.3</v>
      </c>
    </row>
    <row r="6" spans="1:9" x14ac:dyDescent="0.25">
      <c r="A6" s="35"/>
    </row>
    <row r="7" spans="1:9" x14ac:dyDescent="0.25">
      <c r="A7" s="35"/>
    </row>
    <row r="8" spans="1:9" x14ac:dyDescent="0.25">
      <c r="A8" s="7" t="s">
        <v>45</v>
      </c>
      <c r="B8" s="10"/>
      <c r="C8" s="7" t="s">
        <v>46</v>
      </c>
      <c r="D8" s="7" t="s">
        <v>47</v>
      </c>
      <c r="E8" s="7" t="s">
        <v>48</v>
      </c>
      <c r="F8" s="7" t="s">
        <v>49</v>
      </c>
      <c r="G8" s="10"/>
    </row>
    <row r="9" spans="1:9" x14ac:dyDescent="0.25">
      <c r="A9" s="10">
        <v>1</v>
      </c>
      <c r="B9" s="10" t="s">
        <v>6</v>
      </c>
      <c r="C9" s="10">
        <v>5</v>
      </c>
      <c r="D9" s="10">
        <v>5</v>
      </c>
      <c r="E9" s="10">
        <v>9.5</v>
      </c>
      <c r="F9" s="10">
        <f>SUM(C9:E9)</f>
        <v>19.5</v>
      </c>
      <c r="G9" s="10"/>
    </row>
    <row r="10" spans="1:9" x14ac:dyDescent="0.25">
      <c r="A10" s="10">
        <v>2</v>
      </c>
      <c r="B10" s="10" t="s">
        <v>11</v>
      </c>
      <c r="C10" s="10">
        <v>4.5</v>
      </c>
      <c r="D10" s="10">
        <v>4.5</v>
      </c>
      <c r="E10" s="10">
        <v>7.5</v>
      </c>
      <c r="F10" s="10">
        <f t="shared" ref="F10:F13" si="4">SUM(C10:E10)</f>
        <v>16.5</v>
      </c>
      <c r="G10" s="10"/>
    </row>
    <row r="11" spans="1:9" x14ac:dyDescent="0.25">
      <c r="A11" s="10">
        <v>3</v>
      </c>
      <c r="B11" s="10" t="s">
        <v>14</v>
      </c>
      <c r="C11" s="10">
        <v>4.5</v>
      </c>
      <c r="D11" s="10">
        <v>4.5</v>
      </c>
      <c r="E11" s="10">
        <v>8.5</v>
      </c>
      <c r="F11" s="10">
        <f t="shared" si="4"/>
        <v>17.5</v>
      </c>
      <c r="G11" s="10">
        <f>SUM(F10:F11)</f>
        <v>34</v>
      </c>
    </row>
    <row r="12" spans="1:9" x14ac:dyDescent="0.25">
      <c r="A12" s="10">
        <v>4</v>
      </c>
      <c r="B12" s="10" t="s">
        <v>14</v>
      </c>
      <c r="C12" s="10">
        <v>3.5</v>
      </c>
      <c r="D12" s="10">
        <v>5</v>
      </c>
      <c r="E12" s="10">
        <v>7.5</v>
      </c>
      <c r="F12" s="10">
        <f t="shared" si="4"/>
        <v>16</v>
      </c>
      <c r="G12" s="10"/>
    </row>
    <row r="13" spans="1:9" x14ac:dyDescent="0.25">
      <c r="A13" s="10">
        <v>5</v>
      </c>
      <c r="B13" s="10" t="s">
        <v>17</v>
      </c>
      <c r="C13" s="10">
        <v>5</v>
      </c>
      <c r="D13" s="10">
        <v>5</v>
      </c>
      <c r="E13" s="10">
        <v>8</v>
      </c>
      <c r="F13" s="10">
        <f t="shared" si="4"/>
        <v>18</v>
      </c>
      <c r="G13" s="10">
        <f>SUM(F12:F13)</f>
        <v>34</v>
      </c>
    </row>
    <row r="14" spans="1:9" x14ac:dyDescent="0.25">
      <c r="A14" s="10"/>
      <c r="B14" s="10"/>
      <c r="C14" s="43">
        <v>4.5</v>
      </c>
      <c r="D14" s="43">
        <v>4.8</v>
      </c>
      <c r="E14" s="43">
        <v>8.1999999999999993</v>
      </c>
      <c r="F14" s="10"/>
      <c r="G14" s="10"/>
    </row>
    <row r="15" spans="1:9" x14ac:dyDescent="0.25">
      <c r="A15" s="10"/>
      <c r="B15" s="10"/>
      <c r="C15" s="51">
        <f>AVERAGE(C9:C13)</f>
        <v>4.5</v>
      </c>
      <c r="D15" s="51">
        <f>AVERAGE(D9:D13)</f>
        <v>4.8</v>
      </c>
      <c r="E15" s="51">
        <f>AVERAGE(E9:E13)</f>
        <v>8.1999999999999993</v>
      </c>
      <c r="F15" s="36">
        <f>AVERAGE(F9:F13)</f>
        <v>17.5</v>
      </c>
      <c r="G15" s="10"/>
    </row>
    <row r="16" spans="1:9" x14ac:dyDescent="0.25">
      <c r="E16" t="s">
        <v>50</v>
      </c>
      <c r="F16">
        <v>18.328358210000001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A4" workbookViewId="0">
      <selection activeCell="G3" sqref="G3"/>
    </sheetView>
  </sheetViews>
  <sheetFormatPr defaultRowHeight="15" x14ac:dyDescent="0.25"/>
  <cols>
    <col min="2" max="2" width="24.5703125" customWidth="1"/>
  </cols>
  <sheetData>
    <row r="1" spans="1:7" ht="45" x14ac:dyDescent="0.25">
      <c r="A1" s="37" t="s">
        <v>51</v>
      </c>
    </row>
    <row r="2" spans="1:7" ht="45" x14ac:dyDescent="0.25">
      <c r="A2" s="7" t="s">
        <v>21</v>
      </c>
      <c r="B2" s="7" t="s">
        <v>22</v>
      </c>
      <c r="C2" s="8" t="s">
        <v>23</v>
      </c>
      <c r="D2" s="7" t="s">
        <v>24</v>
      </c>
      <c r="E2" s="8" t="s">
        <v>25</v>
      </c>
      <c r="F2" s="8" t="s">
        <v>52</v>
      </c>
      <c r="G2" s="8" t="s">
        <v>53</v>
      </c>
    </row>
    <row r="3" spans="1:7" x14ac:dyDescent="0.25">
      <c r="A3" s="9" t="s">
        <v>26</v>
      </c>
      <c r="B3" s="10" t="s">
        <v>56</v>
      </c>
      <c r="C3" s="10">
        <v>42</v>
      </c>
      <c r="D3" s="11">
        <v>1</v>
      </c>
      <c r="E3" s="10">
        <v>3</v>
      </c>
      <c r="F3" s="34">
        <f>AVERAGE(B12:B15)</f>
        <v>87.737499999999997</v>
      </c>
      <c r="G3" s="34">
        <f>E3/3*F3</f>
        <v>87.737499999999997</v>
      </c>
    </row>
    <row r="4" spans="1:7" x14ac:dyDescent="0.25">
      <c r="A4" s="9" t="s">
        <v>27</v>
      </c>
      <c r="B4" s="10" t="s">
        <v>57</v>
      </c>
      <c r="C4" s="10">
        <v>21</v>
      </c>
      <c r="D4" s="11">
        <v>0.5</v>
      </c>
      <c r="E4" s="10">
        <v>3</v>
      </c>
      <c r="F4" s="34">
        <f>AVERAGE(B12:B13)</f>
        <v>88.3</v>
      </c>
      <c r="G4" s="34">
        <f t="shared" ref="G4:G7" si="0">E4/3*F4</f>
        <v>88.3</v>
      </c>
    </row>
    <row r="5" spans="1:7" x14ac:dyDescent="0.25">
      <c r="A5" s="9" t="s">
        <v>28</v>
      </c>
      <c r="B5" s="10" t="s">
        <v>58</v>
      </c>
      <c r="C5" s="10">
        <v>36</v>
      </c>
      <c r="D5" s="11">
        <v>0.8571428571428571</v>
      </c>
      <c r="E5" s="10">
        <v>3</v>
      </c>
      <c r="F5" s="34">
        <f>AVERAGE(B13:B15)</f>
        <v>86.649999999999991</v>
      </c>
      <c r="G5" s="34">
        <f t="shared" si="0"/>
        <v>86.649999999999991</v>
      </c>
    </row>
    <row r="6" spans="1:7" x14ac:dyDescent="0.25">
      <c r="A6" s="9" t="s">
        <v>29</v>
      </c>
      <c r="B6" s="10" t="s">
        <v>60</v>
      </c>
      <c r="C6" s="10">
        <v>21</v>
      </c>
      <c r="D6" s="11">
        <v>0.5</v>
      </c>
      <c r="E6" s="10">
        <v>3</v>
      </c>
      <c r="F6" s="34">
        <f>AVERAGE(B14:B15)</f>
        <v>87.174999999999997</v>
      </c>
      <c r="G6" s="34">
        <f t="shared" si="0"/>
        <v>87.174999999999997</v>
      </c>
    </row>
    <row r="7" spans="1:7" x14ac:dyDescent="0.25">
      <c r="A7" s="9" t="s">
        <v>30</v>
      </c>
      <c r="B7" s="10" t="s">
        <v>59</v>
      </c>
      <c r="C7" s="10">
        <v>42</v>
      </c>
      <c r="D7" s="11">
        <v>1</v>
      </c>
      <c r="E7" s="10">
        <v>3</v>
      </c>
      <c r="F7" s="34">
        <f>AVERAGE(B12:B15)</f>
        <v>87.737499999999997</v>
      </c>
      <c r="G7" s="34">
        <f t="shared" si="0"/>
        <v>87.737499999999997</v>
      </c>
    </row>
    <row r="8" spans="1:7" x14ac:dyDescent="0.25">
      <c r="A8" s="39"/>
      <c r="B8" s="39"/>
      <c r="C8" s="40"/>
      <c r="D8" s="41"/>
      <c r="E8" s="39"/>
      <c r="F8" s="38"/>
      <c r="G8" s="38"/>
    </row>
    <row r="9" spans="1:7" x14ac:dyDescent="0.25">
      <c r="A9" s="39"/>
      <c r="B9" s="39"/>
      <c r="C9" s="40"/>
      <c r="D9" s="41"/>
      <c r="E9" s="39"/>
      <c r="F9" s="38"/>
      <c r="G9" s="38"/>
    </row>
    <row r="10" spans="1:7" x14ac:dyDescent="0.25">
      <c r="A10" s="39"/>
      <c r="B10" s="39"/>
      <c r="C10" s="40"/>
      <c r="D10" s="41"/>
      <c r="E10" s="39"/>
      <c r="F10" s="38"/>
      <c r="G10" s="38"/>
    </row>
    <row r="12" spans="1:7" x14ac:dyDescent="0.25">
      <c r="A12" s="33" t="s">
        <v>6</v>
      </c>
      <c r="B12" s="10">
        <v>91</v>
      </c>
    </row>
    <row r="13" spans="1:7" x14ac:dyDescent="0.25">
      <c r="A13" s="33" t="s">
        <v>11</v>
      </c>
      <c r="B13" s="10">
        <v>85.6</v>
      </c>
    </row>
    <row r="14" spans="1:7" x14ac:dyDescent="0.25">
      <c r="A14" s="33" t="s">
        <v>14</v>
      </c>
      <c r="B14" s="10">
        <v>86.05</v>
      </c>
    </row>
    <row r="15" spans="1:7" x14ac:dyDescent="0.25">
      <c r="A15" s="52" t="s">
        <v>17</v>
      </c>
      <c r="B15" s="10">
        <v>88.3</v>
      </c>
    </row>
    <row r="16" spans="1:7" x14ac:dyDescent="0.25">
      <c r="B16" s="10"/>
    </row>
    <row r="17" spans="2:23" x14ac:dyDescent="0.25">
      <c r="B17" s="42" t="s">
        <v>21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7">
        <v>1</v>
      </c>
      <c r="P17" s="7">
        <v>2</v>
      </c>
      <c r="Q17" s="53">
        <v>3</v>
      </c>
    </row>
    <row r="18" spans="2:23" x14ac:dyDescent="0.25">
      <c r="B18" s="42" t="s">
        <v>54</v>
      </c>
      <c r="C18" s="10">
        <v>3</v>
      </c>
      <c r="D18" s="10">
        <v>3</v>
      </c>
      <c r="E18" s="10">
        <v>3</v>
      </c>
      <c r="F18" s="10" t="s">
        <v>33</v>
      </c>
      <c r="G18" s="10">
        <v>3</v>
      </c>
      <c r="H18" s="10" t="s">
        <v>33</v>
      </c>
      <c r="I18" s="10" t="s">
        <v>33</v>
      </c>
      <c r="J18" s="10" t="s">
        <v>33</v>
      </c>
      <c r="K18" s="10" t="s">
        <v>33</v>
      </c>
      <c r="L18" s="10" t="s">
        <v>33</v>
      </c>
      <c r="M18" s="10" t="s">
        <v>33</v>
      </c>
      <c r="N18" s="10" t="s">
        <v>33</v>
      </c>
      <c r="O18" s="10">
        <v>3</v>
      </c>
      <c r="P18" s="10" t="s">
        <v>33</v>
      </c>
      <c r="Q18" s="54" t="s">
        <v>33</v>
      </c>
    </row>
    <row r="19" spans="2:23" x14ac:dyDescent="0.25">
      <c r="B19" s="42" t="s">
        <v>55</v>
      </c>
      <c r="C19" s="34">
        <v>87.737499999999997</v>
      </c>
      <c r="D19" s="34">
        <v>88.3</v>
      </c>
      <c r="E19" s="34">
        <v>86.649999999999991</v>
      </c>
      <c r="F19" s="10" t="s">
        <v>33</v>
      </c>
      <c r="G19" s="34">
        <v>87.174999999999997</v>
      </c>
      <c r="H19" s="10" t="s">
        <v>33</v>
      </c>
      <c r="I19" s="10" t="s">
        <v>33</v>
      </c>
      <c r="J19" s="10" t="s">
        <v>33</v>
      </c>
      <c r="K19" s="10" t="s">
        <v>33</v>
      </c>
      <c r="L19" s="10" t="s">
        <v>33</v>
      </c>
      <c r="M19" s="10" t="s">
        <v>33</v>
      </c>
      <c r="N19" s="10" t="s">
        <v>33</v>
      </c>
      <c r="O19" s="13">
        <v>87.737499999999997</v>
      </c>
      <c r="P19" s="10" t="s">
        <v>33</v>
      </c>
      <c r="Q19" s="54" t="s">
        <v>33</v>
      </c>
    </row>
    <row r="24" spans="2:23" x14ac:dyDescent="0.25">
      <c r="B24" t="s">
        <v>63</v>
      </c>
      <c r="C24" s="10">
        <v>91</v>
      </c>
      <c r="D24" s="10">
        <v>85.6</v>
      </c>
      <c r="E24" s="10">
        <v>86.05</v>
      </c>
      <c r="F24" s="10">
        <v>88.3</v>
      </c>
      <c r="I24" s="34">
        <v>87.737499999999997</v>
      </c>
      <c r="J24" s="34">
        <v>88.3</v>
      </c>
      <c r="K24" s="34">
        <v>86.649999999999991</v>
      </c>
      <c r="L24" s="10" t="s">
        <v>33</v>
      </c>
      <c r="M24" s="34">
        <v>87.174999999999997</v>
      </c>
      <c r="N24" s="10" t="s">
        <v>33</v>
      </c>
      <c r="O24" s="10" t="s">
        <v>33</v>
      </c>
      <c r="P24" s="10" t="s">
        <v>33</v>
      </c>
      <c r="Q24" s="10" t="s">
        <v>33</v>
      </c>
      <c r="R24" s="10" t="s">
        <v>33</v>
      </c>
      <c r="S24" s="10" t="s">
        <v>33</v>
      </c>
      <c r="T24" s="10" t="s">
        <v>33</v>
      </c>
      <c r="U24" s="13">
        <v>87.737499999999997</v>
      </c>
      <c r="V24" s="10" t="s">
        <v>33</v>
      </c>
      <c r="W24" s="54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6" workbookViewId="0">
      <selection activeCell="F32" sqref="F32"/>
    </sheetView>
  </sheetViews>
  <sheetFormatPr defaultRowHeight="15" x14ac:dyDescent="0.25"/>
  <sheetData>
    <row r="1" spans="1:6" x14ac:dyDescent="0.25">
      <c r="A1">
        <v>14106107182</v>
      </c>
      <c r="B1" t="s">
        <v>61</v>
      </c>
      <c r="C1">
        <v>5</v>
      </c>
      <c r="D1">
        <v>5</v>
      </c>
      <c r="E1">
        <v>8</v>
      </c>
      <c r="F1">
        <v>26</v>
      </c>
    </row>
    <row r="2" spans="1:6" x14ac:dyDescent="0.25">
      <c r="A2">
        <v>14106107184</v>
      </c>
      <c r="B2" t="s">
        <v>61</v>
      </c>
      <c r="C2">
        <v>4</v>
      </c>
      <c r="D2">
        <v>5</v>
      </c>
      <c r="E2">
        <v>8</v>
      </c>
      <c r="F2">
        <v>26</v>
      </c>
    </row>
    <row r="3" spans="1:6" x14ac:dyDescent="0.25">
      <c r="A3">
        <v>14106107185</v>
      </c>
      <c r="B3" t="s">
        <v>61</v>
      </c>
      <c r="C3">
        <v>4</v>
      </c>
      <c r="D3">
        <v>4</v>
      </c>
      <c r="E3">
        <v>9</v>
      </c>
      <c r="F3">
        <v>25</v>
      </c>
    </row>
    <row r="4" spans="1:6" x14ac:dyDescent="0.25">
      <c r="A4">
        <v>14106107186</v>
      </c>
      <c r="B4" t="s">
        <v>61</v>
      </c>
      <c r="C4">
        <v>4</v>
      </c>
      <c r="D4">
        <v>5</v>
      </c>
      <c r="E4">
        <v>9</v>
      </c>
      <c r="F4">
        <v>28</v>
      </c>
    </row>
    <row r="5" spans="1:6" x14ac:dyDescent="0.25">
      <c r="A5">
        <v>14106107187</v>
      </c>
      <c r="B5" t="s">
        <v>61</v>
      </c>
      <c r="C5">
        <v>5</v>
      </c>
      <c r="D5">
        <v>5</v>
      </c>
      <c r="E5">
        <v>8</v>
      </c>
      <c r="F5">
        <v>28</v>
      </c>
    </row>
    <row r="6" spans="1:6" x14ac:dyDescent="0.25">
      <c r="A6">
        <v>14106107188</v>
      </c>
      <c r="B6" t="s">
        <v>61</v>
      </c>
      <c r="C6">
        <v>5</v>
      </c>
      <c r="D6">
        <v>5</v>
      </c>
      <c r="E6">
        <v>9</v>
      </c>
      <c r="F6">
        <v>26</v>
      </c>
    </row>
    <row r="7" spans="1:6" x14ac:dyDescent="0.25">
      <c r="A7">
        <v>14106107189</v>
      </c>
      <c r="B7" t="s">
        <v>61</v>
      </c>
      <c r="C7">
        <v>5</v>
      </c>
      <c r="D7">
        <v>4</v>
      </c>
      <c r="E7">
        <v>8</v>
      </c>
      <c r="F7">
        <v>27</v>
      </c>
    </row>
    <row r="8" spans="1:6" x14ac:dyDescent="0.25">
      <c r="A8">
        <v>14106107192</v>
      </c>
      <c r="B8" t="s">
        <v>61</v>
      </c>
      <c r="C8">
        <v>5</v>
      </c>
      <c r="D8">
        <v>5</v>
      </c>
      <c r="E8">
        <v>8</v>
      </c>
      <c r="F8">
        <v>27</v>
      </c>
    </row>
    <row r="9" spans="1:6" x14ac:dyDescent="0.25">
      <c r="A9">
        <v>14106107197</v>
      </c>
      <c r="B9" t="s">
        <v>61</v>
      </c>
      <c r="C9">
        <v>4</v>
      </c>
      <c r="D9">
        <v>5</v>
      </c>
      <c r="E9">
        <v>8</v>
      </c>
      <c r="F9">
        <v>26</v>
      </c>
    </row>
    <row r="10" spans="1:6" x14ac:dyDescent="0.25">
      <c r="A10">
        <v>14106107198</v>
      </c>
      <c r="B10" t="s">
        <v>61</v>
      </c>
      <c r="C10">
        <v>5</v>
      </c>
      <c r="D10">
        <v>5</v>
      </c>
      <c r="E10">
        <v>8</v>
      </c>
      <c r="F10">
        <v>25</v>
      </c>
    </row>
    <row r="11" spans="1:6" x14ac:dyDescent="0.25">
      <c r="A11">
        <v>14106107201</v>
      </c>
      <c r="B11" t="s">
        <v>61</v>
      </c>
      <c r="C11">
        <v>5</v>
      </c>
      <c r="D11">
        <v>5</v>
      </c>
      <c r="E11">
        <v>9</v>
      </c>
      <c r="F11">
        <v>26</v>
      </c>
    </row>
    <row r="12" spans="1:6" x14ac:dyDescent="0.25">
      <c r="A12">
        <v>14106107202</v>
      </c>
      <c r="B12" t="s">
        <v>61</v>
      </c>
      <c r="C12">
        <v>4</v>
      </c>
      <c r="D12">
        <v>4</v>
      </c>
      <c r="E12">
        <v>8</v>
      </c>
      <c r="F12">
        <v>27</v>
      </c>
    </row>
    <row r="13" spans="1:6" x14ac:dyDescent="0.25">
      <c r="A13">
        <v>14106107203</v>
      </c>
      <c r="B13" t="s">
        <v>61</v>
      </c>
      <c r="C13">
        <v>4</v>
      </c>
      <c r="D13">
        <v>5</v>
      </c>
      <c r="E13">
        <v>8</v>
      </c>
      <c r="F13">
        <v>27</v>
      </c>
    </row>
    <row r="14" spans="1:6" x14ac:dyDescent="0.25">
      <c r="A14">
        <v>14106107204</v>
      </c>
      <c r="B14" t="s">
        <v>61</v>
      </c>
      <c r="C14">
        <v>4</v>
      </c>
      <c r="D14">
        <v>5</v>
      </c>
      <c r="E14">
        <v>8</v>
      </c>
      <c r="F14">
        <v>26</v>
      </c>
    </row>
    <row r="15" spans="1:6" x14ac:dyDescent="0.25">
      <c r="A15">
        <v>14106107205</v>
      </c>
      <c r="B15" t="s">
        <v>61</v>
      </c>
      <c r="C15">
        <v>4</v>
      </c>
      <c r="D15">
        <v>5</v>
      </c>
      <c r="E15">
        <v>9</v>
      </c>
      <c r="F15">
        <v>27</v>
      </c>
    </row>
    <row r="16" spans="1:6" x14ac:dyDescent="0.25">
      <c r="A16">
        <v>14106107206</v>
      </c>
      <c r="B16" t="s">
        <v>61</v>
      </c>
      <c r="C16">
        <v>5</v>
      </c>
      <c r="D16">
        <v>5</v>
      </c>
      <c r="E16">
        <v>8</v>
      </c>
      <c r="F16">
        <v>27</v>
      </c>
    </row>
    <row r="17" spans="1:6" x14ac:dyDescent="0.25">
      <c r="A17">
        <v>14106107207</v>
      </c>
      <c r="B17" t="s">
        <v>61</v>
      </c>
      <c r="C17">
        <v>5</v>
      </c>
      <c r="D17">
        <v>5</v>
      </c>
      <c r="E17">
        <v>8</v>
      </c>
      <c r="F17">
        <v>25</v>
      </c>
    </row>
    <row r="18" spans="1:6" x14ac:dyDescent="0.25">
      <c r="A18">
        <v>14106107209</v>
      </c>
      <c r="B18" t="s">
        <v>61</v>
      </c>
      <c r="C18">
        <v>4</v>
      </c>
      <c r="D18">
        <v>5</v>
      </c>
      <c r="E18">
        <v>8</v>
      </c>
      <c r="F18">
        <v>26</v>
      </c>
    </row>
    <row r="19" spans="1:6" x14ac:dyDescent="0.25">
      <c r="A19">
        <v>14106107211</v>
      </c>
      <c r="B19" t="s">
        <v>61</v>
      </c>
      <c r="C19">
        <v>5</v>
      </c>
      <c r="D19">
        <v>5</v>
      </c>
      <c r="E19">
        <v>8</v>
      </c>
      <c r="F19">
        <v>25</v>
      </c>
    </row>
    <row r="20" spans="1:6" x14ac:dyDescent="0.25">
      <c r="A20">
        <v>14106107263</v>
      </c>
      <c r="B20" t="s">
        <v>61</v>
      </c>
      <c r="C20">
        <v>4</v>
      </c>
      <c r="D20">
        <v>5</v>
      </c>
      <c r="E20">
        <v>8</v>
      </c>
      <c r="F20">
        <v>26</v>
      </c>
    </row>
    <row r="21" spans="1:6" x14ac:dyDescent="0.25">
      <c r="A21">
        <v>14106107264</v>
      </c>
      <c r="B21" t="s">
        <v>61</v>
      </c>
      <c r="C21">
        <v>5</v>
      </c>
      <c r="D21">
        <v>4</v>
      </c>
      <c r="E21">
        <v>8</v>
      </c>
      <c r="F21">
        <v>25</v>
      </c>
    </row>
    <row r="22" spans="1:6" x14ac:dyDescent="0.25">
      <c r="A22">
        <v>14106107265</v>
      </c>
      <c r="B22" t="s">
        <v>61</v>
      </c>
      <c r="C22">
        <v>5</v>
      </c>
      <c r="D22">
        <v>5</v>
      </c>
      <c r="E22">
        <v>8</v>
      </c>
      <c r="F22">
        <v>26</v>
      </c>
    </row>
    <row r="23" spans="1:6" x14ac:dyDescent="0.25">
      <c r="A23">
        <v>14106107266</v>
      </c>
      <c r="B23" t="s">
        <v>61</v>
      </c>
      <c r="C23">
        <v>4</v>
      </c>
      <c r="D23">
        <v>5</v>
      </c>
      <c r="E23">
        <v>8</v>
      </c>
      <c r="F23">
        <v>26</v>
      </c>
    </row>
    <row r="24" spans="1:6" x14ac:dyDescent="0.25">
      <c r="A24">
        <v>14106107267</v>
      </c>
      <c r="B24" t="s">
        <v>61</v>
      </c>
      <c r="C24">
        <v>4</v>
      </c>
      <c r="D24">
        <v>4</v>
      </c>
      <c r="E24">
        <v>8</v>
      </c>
      <c r="F24">
        <v>25</v>
      </c>
    </row>
    <row r="25" spans="1:6" x14ac:dyDescent="0.25">
      <c r="A25">
        <v>14106107268</v>
      </c>
      <c r="B25" t="s">
        <v>61</v>
      </c>
      <c r="C25">
        <v>4</v>
      </c>
      <c r="D25">
        <v>5</v>
      </c>
      <c r="E25">
        <v>8</v>
      </c>
      <c r="F25">
        <v>26</v>
      </c>
    </row>
    <row r="26" spans="1:6" x14ac:dyDescent="0.25">
      <c r="A26">
        <v>14106107269</v>
      </c>
      <c r="B26" t="s">
        <v>61</v>
      </c>
      <c r="C26">
        <v>4</v>
      </c>
      <c r="D26">
        <v>5</v>
      </c>
      <c r="E26">
        <v>8</v>
      </c>
      <c r="F26">
        <v>27</v>
      </c>
    </row>
    <row r="27" spans="1:6" x14ac:dyDescent="0.25">
      <c r="A27">
        <v>14106107316</v>
      </c>
      <c r="B27" t="s">
        <v>61</v>
      </c>
      <c r="C27">
        <v>5</v>
      </c>
      <c r="D27">
        <v>5</v>
      </c>
      <c r="E27">
        <v>8</v>
      </c>
      <c r="F27">
        <v>27</v>
      </c>
    </row>
    <row r="28" spans="1:6" x14ac:dyDescent="0.25">
      <c r="A28">
        <v>14106107270</v>
      </c>
      <c r="B28" t="s">
        <v>61</v>
      </c>
      <c r="C28">
        <v>5</v>
      </c>
      <c r="D28">
        <v>4</v>
      </c>
      <c r="E28">
        <v>8</v>
      </c>
      <c r="F28">
        <v>26</v>
      </c>
    </row>
    <row r="29" spans="1:6" x14ac:dyDescent="0.25">
      <c r="A29">
        <v>14106107317</v>
      </c>
      <c r="B29" t="s">
        <v>61</v>
      </c>
      <c r="C29">
        <v>5</v>
      </c>
      <c r="D29">
        <v>5</v>
      </c>
      <c r="E29">
        <v>8</v>
      </c>
      <c r="F29">
        <v>28</v>
      </c>
    </row>
    <row r="30" spans="1:6" x14ac:dyDescent="0.25">
      <c r="A30">
        <v>14106107318</v>
      </c>
      <c r="B30" t="s">
        <v>61</v>
      </c>
      <c r="C30">
        <v>4</v>
      </c>
      <c r="D30">
        <v>5</v>
      </c>
      <c r="E30">
        <v>9</v>
      </c>
      <c r="F30">
        <v>28</v>
      </c>
    </row>
    <row r="31" spans="1:6" x14ac:dyDescent="0.25">
      <c r="C31">
        <f>AVERAGE(C1:C30)</f>
        <v>4.5</v>
      </c>
      <c r="D31">
        <f t="shared" ref="D31:F31" si="0">AVERAGE(D1:D30)</f>
        <v>4.8</v>
      </c>
      <c r="E31">
        <f t="shared" si="0"/>
        <v>8.1999999999999993</v>
      </c>
      <c r="F31">
        <f t="shared" si="0"/>
        <v>26.333333333333332</v>
      </c>
    </row>
    <row r="32" spans="1:6" x14ac:dyDescent="0.25">
      <c r="F32">
        <f>F31/0.3</f>
        <v>87.777777777777771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CLKC-COPO</vt:lpstr>
      <vt:lpstr>CO-PO Mapping</vt:lpstr>
      <vt:lpstr>CO-Attainment</vt:lpstr>
      <vt:lpstr>PO-Attainment</vt:lpstr>
      <vt:lpstr>MArks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IT1A01</dc:creator>
  <cp:lastModifiedBy>IT1A01</cp:lastModifiedBy>
  <dcterms:created xsi:type="dcterms:W3CDTF">2020-06-16T08:06:15Z</dcterms:created>
  <dcterms:modified xsi:type="dcterms:W3CDTF">2020-06-16T09:12:08Z</dcterms:modified>
</cp:coreProperties>
</file>