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390" yWindow="540" windowWidth="8295" windowHeight="8640"/>
  </bookViews>
  <sheets>
    <sheet name="DashBoard" sheetId="4" r:id="rId1"/>
    <sheet name="Calculator" sheetId="1" r:id="rId2"/>
    <sheet name="Catagory" sheetId="2" r:id="rId3"/>
  </sheets>
  <calcPr calcId="145621"/>
  <pivotCaches>
    <pivotCache cacheId="1" r:id="rId4"/>
  </pivotCaches>
</workbook>
</file>

<file path=xl/calcChain.xml><?xml version="1.0" encoding="utf-8"?>
<calcChain xmlns="http://schemas.openxmlformats.org/spreadsheetml/2006/main">
  <c r="E30" i="1" l="1"/>
  <c r="C21" i="1" l="1"/>
  <c r="D21" i="1" s="1"/>
  <c r="E21" i="1" s="1"/>
  <c r="C22" i="1"/>
  <c r="D22" i="1" s="1"/>
  <c r="E22" i="1" s="1"/>
  <c r="C23" i="1"/>
  <c r="D23" i="1" s="1"/>
  <c r="E23" i="1" s="1"/>
  <c r="C24" i="1"/>
  <c r="D24" i="1" s="1"/>
  <c r="E24" i="1" s="1"/>
  <c r="C25" i="1"/>
  <c r="D25" i="1" s="1"/>
  <c r="E25" i="1" s="1"/>
  <c r="C26" i="1"/>
  <c r="D26" i="1" s="1"/>
  <c r="E26" i="1" s="1"/>
  <c r="C27" i="1"/>
  <c r="D27" i="1" s="1"/>
  <c r="E27" i="1" s="1"/>
  <c r="C28" i="1"/>
  <c r="D28" i="1" s="1"/>
  <c r="E28" i="1" s="1"/>
  <c r="C29" i="1"/>
  <c r="D29" i="1" s="1"/>
  <c r="E29" i="1" s="1"/>
  <c r="C20" i="1"/>
  <c r="D20" i="1" s="1"/>
  <c r="E20" i="1" s="1"/>
  <c r="C5" i="1" l="1"/>
  <c r="C6" i="1"/>
  <c r="C7" i="1"/>
  <c r="C8" i="1"/>
  <c r="C9" i="1"/>
  <c r="C10" i="1"/>
  <c r="C11" i="1"/>
  <c r="C12" i="1"/>
  <c r="C13" i="1"/>
  <c r="C4" i="1"/>
</calcChain>
</file>

<file path=xl/comments1.xml><?xml version="1.0" encoding="utf-8"?>
<comments xmlns="http://schemas.openxmlformats.org/spreadsheetml/2006/main">
  <authors>
    <author>Ashish Jha</author>
  </authors>
  <commentList>
    <comment ref="C19" authorId="0">
      <text>
        <r>
          <rPr>
            <b/>
            <sz val="9"/>
            <color indexed="81"/>
            <rFont val="Tahoma"/>
            <charset val="1"/>
          </rPr>
          <t>Ashish Jha:</t>
        </r>
        <r>
          <rPr>
            <sz val="9"/>
            <color indexed="81"/>
            <rFont val="Tahoma"/>
            <charset val="1"/>
          </rPr>
          <t xml:space="preserve">
Used IF condition to get this, referencing from "CATAGORY" sheet.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Ashish Jha:</t>
        </r>
        <r>
          <rPr>
            <sz val="9"/>
            <color indexed="81"/>
            <rFont val="Tahoma"/>
            <family val="2"/>
          </rPr>
          <t xml:space="preserve">
Got using LOOKUP function, same can be done using Velookup</t>
        </r>
      </text>
    </comment>
  </commentList>
</comments>
</file>

<file path=xl/sharedStrings.xml><?xml version="1.0" encoding="utf-8"?>
<sst xmlns="http://schemas.openxmlformats.org/spreadsheetml/2006/main" count="54" uniqueCount="29">
  <si>
    <t>D&amp;Q Staff Bonuses</t>
  </si>
  <si>
    <t>Employee</t>
  </si>
  <si>
    <t>No Customers</t>
  </si>
  <si>
    <t>Bonus</t>
  </si>
  <si>
    <t>Emily Smith</t>
  </si>
  <si>
    <t>Dan Jonesman</t>
  </si>
  <si>
    <t>Fred Brown</t>
  </si>
  <si>
    <t>Dora McTavish</t>
  </si>
  <si>
    <t>Patrick O'Leary</t>
  </si>
  <si>
    <t>Dawn Taylor</t>
  </si>
  <si>
    <t>Penny Joyce</t>
  </si>
  <si>
    <t>Ian Frankley</t>
  </si>
  <si>
    <t>Jeff O'Brien</t>
  </si>
  <si>
    <t>William Jones</t>
  </si>
  <si>
    <t>Bonus per Customer</t>
  </si>
  <si>
    <t>Emloyee_Group</t>
  </si>
  <si>
    <t>Bonus/Customer</t>
  </si>
  <si>
    <t>Bonus_Earned</t>
  </si>
  <si>
    <t>Grand Total</t>
  </si>
  <si>
    <t>Bonus_Earned (B*D)</t>
  </si>
  <si>
    <t>Highest :Mr. Dawn Taylor</t>
  </si>
  <si>
    <t>Lowest :Mr. Patrick O'Leary</t>
  </si>
  <si>
    <t>Bonus Earner(Group):</t>
  </si>
  <si>
    <t>Bonus Earner(Person):</t>
  </si>
  <si>
    <t>Employee_Name</t>
  </si>
  <si>
    <t>Employee_Group</t>
  </si>
  <si>
    <t>D&amp;Q Staff Bonuses-  Calculator</t>
  </si>
  <si>
    <t>Enter_Employee</t>
  </si>
  <si>
    <t>Enter_No of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</si>
</sst>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1"/>
      <color theme="1"/>
      <name val="Calibri"/>
      <scheme val="minor"/>
    </font>
    <font>
      <b/>
      <u/>
      <sz val="16"/>
      <color rgb="FFC55A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DADADA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2" xfId="0" applyFont="1" applyBorder="1" applyAlignment="1"/>
    <xf numFmtId="0" fontId="3" fillId="0" borderId="0" xfId="0" applyFont="1" applyAlignment="1"/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3" fillId="0" borderId="0" xfId="0" applyFont="1"/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 wrapText="1"/>
    </xf>
    <xf numFmtId="0" fontId="5" fillId="0" borderId="0" xfId="0" applyFont="1" applyAlignment="1"/>
    <xf numFmtId="0" fontId="8" fillId="3" borderId="0" xfId="0" applyFont="1" applyFill="1" applyAlignment="1">
      <alignment horizontal="center" wrapText="1"/>
    </xf>
    <xf numFmtId="0" fontId="8" fillId="3" borderId="0" xfId="0" applyFont="1" applyFill="1" applyAlignment="1">
      <alignment horizontal="center"/>
    </xf>
    <xf numFmtId="164" fontId="8" fillId="0" borderId="1" xfId="0" applyNumberFormat="1" applyFont="1" applyBorder="1" applyAlignment="1">
      <alignment horizontal="right"/>
    </xf>
    <xf numFmtId="0" fontId="0" fillId="0" borderId="0" xfId="0" applyFont="1" applyAlignment="1">
      <alignment horizontal="center" vertical="center"/>
    </xf>
    <xf numFmtId="0" fontId="0" fillId="0" borderId="5" xfId="0" pivotButton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2" fillId="0" borderId="0" xfId="0" applyFont="1" applyAlignment="1"/>
    <xf numFmtId="0" fontId="13" fillId="0" borderId="0" xfId="0" applyFont="1" applyAlignment="1"/>
    <xf numFmtId="0" fontId="4" fillId="6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1" fontId="0" fillId="0" borderId="5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Border="1"/>
    <xf numFmtId="164" fontId="8" fillId="0" borderId="7" xfId="0" applyNumberFormat="1" applyFont="1" applyBorder="1" applyAlignment="1">
      <alignment horizontal="right"/>
    </xf>
    <xf numFmtId="164" fontId="14" fillId="0" borderId="6" xfId="0" applyNumberFormat="1" applyFont="1" applyBorder="1" applyAlignment="1"/>
  </cellXfs>
  <cellStyles count="1">
    <cellStyle name="Normal" xfId="0" builtinId="0"/>
  </cellStyles>
  <dxfs count="17">
    <dxf>
      <numFmt numFmtId="1" formatCode="0"/>
    </dxf>
    <dxf>
      <numFmt numFmtId="164" formatCode="0.00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numFmt numFmtId="1" formatCode="0"/>
    </dxf>
    <dxf>
      <fill>
        <patternFill patternType="none">
          <fgColor indexed="64"/>
          <bgColor indexed="65"/>
        </patternFill>
      </fill>
    </dxf>
    <dxf>
      <fill>
        <patternFill>
          <bgColor rgb="FF00FF00"/>
        </patternFill>
      </fill>
    </dxf>
    <dxf>
      <font>
        <color theme="0"/>
      </font>
    </dxf>
    <dxf>
      <font>
        <b/>
      </font>
    </dxf>
    <dxf>
      <fill>
        <patternFill patternType="solid">
          <bgColor rgb="FFFF0000"/>
        </patternFill>
      </fill>
    </dxf>
    <dxf>
      <font>
        <b/>
      </font>
    </dxf>
    <dxf>
      <fill>
        <patternFill>
          <bgColor theme="7" tint="0.39997558519241921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</dxfs>
  <tableStyles count="0" defaultTableStyle="TableStyleMedium2" defaultPivotStyle="PivotStyleLight16"/>
  <colors>
    <mruColors>
      <color rgb="FF00FF00"/>
      <color rgb="FFFF0000"/>
      <color rgb="FFA8EE7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Bonus Earned(%)</a:t>
            </a:r>
          </a:p>
        </c:rich>
      </c:tx>
      <c:layout>
        <c:manualLayout>
          <c:xMode val="edge"/>
          <c:yMode val="edge"/>
          <c:x val="0.33324008468175126"/>
          <c:y val="1.38409765657340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6970650116456621E-2"/>
          <c:y val="0.13708780993629105"/>
          <c:w val="0.5090465066148856"/>
          <c:h val="0.76059393599777947"/>
        </c:manualLayout>
      </c:layout>
      <c:pieChart>
        <c:varyColors val="1"/>
        <c:ser>
          <c:idx val="0"/>
          <c:order val="0"/>
          <c:dPt>
            <c:idx val="5"/>
            <c:bubble3D val="0"/>
            <c:explosion val="12"/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Calculator!$A$20:$A$29</c:f>
              <c:strCache>
                <c:ptCount val="10"/>
                <c:pt idx="0">
                  <c:v>Emily Smith</c:v>
                </c:pt>
                <c:pt idx="1">
                  <c:v>Dan Jonesman</c:v>
                </c:pt>
                <c:pt idx="2">
                  <c:v>Fred Brown</c:v>
                </c:pt>
                <c:pt idx="3">
                  <c:v>Dora McTavish</c:v>
                </c:pt>
                <c:pt idx="4">
                  <c:v>Patrick O'Leary</c:v>
                </c:pt>
                <c:pt idx="5">
                  <c:v>Dawn Taylor</c:v>
                </c:pt>
                <c:pt idx="6">
                  <c:v>Penny Joyce</c:v>
                </c:pt>
                <c:pt idx="7">
                  <c:v>Ian Frankley</c:v>
                </c:pt>
                <c:pt idx="8">
                  <c:v>Jeff O'Brien</c:v>
                </c:pt>
                <c:pt idx="9">
                  <c:v>William Jones</c:v>
                </c:pt>
              </c:strCache>
            </c:strRef>
          </c:cat>
          <c:val>
            <c:numRef>
              <c:f>Calculator!$E$20:$E$29</c:f>
              <c:numCache>
                <c:formatCode>0.000</c:formatCode>
                <c:ptCount val="10"/>
                <c:pt idx="0">
                  <c:v>750</c:v>
                </c:pt>
                <c:pt idx="1">
                  <c:v>1725</c:v>
                </c:pt>
                <c:pt idx="2">
                  <c:v>5125</c:v>
                </c:pt>
                <c:pt idx="3">
                  <c:v>900</c:v>
                </c:pt>
                <c:pt idx="4">
                  <c:v>175</c:v>
                </c:pt>
                <c:pt idx="5">
                  <c:v>7650</c:v>
                </c:pt>
                <c:pt idx="6">
                  <c:v>1650</c:v>
                </c:pt>
                <c:pt idx="7">
                  <c:v>950</c:v>
                </c:pt>
                <c:pt idx="8">
                  <c:v>3700</c:v>
                </c:pt>
                <c:pt idx="9">
                  <c:v>3400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61783791771336893"/>
          <c:y val="0.16309265263410702"/>
          <c:w val="0.27134885619190363"/>
          <c:h val="0.7871037688916336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[Staff Bonuses_Ashish Kumar Jha.xlsx]DashBoard!PivotTable6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Bonus Earned($)</a:t>
            </a:r>
          </a:p>
        </c:rich>
      </c:tx>
      <c:layout>
        <c:manualLayout>
          <c:xMode val="edge"/>
          <c:yMode val="edge"/>
          <c:x val="0.40325567831152886"/>
          <c:y val="4.2949176807444544E-3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11194544218190877"/>
          <c:y val="0.22510791522960458"/>
          <c:w val="0.73086441000333258"/>
          <c:h val="0.5278883321403005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DashBoard!$B$22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DashBoard!$A$23:$A$29</c:f>
              <c:strCach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strCache>
            </c:strRef>
          </c:cat>
          <c:val>
            <c:numRef>
              <c:f>DashBoard!$B$23:$B$29</c:f>
              <c:numCache>
                <c:formatCode>0</c:formatCode>
                <c:ptCount val="6"/>
                <c:pt idx="0">
                  <c:v>175</c:v>
                </c:pt>
                <c:pt idx="1">
                  <c:v>2600</c:v>
                </c:pt>
                <c:pt idx="2">
                  <c:v>3375</c:v>
                </c:pt>
                <c:pt idx="3">
                  <c:v>7100</c:v>
                </c:pt>
                <c:pt idx="4">
                  <c:v>5125</c:v>
                </c:pt>
                <c:pt idx="5">
                  <c:v>7650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87392"/>
        <c:axId val="163126016"/>
      </c:barChart>
      <c:catAx>
        <c:axId val="20658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3126016"/>
        <c:crosses val="autoZero"/>
        <c:auto val="1"/>
        <c:lblAlgn val="ctr"/>
        <c:lblOffset val="100"/>
        <c:noMultiLvlLbl val="0"/>
      </c:catAx>
      <c:valAx>
        <c:axId val="16312601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6587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[Staff Bonuses_Ashish Kumar Jha.xlsx]DashBoard!PivotTable3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Bonus Earned($)</a:t>
            </a:r>
          </a:p>
        </c:rich>
      </c:tx>
      <c:layout>
        <c:manualLayout>
          <c:xMode val="edge"/>
          <c:yMode val="edge"/>
          <c:x val="0.28025562022138539"/>
          <c:y val="7.1806723818225809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9.1904881889763784E-2"/>
          <c:y val="0.18137468311341626"/>
          <c:w val="0.81985091863517057"/>
          <c:h val="0.47026811068411672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DashBoard!$B$5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DashBoard!$A$6:$A$16</c:f>
              <c:strCache>
                <c:ptCount val="10"/>
                <c:pt idx="0">
                  <c:v>Dan Jonesman</c:v>
                </c:pt>
                <c:pt idx="1">
                  <c:v>Dawn Taylor</c:v>
                </c:pt>
                <c:pt idx="2">
                  <c:v>Dora McTavish</c:v>
                </c:pt>
                <c:pt idx="3">
                  <c:v>Emily Smith</c:v>
                </c:pt>
                <c:pt idx="4">
                  <c:v>Fred Brown</c:v>
                </c:pt>
                <c:pt idx="5">
                  <c:v>Ian Frankley</c:v>
                </c:pt>
                <c:pt idx="6">
                  <c:v>Jeff O'Brien</c:v>
                </c:pt>
                <c:pt idx="7">
                  <c:v>Patrick O'Leary</c:v>
                </c:pt>
                <c:pt idx="8">
                  <c:v>Penny Joyce</c:v>
                </c:pt>
                <c:pt idx="9">
                  <c:v>William Jones</c:v>
                </c:pt>
              </c:strCache>
            </c:strRef>
          </c:cat>
          <c:val>
            <c:numRef>
              <c:f>DashBoard!$B$6:$B$16</c:f>
              <c:numCache>
                <c:formatCode>0</c:formatCode>
                <c:ptCount val="10"/>
                <c:pt idx="0">
                  <c:v>1725</c:v>
                </c:pt>
                <c:pt idx="1">
                  <c:v>7650</c:v>
                </c:pt>
                <c:pt idx="2">
                  <c:v>900</c:v>
                </c:pt>
                <c:pt idx="3">
                  <c:v>750</c:v>
                </c:pt>
                <c:pt idx="4">
                  <c:v>5125</c:v>
                </c:pt>
                <c:pt idx="5">
                  <c:v>950</c:v>
                </c:pt>
                <c:pt idx="6">
                  <c:v>3700</c:v>
                </c:pt>
                <c:pt idx="7">
                  <c:v>175</c:v>
                </c:pt>
                <c:pt idx="8">
                  <c:v>1650</c:v>
                </c:pt>
                <c:pt idx="9">
                  <c:v>3400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88416"/>
        <c:axId val="206258176"/>
      </c:barChart>
      <c:catAx>
        <c:axId val="20658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258176"/>
        <c:crosses val="autoZero"/>
        <c:auto val="1"/>
        <c:lblAlgn val="ctr"/>
        <c:lblOffset val="100"/>
        <c:noMultiLvlLbl val="0"/>
      </c:catAx>
      <c:valAx>
        <c:axId val="206258176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0" sourceLinked="1"/>
        <c:majorTickMark val="out"/>
        <c:minorTickMark val="none"/>
        <c:tickLblPos val="nextTo"/>
        <c:crossAx val="206588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[Staff Bonuses_Ashish Kumar Jha.xlsx]DashBoard!PivotTable6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 sz="1400"/>
              <a:t>Bonus Earned(%)</a:t>
            </a:r>
          </a:p>
        </c:rich>
      </c:tx>
      <c:layout>
        <c:manualLayout>
          <c:xMode val="edge"/>
          <c:yMode val="edge"/>
          <c:x val="0.42522081129665412"/>
          <c:y val="2.3131819266393357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18517543685145596"/>
          <c:y val="0.20848441465477971"/>
          <c:w val="0.38272609999035934"/>
          <c:h val="0.75952148543415543"/>
        </c:manualLayout>
      </c:layout>
      <c:pieChart>
        <c:varyColors val="1"/>
        <c:ser>
          <c:idx val="0"/>
          <c:order val="0"/>
          <c:tx>
            <c:strRef>
              <c:f>DashBoard!$B$22</c:f>
              <c:strCache>
                <c:ptCount val="1"/>
                <c:pt idx="0">
                  <c:v>Total</c:v>
                </c:pt>
              </c:strCache>
            </c:strRef>
          </c:tx>
          <c:dPt>
            <c:idx val="5"/>
            <c:bubble3D val="0"/>
            <c:explosion val="14"/>
          </c:dPt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DashBoard!$A$23:$A$29</c:f>
              <c:strCach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strCache>
            </c:strRef>
          </c:cat>
          <c:val>
            <c:numRef>
              <c:f>DashBoard!$B$23:$B$29</c:f>
              <c:numCache>
                <c:formatCode>0</c:formatCode>
                <c:ptCount val="6"/>
                <c:pt idx="0">
                  <c:v>175</c:v>
                </c:pt>
                <c:pt idx="1">
                  <c:v>2600</c:v>
                </c:pt>
                <c:pt idx="2">
                  <c:v>3375</c:v>
                </c:pt>
                <c:pt idx="3">
                  <c:v>7100</c:v>
                </c:pt>
                <c:pt idx="4">
                  <c:v>5125</c:v>
                </c:pt>
                <c:pt idx="5">
                  <c:v>7650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237458012049002"/>
          <c:y val="6.8197608632254297E-2"/>
          <c:w val="0.12550392340853764"/>
          <c:h val="0.796823330417031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1</xdr:row>
      <xdr:rowOff>11905</xdr:rowOff>
    </xdr:from>
    <xdr:to>
      <xdr:col>8</xdr:col>
      <xdr:colOff>304800</xdr:colOff>
      <xdr:row>16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533399</xdr:colOff>
      <xdr:row>18</xdr:row>
      <xdr:rowOff>9525</xdr:rowOff>
    </xdr:from>
    <xdr:to>
      <xdr:col>16</xdr:col>
      <xdr:colOff>409575</xdr:colOff>
      <xdr:row>30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523875</xdr:colOff>
      <xdr:row>1</xdr:row>
      <xdr:rowOff>104775</xdr:rowOff>
    </xdr:from>
    <xdr:to>
      <xdr:col>16</xdr:col>
      <xdr:colOff>409575</xdr:colOff>
      <xdr:row>15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495300</xdr:colOff>
      <xdr:row>18</xdr:row>
      <xdr:rowOff>9526</xdr:rowOff>
    </xdr:from>
    <xdr:to>
      <xdr:col>8</xdr:col>
      <xdr:colOff>295275</xdr:colOff>
      <xdr:row>30</xdr:row>
      <xdr:rowOff>28576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hish Jha" refreshedDate="44920.918836342593" createdVersion="4" refreshedVersion="4" minRefreshableVersion="3" recordCount="10">
  <cacheSource type="worksheet">
    <worksheetSource ref="A19:E29" sheet="Calculator"/>
  </cacheSource>
  <cacheFields count="5">
    <cacheField name="Employee" numFmtId="0">
      <sharedItems count="10">
        <s v="Emily Smith"/>
        <s v="Dan Jonesman"/>
        <s v="Fred Brown"/>
        <s v="Dora McTavish"/>
        <s v="Patrick O'Leary"/>
        <s v="Dawn Taylor"/>
        <s v="Penny Joyce"/>
        <s v="Ian Frankley"/>
        <s v="Jeff O'Brien"/>
        <s v="William Jones"/>
      </sharedItems>
    </cacheField>
    <cacheField name="No of Customers" numFmtId="0">
      <sharedItems containsSemiMixedTypes="0" containsString="0" containsNumber="1" containsInteger="1" minValue="7" maxValue="51" count="10">
        <n v="15"/>
        <n v="23"/>
        <n v="41"/>
        <n v="18"/>
        <n v="7"/>
        <n v="51"/>
        <n v="22"/>
        <n v="19"/>
        <n v="37"/>
        <n v="34"/>
      </sharedItems>
    </cacheField>
    <cacheField name="Emloyee_Group" numFmtId="0">
      <sharedItems containsSemiMixedTypes="0" containsString="0" containsNumber="1" containsInteger="1" minValue="0" maxValue="50" count="6">
        <n v="10"/>
        <n v="20"/>
        <n v="40"/>
        <n v="0"/>
        <n v="50"/>
        <n v="30"/>
      </sharedItems>
    </cacheField>
    <cacheField name="Bonus/Customer" numFmtId="0">
      <sharedItems containsSemiMixedTypes="0" containsString="0" containsNumber="1" containsInteger="1" minValue="25" maxValue="150"/>
    </cacheField>
    <cacheField name="Bonus_Earned (B*D)" numFmtId="164">
      <sharedItems containsSemiMixedTypes="0" containsString="0" containsNumber="1" containsInteger="1" minValue="175" maxValue="7650" count="10">
        <n v="750"/>
        <n v="1725"/>
        <n v="5125"/>
        <n v="900"/>
        <n v="175"/>
        <n v="7650"/>
        <n v="1650"/>
        <n v="950"/>
        <n v="3700"/>
        <n v="34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n v="50"/>
    <x v="0"/>
  </r>
  <r>
    <x v="1"/>
    <x v="1"/>
    <x v="1"/>
    <n v="75"/>
    <x v="1"/>
  </r>
  <r>
    <x v="2"/>
    <x v="2"/>
    <x v="2"/>
    <n v="125"/>
    <x v="2"/>
  </r>
  <r>
    <x v="3"/>
    <x v="3"/>
    <x v="0"/>
    <n v="50"/>
    <x v="3"/>
  </r>
  <r>
    <x v="4"/>
    <x v="4"/>
    <x v="3"/>
    <n v="25"/>
    <x v="4"/>
  </r>
  <r>
    <x v="5"/>
    <x v="5"/>
    <x v="4"/>
    <n v="150"/>
    <x v="5"/>
  </r>
  <r>
    <x v="6"/>
    <x v="6"/>
    <x v="1"/>
    <n v="75"/>
    <x v="6"/>
  </r>
  <r>
    <x v="7"/>
    <x v="7"/>
    <x v="0"/>
    <n v="50"/>
    <x v="7"/>
  </r>
  <r>
    <x v="8"/>
    <x v="8"/>
    <x v="5"/>
    <n v="100"/>
    <x v="8"/>
  </r>
  <r>
    <x v="9"/>
    <x v="9"/>
    <x v="5"/>
    <n v="10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 rowHeaderCaption="Employee_Group">
  <location ref="A22:B29" firstHeaderRow="1" firstDataRow="1" firstDataCol="1"/>
  <pivotFields count="5">
    <pivotField showAll="0"/>
    <pivotField showAll="0"/>
    <pivotField axis="axisRow" showAll="0">
      <items count="7">
        <item x="3"/>
        <item x="0"/>
        <item x="1"/>
        <item x="5"/>
        <item x="2"/>
        <item x="4"/>
        <item t="default"/>
      </items>
    </pivotField>
    <pivotField showAll="0"/>
    <pivotField dataField="1"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Bonus_Earned" fld="4" baseField="0" baseItem="0" numFmtId="1"/>
  </dataFields>
  <formats count="5">
    <format dxfId="4">
      <pivotArea type="all" dataOnly="0" outline="0" fieldPosition="0"/>
    </format>
    <format dxfId="3">
      <pivotArea type="all" dataOnly="0" outline="0" fieldPosition="0"/>
    </format>
    <format dxfId="2">
      <pivotArea type="all" dataOnly="0" outline="0" fieldPosition="0"/>
    </format>
    <format dxfId="1">
      <pivotArea collapsedLevelsAreSubtotals="1" fieldPosition="0">
        <references count="1">
          <reference field="2" count="0"/>
        </references>
      </pivotArea>
    </format>
    <format dxfId="0">
      <pivotArea outline="0" collapsedLevelsAreSubtotals="1" fieldPosition="0"/>
    </format>
  </format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Employee_Name">
  <location ref="A5:B16" firstHeaderRow="1" firstDataRow="1" firstDataCol="1"/>
  <pivotFields count="5">
    <pivotField axis="axisRow" showAll="0">
      <items count="11">
        <item x="1"/>
        <item x="5"/>
        <item x="3"/>
        <item x="0"/>
        <item x="2"/>
        <item x="7"/>
        <item x="8"/>
        <item x="4"/>
        <item x="6"/>
        <item x="9"/>
        <item t="default"/>
      </items>
    </pivotField>
    <pivotField showAll="0"/>
    <pivotField showAll="0"/>
    <pivotField showAll="0"/>
    <pivotField dataField="1" numFmtId="164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Bonus_Earned" fld="4" baseField="0" baseItem="0" numFmtId="1"/>
  </dataFields>
  <formats count="12">
    <format dxfId="16">
      <pivotArea type="all" dataOnly="0" outline="0" fieldPosition="0"/>
    </format>
    <format dxfId="15">
      <pivotArea type="all" dataOnly="0" outline="0" fieldPosition="0"/>
    </format>
    <format dxfId="14">
      <pivotArea type="all" dataOnly="0" outline="0" fieldPosition="0"/>
    </format>
    <format dxfId="13">
      <pivotArea dataOnly="0" fieldPosition="0">
        <references count="1">
          <reference field="0" count="1">
            <x v="1"/>
          </reference>
        </references>
      </pivotArea>
    </format>
    <format dxfId="12">
      <pivotArea dataOnly="0" labelOnly="1" fieldPosition="0">
        <references count="1">
          <reference field="0" count="1">
            <x v="1"/>
          </reference>
        </references>
      </pivotArea>
    </format>
    <format dxfId="11">
      <pivotArea dataOnly="0" labelOnly="1" fieldPosition="0">
        <references count="1">
          <reference field="0" count="1">
            <x v="1"/>
          </reference>
        </references>
      </pivotArea>
    </format>
    <format dxfId="10">
      <pivotArea dataOnly="0" labelOnly="1" fieldPosition="0">
        <references count="1">
          <reference field="0" count="1">
            <x v="7"/>
          </reference>
        </references>
      </pivotArea>
    </format>
    <format dxfId="9">
      <pivotArea dataOnly="0" labelOnly="1" fieldPosition="0">
        <references count="1">
          <reference field="0" count="1">
            <x v="7"/>
          </reference>
        </references>
      </pivotArea>
    </format>
    <format dxfId="8">
      <pivotArea dataOnly="0" labelOnly="1" fieldPosition="0">
        <references count="1">
          <reference field="0" count="1">
            <x v="7"/>
          </reference>
        </references>
      </pivotArea>
    </format>
    <format dxfId="7">
      <pivotArea dataOnly="0" labelOnly="1" fieldPosition="0">
        <references count="1">
          <reference field="0" count="1">
            <x v="1"/>
          </reference>
        </references>
      </pivotArea>
    </format>
    <format dxfId="6">
      <pivotArea collapsedLevelsAreSubtotals="1" fieldPosition="0">
        <references count="1">
          <reference field="0" count="1">
            <x v="1"/>
          </reference>
        </references>
      </pivotArea>
    </format>
    <format dxfId="5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B29"/>
  <sheetViews>
    <sheetView tabSelected="1" zoomScale="80" zoomScaleNormal="80" workbookViewId="0">
      <selection activeCell="A18" sqref="A18"/>
    </sheetView>
  </sheetViews>
  <sheetFormatPr defaultRowHeight="15" x14ac:dyDescent="0.25"/>
  <cols>
    <col min="1" max="1" width="27.140625" bestFit="1" customWidth="1"/>
    <col min="2" max="2" width="22.7109375" customWidth="1"/>
    <col min="3" max="3" width="26" customWidth="1"/>
  </cols>
  <sheetData>
    <row r="1" spans="1:2" ht="18.75" x14ac:dyDescent="0.3">
      <c r="A1" s="25" t="s">
        <v>23</v>
      </c>
    </row>
    <row r="2" spans="1:2" x14ac:dyDescent="0.25">
      <c r="A2" s="24" t="s">
        <v>20</v>
      </c>
    </row>
    <row r="3" spans="1:2" x14ac:dyDescent="0.25">
      <c r="A3" s="24" t="s">
        <v>21</v>
      </c>
    </row>
    <row r="4" spans="1:2" x14ac:dyDescent="0.25">
      <c r="A4" s="24"/>
    </row>
    <row r="5" spans="1:2" x14ac:dyDescent="0.25">
      <c r="A5" s="22" t="s">
        <v>24</v>
      </c>
      <c r="B5" s="23" t="s">
        <v>17</v>
      </c>
    </row>
    <row r="6" spans="1:2" x14ac:dyDescent="0.25">
      <c r="A6" s="23" t="s">
        <v>5</v>
      </c>
      <c r="B6" s="28">
        <v>1725</v>
      </c>
    </row>
    <row r="7" spans="1:2" x14ac:dyDescent="0.25">
      <c r="A7" s="27" t="s">
        <v>9</v>
      </c>
      <c r="B7" s="28">
        <v>7650</v>
      </c>
    </row>
    <row r="8" spans="1:2" x14ac:dyDescent="0.25">
      <c r="A8" s="23" t="s">
        <v>7</v>
      </c>
      <c r="B8" s="28">
        <v>900</v>
      </c>
    </row>
    <row r="9" spans="1:2" x14ac:dyDescent="0.25">
      <c r="A9" s="23" t="s">
        <v>4</v>
      </c>
      <c r="B9" s="28">
        <v>750</v>
      </c>
    </row>
    <row r="10" spans="1:2" x14ac:dyDescent="0.25">
      <c r="A10" s="23" t="s">
        <v>6</v>
      </c>
      <c r="B10" s="28">
        <v>5125</v>
      </c>
    </row>
    <row r="11" spans="1:2" x14ac:dyDescent="0.25">
      <c r="A11" s="23" t="s">
        <v>11</v>
      </c>
      <c r="B11" s="28">
        <v>950</v>
      </c>
    </row>
    <row r="12" spans="1:2" x14ac:dyDescent="0.25">
      <c r="A12" s="23" t="s">
        <v>12</v>
      </c>
      <c r="B12" s="28">
        <v>3700</v>
      </c>
    </row>
    <row r="13" spans="1:2" x14ac:dyDescent="0.25">
      <c r="A13" s="26" t="s">
        <v>8</v>
      </c>
      <c r="B13" s="28">
        <v>175</v>
      </c>
    </row>
    <row r="14" spans="1:2" x14ac:dyDescent="0.25">
      <c r="A14" s="23" t="s">
        <v>10</v>
      </c>
      <c r="B14" s="28">
        <v>1650</v>
      </c>
    </row>
    <row r="15" spans="1:2" x14ac:dyDescent="0.25">
      <c r="A15" s="23" t="s">
        <v>13</v>
      </c>
      <c r="B15" s="28">
        <v>3400</v>
      </c>
    </row>
    <row r="16" spans="1:2" x14ac:dyDescent="0.25">
      <c r="A16" s="23" t="s">
        <v>18</v>
      </c>
      <c r="B16" s="28">
        <v>26025</v>
      </c>
    </row>
    <row r="18" spans="1:2" ht="18.75" x14ac:dyDescent="0.3">
      <c r="A18" s="25" t="s">
        <v>22</v>
      </c>
    </row>
    <row r="19" spans="1:2" x14ac:dyDescent="0.25">
      <c r="A19" s="24" t="s">
        <v>20</v>
      </c>
    </row>
    <row r="20" spans="1:2" x14ac:dyDescent="0.25">
      <c r="A20" s="24" t="s">
        <v>21</v>
      </c>
    </row>
    <row r="22" spans="1:2" x14ac:dyDescent="0.25">
      <c r="A22" s="22" t="s">
        <v>25</v>
      </c>
      <c r="B22" s="23" t="s">
        <v>17</v>
      </c>
    </row>
    <row r="23" spans="1:2" x14ac:dyDescent="0.25">
      <c r="A23" s="23">
        <v>0</v>
      </c>
      <c r="B23" s="28">
        <v>175</v>
      </c>
    </row>
    <row r="24" spans="1:2" x14ac:dyDescent="0.25">
      <c r="A24" s="23">
        <v>10</v>
      </c>
      <c r="B24" s="28">
        <v>2600</v>
      </c>
    </row>
    <row r="25" spans="1:2" x14ac:dyDescent="0.25">
      <c r="A25" s="23">
        <v>20</v>
      </c>
      <c r="B25" s="28">
        <v>3375</v>
      </c>
    </row>
    <row r="26" spans="1:2" x14ac:dyDescent="0.25">
      <c r="A26" s="23">
        <v>30</v>
      </c>
      <c r="B26" s="28">
        <v>7100</v>
      </c>
    </row>
    <row r="27" spans="1:2" x14ac:dyDescent="0.25">
      <c r="A27" s="23">
        <v>40</v>
      </c>
      <c r="B27" s="28">
        <v>5125</v>
      </c>
    </row>
    <row r="28" spans="1:2" x14ac:dyDescent="0.25">
      <c r="A28" s="23">
        <v>50</v>
      </c>
      <c r="B28" s="28">
        <v>7650</v>
      </c>
    </row>
    <row r="29" spans="1:2" x14ac:dyDescent="0.25">
      <c r="A29" s="23" t="s">
        <v>18</v>
      </c>
      <c r="B29" s="28">
        <v>26025</v>
      </c>
    </row>
  </sheetData>
  <conditionalFormatting pivot="1" sqref="B23:B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6:B1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{47E56512-387D-4C85-A479-09C88F829DE4}</x14:id>
        </ext>
      </extLst>
    </cfRule>
  </conditionalFormatting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47E56512-387D-4C85-A479-09C88F829D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Y31"/>
  <sheetViews>
    <sheetView topLeftCell="A4" workbookViewId="0">
      <selection activeCell="D29" sqref="D29"/>
    </sheetView>
  </sheetViews>
  <sheetFormatPr defaultColWidth="14.42578125" defaultRowHeight="15" customHeight="1" x14ac:dyDescent="0.25"/>
  <cols>
    <col min="1" max="1" width="14.140625" customWidth="1"/>
    <col min="2" max="2" width="13.7109375" customWidth="1"/>
    <col min="3" max="3" width="15.5703125" customWidth="1"/>
    <col min="4" max="4" width="13.7109375" customWidth="1"/>
    <col min="5" max="5" width="19.140625" style="17" bestFit="1" customWidth="1"/>
    <col min="6" max="25" width="8.7109375" customWidth="1"/>
  </cols>
  <sheetData>
    <row r="1" spans="1:25" ht="14.25" customHeight="1" x14ac:dyDescent="0.35">
      <c r="A1" s="1" t="s">
        <v>0</v>
      </c>
    </row>
    <row r="2" spans="1:25" ht="14.25" customHeight="1" x14ac:dyDescent="0.25"/>
    <row r="3" spans="1:25" ht="25.5" customHeight="1" x14ac:dyDescent="0.25">
      <c r="A3" s="2" t="s">
        <v>1</v>
      </c>
      <c r="B3" s="3" t="s">
        <v>2</v>
      </c>
      <c r="C3" s="4" t="s">
        <v>3</v>
      </c>
      <c r="D3" s="5"/>
      <c r="E3" s="18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4.25" customHeight="1" x14ac:dyDescent="0.25">
      <c r="A4" s="6" t="s">
        <v>4</v>
      </c>
      <c r="B4" s="6">
        <v>15</v>
      </c>
      <c r="C4" s="7">
        <f>IF(B4&gt;=50,B4*Catagory!$B$8, IF(B4&gt;=40, B4*Catagory!$B$7, IF(B4&gt;=30, B4*Catagory!$B$6, IF(B4&gt;=20, B4*Catagory!$B$5, IF(B4&gt;=10, B4*Catagory!$B$4, IF(B4&gt;=0, B4*Catagory!$B$3))))))</f>
        <v>750</v>
      </c>
      <c r="E4" s="19"/>
    </row>
    <row r="5" spans="1:25" ht="14.25" customHeight="1" x14ac:dyDescent="0.25">
      <c r="A5" s="6" t="s">
        <v>5</v>
      </c>
      <c r="B5" s="6">
        <v>23</v>
      </c>
      <c r="C5" s="7">
        <f>IF(B5&gt;=50,B5*Catagory!$B$8, IF(B5&gt;=40, B5*Catagory!$B$7, IF(B5&gt;=30, B5*Catagory!$B$6, IF(B5&gt;=20, B5*Catagory!$B$5, IF(B5&gt;=10, B5*Catagory!$B$4, IF(B5&gt;=0, B5*Catagory!$B$3))))))</f>
        <v>1725</v>
      </c>
      <c r="E5" s="19"/>
    </row>
    <row r="6" spans="1:25" ht="14.25" customHeight="1" x14ac:dyDescent="0.25">
      <c r="A6" s="6" t="s">
        <v>6</v>
      </c>
      <c r="B6" s="6">
        <v>41</v>
      </c>
      <c r="C6" s="7">
        <f>IF(B6&gt;=50,B6*Catagory!$B$8, IF(B6&gt;=40, B6*Catagory!$B$7, IF(B6&gt;=30, B6*Catagory!$B$6, IF(B6&gt;=20, B6*Catagory!$B$5, IF(B6&gt;=10, B6*Catagory!$B$4, IF(B6&gt;=0, B6*Catagory!$B$3))))))</f>
        <v>5125</v>
      </c>
      <c r="E6" s="19"/>
    </row>
    <row r="7" spans="1:25" ht="14.25" customHeight="1" x14ac:dyDescent="0.25">
      <c r="A7" s="6" t="s">
        <v>7</v>
      </c>
      <c r="B7" s="6">
        <v>18</v>
      </c>
      <c r="C7" s="7">
        <f>IF(B7&gt;=50,B7*Catagory!$B$8, IF(B7&gt;=40, B7*Catagory!$B$7, IF(B7&gt;=30, B7*Catagory!$B$6, IF(B7&gt;=20, B7*Catagory!$B$5, IF(B7&gt;=10, B7*Catagory!$B$4, IF(B7&gt;=0, B7*Catagory!$B$3))))))</f>
        <v>900</v>
      </c>
      <c r="E7" s="19"/>
    </row>
    <row r="8" spans="1:25" ht="14.25" customHeight="1" x14ac:dyDescent="0.25">
      <c r="A8" s="6" t="s">
        <v>8</v>
      </c>
      <c r="B8" s="6">
        <v>7</v>
      </c>
      <c r="C8" s="7">
        <f>IF(B8&gt;=50,B8*Catagory!$B$8, IF(B8&gt;=40, B8*Catagory!$B$7, IF(B8&gt;=30, B8*Catagory!$B$6, IF(B8&gt;=20, B8*Catagory!$B$5, IF(B8&gt;=10, B8*Catagory!$B$4, IF(B8&gt;=0, B8*Catagory!$B$3))))))</f>
        <v>175</v>
      </c>
      <c r="E8" s="19"/>
    </row>
    <row r="9" spans="1:25" ht="14.25" customHeight="1" x14ac:dyDescent="0.25">
      <c r="A9" s="6" t="s">
        <v>9</v>
      </c>
      <c r="B9" s="6">
        <v>51</v>
      </c>
      <c r="C9" s="7">
        <f>IF(B9&gt;=50,B9*Catagory!$B$8, IF(B9&gt;=40, B9*Catagory!$B$7, IF(B9&gt;=30, B9*Catagory!$B$6, IF(B9&gt;=20, B9*Catagory!$B$5, IF(B9&gt;=10, B9*Catagory!$B$4, IF(B9&gt;=0, B9*Catagory!$B$3))))))</f>
        <v>7650</v>
      </c>
      <c r="E9" s="19"/>
    </row>
    <row r="10" spans="1:25" ht="14.25" customHeight="1" x14ac:dyDescent="0.25">
      <c r="A10" s="6" t="s">
        <v>10</v>
      </c>
      <c r="B10" s="6">
        <v>22</v>
      </c>
      <c r="C10" s="7">
        <f>IF(B10&gt;=50,B10*Catagory!$B$8, IF(B10&gt;=40, B10*Catagory!$B$7, IF(B10&gt;=30, B10*Catagory!$B$6, IF(B10&gt;=20, B10*Catagory!$B$5, IF(B10&gt;=10, B10*Catagory!$B$4, IF(B10&gt;=0, B10*Catagory!$B$3))))))</f>
        <v>1650</v>
      </c>
    </row>
    <row r="11" spans="1:25" ht="14.25" customHeight="1" x14ac:dyDescent="0.25">
      <c r="A11" s="6" t="s">
        <v>11</v>
      </c>
      <c r="B11" s="6">
        <v>19</v>
      </c>
      <c r="C11" s="7">
        <f>IF(B11&gt;=50,B11*Catagory!$B$8, IF(B11&gt;=40, B11*Catagory!$B$7, IF(B11&gt;=30, B11*Catagory!$B$6, IF(B11&gt;=20, B11*Catagory!$B$5, IF(B11&gt;=10, B11*Catagory!$B$4, IF(B11&gt;=0, B11*Catagory!$B$3))))))</f>
        <v>950</v>
      </c>
    </row>
    <row r="12" spans="1:25" ht="14.25" customHeight="1" x14ac:dyDescent="0.25">
      <c r="A12" s="6" t="s">
        <v>12</v>
      </c>
      <c r="B12" s="6">
        <v>37</v>
      </c>
      <c r="C12" s="7">
        <f>IF(B12&gt;=50,B12*Catagory!$B$8, IF(B12&gt;=40, B12*Catagory!$B$7, IF(B12&gt;=30, B12*Catagory!$B$6, IF(B12&gt;=20, B12*Catagory!$B$5, IF(B12&gt;=10, B12*Catagory!$B$4, IF(B12&gt;=0, B12*Catagory!$B$3))))))</f>
        <v>3700</v>
      </c>
    </row>
    <row r="13" spans="1:25" ht="14.25" customHeight="1" x14ac:dyDescent="0.25">
      <c r="A13" s="6" t="s">
        <v>13</v>
      </c>
      <c r="B13" s="6">
        <v>34</v>
      </c>
      <c r="C13" s="7">
        <f>IF(B13&gt;=50,B13*Catagory!$B$8, IF(B13&gt;=40, B13*Catagory!$B$7, IF(B13&gt;=30, B13*Catagory!$B$6, IF(B13&gt;=20, B13*Catagory!$B$5, IF(B13&gt;=10, B13*Catagory!$B$4, IF(B13&gt;=0, B13*Catagory!$B$3))))))</f>
        <v>3400</v>
      </c>
    </row>
    <row r="14" spans="1:25" ht="14.25" customHeight="1" x14ac:dyDescent="0.25"/>
    <row r="15" spans="1:25" ht="14.25" customHeight="1" x14ac:dyDescent="0.25"/>
    <row r="16" spans="1:25" ht="0.75" customHeight="1" x14ac:dyDescent="0.25"/>
    <row r="17" spans="1:5" ht="14.25" customHeight="1" x14ac:dyDescent="0.35">
      <c r="A17" s="1" t="s">
        <v>26</v>
      </c>
    </row>
    <row r="18" spans="1:5" ht="14.25" customHeight="1" x14ac:dyDescent="0.25"/>
    <row r="19" spans="1:5" s="21" customFormat="1" ht="27.75" customHeight="1" x14ac:dyDescent="0.25">
      <c r="A19" s="29" t="s">
        <v>27</v>
      </c>
      <c r="B19" s="29" t="s">
        <v>28</v>
      </c>
      <c r="C19" s="4" t="s">
        <v>15</v>
      </c>
      <c r="D19" s="4" t="s">
        <v>16</v>
      </c>
      <c r="E19" s="16" t="s">
        <v>19</v>
      </c>
    </row>
    <row r="20" spans="1:5" ht="14.25" customHeight="1" x14ac:dyDescent="0.25">
      <c r="A20" s="30" t="s">
        <v>4</v>
      </c>
      <c r="B20" s="30">
        <v>15</v>
      </c>
      <c r="C20" s="7">
        <f>IF(Calculator!B20&gt;49,  Catagory!$A$8, IF(Calculator!B20&gt;39, Catagory!$A$7, IF(Calculator!B20&gt;29, Catagory!$A$6, IF(Calculator!B20&gt;19, Catagory!$A$5, IF(Calculator!B20&gt;9, Catagory!$A$4, IF(Calculator!B20&gt;0, Catagory!$A$3))))))</f>
        <v>10</v>
      </c>
      <c r="D20" s="7">
        <f>LOOKUP(C20,Catagory!$A$3:$B$8)</f>
        <v>50</v>
      </c>
      <c r="E20" s="20">
        <f>B20*D20</f>
        <v>750</v>
      </c>
    </row>
    <row r="21" spans="1:5" ht="14.25" customHeight="1" x14ac:dyDescent="0.25">
      <c r="A21" s="30" t="s">
        <v>5</v>
      </c>
      <c r="B21" s="30">
        <v>23</v>
      </c>
      <c r="C21" s="7">
        <f>IF(Calculator!B21&gt;49,  Catagory!$A$8, IF(Calculator!B21&gt;39, Catagory!$A$7, IF(Calculator!B21&gt;29, Catagory!$A$6, IF(Calculator!B21&gt;19, Catagory!$A$5, IF(Calculator!B21&gt;9, Catagory!$A$4, IF(Calculator!B21&gt;0, Catagory!$A$3))))))</f>
        <v>20</v>
      </c>
      <c r="D21" s="7">
        <f>LOOKUP(C21,Catagory!$A$3:$B$8)</f>
        <v>75</v>
      </c>
      <c r="E21" s="20">
        <f t="shared" ref="E21:E29" si="0">B21*D21</f>
        <v>1725</v>
      </c>
    </row>
    <row r="22" spans="1:5" ht="14.25" customHeight="1" x14ac:dyDescent="0.25">
      <c r="A22" s="30" t="s">
        <v>6</v>
      </c>
      <c r="B22" s="30">
        <v>41</v>
      </c>
      <c r="C22" s="7">
        <f>IF(Calculator!B22&gt;49,  Catagory!$A$8, IF(Calculator!B22&gt;39, Catagory!$A$7, IF(Calculator!B22&gt;29, Catagory!$A$6, IF(Calculator!B22&gt;19, Catagory!$A$5, IF(Calculator!B22&gt;9, Catagory!$A$4, IF(Calculator!B22&gt;0, Catagory!$A$3))))))</f>
        <v>40</v>
      </c>
      <c r="D22" s="7">
        <f>LOOKUP(C22,Catagory!$A$3:$B$8)</f>
        <v>125</v>
      </c>
      <c r="E22" s="20">
        <f t="shared" si="0"/>
        <v>5125</v>
      </c>
    </row>
    <row r="23" spans="1:5" ht="14.25" customHeight="1" x14ac:dyDescent="0.25">
      <c r="A23" s="30" t="s">
        <v>7</v>
      </c>
      <c r="B23" s="30">
        <v>18</v>
      </c>
      <c r="C23" s="7">
        <f>IF(Calculator!B23&gt;49,  Catagory!$A$8, IF(Calculator!B23&gt;39, Catagory!$A$7, IF(Calculator!B23&gt;29, Catagory!$A$6, IF(Calculator!B23&gt;19, Catagory!$A$5, IF(Calculator!B23&gt;9, Catagory!$A$4, IF(Calculator!B23&gt;0, Catagory!$A$3))))))</f>
        <v>10</v>
      </c>
      <c r="D23" s="7">
        <f>LOOKUP(C23,Catagory!$A$3:$B$8)</f>
        <v>50</v>
      </c>
      <c r="E23" s="20">
        <f t="shared" si="0"/>
        <v>900</v>
      </c>
    </row>
    <row r="24" spans="1:5" ht="14.25" customHeight="1" x14ac:dyDescent="0.25">
      <c r="A24" s="30" t="s">
        <v>8</v>
      </c>
      <c r="B24" s="30">
        <v>7</v>
      </c>
      <c r="C24" s="7">
        <f>IF(Calculator!B24&gt;49,  Catagory!$A$8, IF(Calculator!B24&gt;39, Catagory!$A$7, IF(Calculator!B24&gt;29, Catagory!$A$6, IF(Calculator!B24&gt;19, Catagory!$A$5, IF(Calculator!B24&gt;9, Catagory!$A$4, IF(Calculator!B24&gt;0, Catagory!$A$3))))))</f>
        <v>0</v>
      </c>
      <c r="D24" s="7">
        <f>LOOKUP(C24,Catagory!$A$3:$B$8)</f>
        <v>25</v>
      </c>
      <c r="E24" s="20">
        <f t="shared" si="0"/>
        <v>175</v>
      </c>
    </row>
    <row r="25" spans="1:5" ht="14.25" customHeight="1" x14ac:dyDescent="0.25">
      <c r="A25" s="30" t="s">
        <v>9</v>
      </c>
      <c r="B25" s="30">
        <v>51</v>
      </c>
      <c r="C25" s="7">
        <f>IF(Calculator!B25&gt;49,  Catagory!$A$8, IF(Calculator!B25&gt;39, Catagory!$A$7, IF(Calculator!B25&gt;29, Catagory!$A$6, IF(Calculator!B25&gt;19, Catagory!$A$5, IF(Calculator!B25&gt;9, Catagory!$A$4, IF(Calculator!B25&gt;0, Catagory!$A$3))))))</f>
        <v>50</v>
      </c>
      <c r="D25" s="7">
        <f>LOOKUP(C25,Catagory!$A$3:$B$8)</f>
        <v>150</v>
      </c>
      <c r="E25" s="20">
        <f t="shared" si="0"/>
        <v>7650</v>
      </c>
    </row>
    <row r="26" spans="1:5" ht="14.25" customHeight="1" x14ac:dyDescent="0.25">
      <c r="A26" s="30" t="s">
        <v>10</v>
      </c>
      <c r="B26" s="30">
        <v>22</v>
      </c>
      <c r="C26" s="7">
        <f>IF(Calculator!B26&gt;49,  Catagory!$A$8, IF(Calculator!B26&gt;39, Catagory!$A$7, IF(Calculator!B26&gt;29, Catagory!$A$6, IF(Calculator!B26&gt;19, Catagory!$A$5, IF(Calculator!B26&gt;9, Catagory!$A$4, IF(Calculator!B26&gt;0, Catagory!$A$3))))))</f>
        <v>20</v>
      </c>
      <c r="D26" s="7">
        <f>LOOKUP(C26,Catagory!$A$3:$B$8)</f>
        <v>75</v>
      </c>
      <c r="E26" s="20">
        <f t="shared" si="0"/>
        <v>1650</v>
      </c>
    </row>
    <row r="27" spans="1:5" ht="14.25" customHeight="1" x14ac:dyDescent="0.25">
      <c r="A27" s="30" t="s">
        <v>11</v>
      </c>
      <c r="B27" s="30">
        <v>19</v>
      </c>
      <c r="C27" s="7">
        <f>IF(Calculator!B27&gt;49,  Catagory!$A$8, IF(Calculator!B27&gt;39, Catagory!$A$7, IF(Calculator!B27&gt;29, Catagory!$A$6, IF(Calculator!B27&gt;19, Catagory!$A$5, IF(Calculator!B27&gt;9, Catagory!$A$4, IF(Calculator!B27&gt;0, Catagory!$A$3))))))</f>
        <v>10</v>
      </c>
      <c r="D27" s="7">
        <f>LOOKUP(C27,Catagory!$A$3:$B$8)</f>
        <v>50</v>
      </c>
      <c r="E27" s="20">
        <f t="shared" si="0"/>
        <v>950</v>
      </c>
    </row>
    <row r="28" spans="1:5" ht="14.25" customHeight="1" x14ac:dyDescent="0.25">
      <c r="A28" s="30" t="s">
        <v>12</v>
      </c>
      <c r="B28" s="30">
        <v>37</v>
      </c>
      <c r="C28" s="7">
        <f>IF(Calculator!B28&gt;49,  Catagory!$A$8, IF(Calculator!B28&gt;39, Catagory!$A$7, IF(Calculator!B28&gt;29, Catagory!$A$6, IF(Calculator!B28&gt;19, Catagory!$A$5, IF(Calculator!B28&gt;9, Catagory!$A$4, IF(Calculator!B28&gt;0, Catagory!$A$3))))))</f>
        <v>30</v>
      </c>
      <c r="D28" s="7">
        <f>LOOKUP(C28,Catagory!$A$3:$B$8)</f>
        <v>100</v>
      </c>
      <c r="E28" s="20">
        <f t="shared" si="0"/>
        <v>3700</v>
      </c>
    </row>
    <row r="29" spans="1:5" ht="14.25" customHeight="1" thickBot="1" x14ac:dyDescent="0.3">
      <c r="A29" s="30" t="s">
        <v>13</v>
      </c>
      <c r="B29" s="30">
        <v>34</v>
      </c>
      <c r="C29" s="7">
        <f>IF(Calculator!B29&gt;49,  Catagory!$A$8, IF(Calculator!B29&gt;39, Catagory!$A$7, IF(Calculator!B29&gt;29, Catagory!$A$6, IF(Calculator!B29&gt;19, Catagory!$A$5, IF(Calculator!B29&gt;9, Catagory!$A$4, IF(Calculator!B29&gt;0, Catagory!$A$3))))))</f>
        <v>30</v>
      </c>
      <c r="D29" s="7">
        <f>LOOKUP(C29,Catagory!$A$3:$B$8)</f>
        <v>100</v>
      </c>
      <c r="E29" s="31">
        <f t="shared" si="0"/>
        <v>3400</v>
      </c>
    </row>
    <row r="30" spans="1:5" ht="21.75" thickBot="1" x14ac:dyDescent="0.4">
      <c r="E30" s="32">
        <f>SUM(E20:E29)</f>
        <v>26025</v>
      </c>
    </row>
    <row r="31" spans="1:5" ht="14.25" customHeight="1" x14ac:dyDescent="0.25"/>
  </sheetData>
  <conditionalFormatting sqref="E20:E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C8"/>
  <sheetViews>
    <sheetView workbookViewId="0">
      <selection activeCell="A16" sqref="A16"/>
    </sheetView>
  </sheetViews>
  <sheetFormatPr defaultColWidth="14.42578125" defaultRowHeight="15" customHeight="1" x14ac:dyDescent="0.25"/>
  <sheetData>
    <row r="1" spans="1:3" x14ac:dyDescent="0.25">
      <c r="A1" s="8"/>
      <c r="B1" s="8"/>
      <c r="C1" s="9"/>
    </row>
    <row r="2" spans="1:3" x14ac:dyDescent="0.25">
      <c r="A2" s="10" t="s">
        <v>2</v>
      </c>
      <c r="B2" s="11" t="s">
        <v>14</v>
      </c>
      <c r="C2" s="12"/>
    </row>
    <row r="3" spans="1:3" x14ac:dyDescent="0.25">
      <c r="A3" s="13">
        <v>0</v>
      </c>
      <c r="B3" s="14">
        <v>25</v>
      </c>
      <c r="C3" s="9"/>
    </row>
    <row r="4" spans="1:3" x14ac:dyDescent="0.25">
      <c r="A4" s="15">
        <v>10</v>
      </c>
      <c r="B4" s="14">
        <v>50</v>
      </c>
      <c r="C4" s="9"/>
    </row>
    <row r="5" spans="1:3" x14ac:dyDescent="0.25">
      <c r="A5" s="15">
        <v>20</v>
      </c>
      <c r="B5" s="14">
        <v>75</v>
      </c>
      <c r="C5" s="9"/>
    </row>
    <row r="6" spans="1:3" x14ac:dyDescent="0.25">
      <c r="A6" s="15">
        <v>30</v>
      </c>
      <c r="B6" s="14">
        <v>100</v>
      </c>
      <c r="C6" s="9"/>
    </row>
    <row r="7" spans="1:3" x14ac:dyDescent="0.25">
      <c r="A7" s="15">
        <v>40</v>
      </c>
      <c r="B7" s="14">
        <v>125</v>
      </c>
      <c r="C7" s="9"/>
    </row>
    <row r="8" spans="1:3" x14ac:dyDescent="0.25">
      <c r="A8" s="15">
        <v>50</v>
      </c>
      <c r="B8" s="14">
        <v>150</v>
      </c>
      <c r="C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Calculator</vt:lpstr>
      <vt:lpstr>Catagory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Ashish Jha</cp:lastModifiedBy>
  <dcterms:modified xsi:type="dcterms:W3CDTF">2023-04-21T02:12:35Z</dcterms:modified>
</cp:coreProperties>
</file>