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1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  <sheet name="Q13" sheetId="13" r:id="rId13"/>
    <sheet name="Q14" sheetId="14" r:id="rId14"/>
  </sheets>
  <definedNames>
    <definedName name="_xlnm._FilterDatabase" localSheetId="1" hidden="1">'Q2'!$A$7:$B$14</definedName>
    <definedName name="_xlnm._FilterDatabase" localSheetId="5" hidden="1">'Q6'!$A$5:$D$15</definedName>
    <definedName name="_xlnm._FilterDatabase" localSheetId="7" hidden="1">'Q8'!$A$5:$H$15</definedName>
    <definedName name="_xlnm._FilterDatabase" localSheetId="10" hidden="1">'Q11'!$A$4:$K$15</definedName>
    <definedName name="_xlnm._FilterDatabase" localSheetId="2" hidden="1">'Q3'!$A$7:$B$7</definedName>
    <definedName name="_xlnm._FilterDatabase" localSheetId="3" hidden="1">'Q4'!#REF!</definedName>
  </definedNames>
  <calcPr calcId="144525"/>
</workbook>
</file>

<file path=xl/sharedStrings.xml><?xml version="1.0" encoding="utf-8"?>
<sst xmlns="http://schemas.openxmlformats.org/spreadsheetml/2006/main" count="118" uniqueCount="99">
  <si>
    <t>2. Height of 7 students (in cm) is given below. What is the median? 168</t>
  </si>
  <si>
    <t>170 169 160 162 164 162.</t>
  </si>
  <si>
    <t>ANSWER</t>
  </si>
  <si>
    <t>Heigt(CM)</t>
  </si>
  <si>
    <t>Median</t>
  </si>
  <si>
    <t>3. Below are the observations of the marks of a student. Find the value</t>
  </si>
  <si>
    <t>of mode.</t>
  </si>
  <si>
    <t>84 85 89 92 93 89 87 89 92</t>
  </si>
  <si>
    <t>MARKS</t>
  </si>
  <si>
    <t>MODE</t>
  </si>
  <si>
    <t>4. From the table given below, what is the mean of marks obtained by 20</t>
  </si>
  <si>
    <t>students?</t>
  </si>
  <si>
    <t>Marks Xi (a)</t>
  </si>
  <si>
    <t>No. of students fi (b)</t>
  </si>
  <si>
    <t>c=a*b</t>
  </si>
  <si>
    <t>In Statistics</t>
  </si>
  <si>
    <t>MEAN=</t>
  </si>
  <si>
    <t>c/20</t>
  </si>
  <si>
    <t>Total</t>
  </si>
  <si>
    <t>In Excel</t>
  </si>
  <si>
    <t>MEAN</t>
  </si>
  <si>
    <t>5. For a certain type of computer, the length of time between charges of</t>
  </si>
  <si>
    <t>the battery is normally distributed with a mean of 50 hours and a</t>
  </si>
  <si>
    <t>standard deviation of 15 hours. John owns one of these computers</t>
  </si>
  <si>
    <t>and wants to know the probability that the length of time will be</t>
  </si>
  <si>
    <t>between 50 and 70 hours.</t>
  </si>
  <si>
    <t>6. Find the range of the following.</t>
  </si>
  <si>
    <t>g = [10, 23, 12, 21, 14, 17, 16, 11, 15, 19]</t>
  </si>
  <si>
    <t>g</t>
  </si>
  <si>
    <t>RANGE= MAX-MIN</t>
  </si>
  <si>
    <t>=</t>
  </si>
  <si>
    <t>7. It is estimated that 50% of emails are spam emails. Some software</t>
  </si>
  <si>
    <t>has been applied to filter these spam emails before they reach your</t>
  </si>
  <si>
    <t>inbox. A certain brand of software claims that it can detect 99% of</t>
  </si>
  <si>
    <t>spam emails, and the probability for a false positive (a non-spam</t>
  </si>
  <si>
    <t>email detected as spam) is 5%. Now if an email is detected as spam,</t>
  </si>
  <si>
    <t>then what is the probability that it is in fact a non-spam email?</t>
  </si>
  <si>
    <t>0.05*0.5+0.99*0.5</t>
  </si>
  <si>
    <t>P(A|B) = P(B|A) * P(A) / P(B) = 0.05 * 0.5 / 0.52 = 0.048</t>
  </si>
  <si>
    <t>8. Given the following distribution of returns, determine the lower quartile:</t>
  </si>
  <si>
    <t>{10 25 12 21 19 17 16 11 15 19}</t>
  </si>
  <si>
    <t>Returns</t>
  </si>
  <si>
    <t>Lower Quartile(Q1)=</t>
  </si>
  <si>
    <t>9. For a Binomial distribution, the number of trials(n) is 25, and the</t>
  </si>
  <si>
    <t>probability of success is 0.3. What’s the variability of the</t>
  </si>
  <si>
    <t>distribution?</t>
  </si>
  <si>
    <t>n=</t>
  </si>
  <si>
    <t>P=</t>
  </si>
  <si>
    <t>variance=</t>
  </si>
  <si>
    <t>n*p*(1-p)</t>
  </si>
  <si>
    <t>Variability Distribution Or Statndard Deviation =</t>
  </si>
  <si>
    <t>SQRT(variance)</t>
  </si>
  <si>
    <t>10. Amy has two bags. Bag-I has 7 red and 2 blue balls and Bag-II has</t>
  </si>
  <si>
    <t>5 red and 9 blue balls. Amy draws a ball at random and it turns out to</t>
  </si>
  <si>
    <t>be red. Determine the probability that the ball was from the Bag-I</t>
  </si>
  <si>
    <t>using the Bayes theorem.</t>
  </si>
  <si>
    <r>
      <rPr>
        <sz val="11"/>
        <color theme="1"/>
        <rFont val="Calibri"/>
        <charset val="134"/>
        <scheme val="minor"/>
      </rPr>
      <t xml:space="preserve">Let 1st event as </t>
    </r>
    <r>
      <rPr>
        <b/>
        <sz val="11"/>
        <color theme="1"/>
        <rFont val="Calibri"/>
        <charset val="134"/>
        <scheme val="minor"/>
      </rPr>
      <t>A</t>
    </r>
  </si>
  <si>
    <r>
      <rPr>
        <sz val="11"/>
        <color theme="1"/>
        <rFont val="Calibri"/>
        <charset val="134"/>
        <scheme val="minor"/>
      </rPr>
      <t xml:space="preserve">let 2nd event as </t>
    </r>
    <r>
      <rPr>
        <b/>
        <sz val="11"/>
        <color theme="1"/>
        <rFont val="Calibri"/>
        <charset val="134"/>
        <scheme val="minor"/>
      </rPr>
      <t>B</t>
    </r>
  </si>
  <si>
    <t>in Bayos theorem :</t>
  </si>
  <si>
    <t>the probability of drawing a red ball from Bag-I : P(A|B)=</t>
  </si>
  <si>
    <t>the prior probability of drawing a ball from Bag-I : P(B) =</t>
  </si>
  <si>
    <t xml:space="preserve"> the probability of drawing a red ball from either bag P(A)=</t>
  </si>
  <si>
    <t>By substituting Above value</t>
  </si>
  <si>
    <r>
      <rPr>
        <b/>
        <sz val="11"/>
        <color theme="1"/>
        <rFont val="Calibri"/>
        <charset val="134"/>
        <scheme val="minor"/>
      </rPr>
      <t>P(B|A</t>
    </r>
    <r>
      <rPr>
        <sz val="11"/>
        <color theme="1"/>
        <rFont val="Calibri"/>
        <charset val="134"/>
        <scheme val="minor"/>
      </rPr>
      <t>)=</t>
    </r>
  </si>
  <si>
    <t>P(A|B) * P(B) / P(A)</t>
  </si>
  <si>
    <r>
      <rPr>
        <b/>
        <sz val="11"/>
        <color rgb="FF00B050"/>
        <rFont val="Calibri"/>
        <charset val="134"/>
        <scheme val="minor"/>
      </rPr>
      <t>P(B|A</t>
    </r>
    <r>
      <rPr>
        <sz val="11"/>
        <color rgb="FF00B050"/>
        <rFont val="Calibri"/>
        <charset val="134"/>
        <scheme val="minor"/>
      </rPr>
      <t>)=</t>
    </r>
  </si>
  <si>
    <t>11.Find the mean, mode and median of g = [10, 23, 12, 21, 14, 17, 16, 11, 15, 19, 12]</t>
  </si>
  <si>
    <t>Mean</t>
  </si>
  <si>
    <t>Mode</t>
  </si>
  <si>
    <t>The mean height of a random sample of 100 individuals from a</t>
  </si>
  <si>
    <t>population is 160. The Standard deviation of the sample is 10. Would</t>
  </si>
  <si>
    <t>it be reasonable to suppose that the mean height of the population is</t>
  </si>
  <si>
    <t>165?</t>
  </si>
  <si>
    <t>In a study, physicians were asked what the odds of breast cancer</t>
  </si>
  <si>
    <t>would be in a woman who was initially thought to have a 1% risk of</t>
  </si>
  <si>
    <t>cancer but who ended up with a positive mammogram result (a</t>
  </si>
  <si>
    <t>mammogram accurately classifies about 80% of cancerous tumors</t>
  </si>
  <si>
    <t>and 90% of benign tumors.) 95 out of a hundred physicians estimated</t>
  </si>
  <si>
    <t>the probability of cancer to be about 75%. Do you agree?</t>
  </si>
  <si>
    <t>Suppose we have 3 cards identical in form except that both sides</t>
  </si>
  <si>
    <t>of the first card are colored red, both sides of the second card are</t>
  </si>
  <si>
    <t>colored black, and one side of the third card is colored red and the</t>
  </si>
  <si>
    <t>other side is colored black. The 3 cards are mixed up in a hat, and 1</t>
  </si>
  <si>
    <t>card is randomly selected and put down on the ground. If the upper</t>
  </si>
  <si>
    <t>side of the chosen card is colored red, what is the probability that the</t>
  </si>
  <si>
    <t>other side is colored black?</t>
  </si>
  <si>
    <t>Black=B</t>
  </si>
  <si>
    <t>Red=R</t>
  </si>
  <si>
    <t>We want to find the conditional probability of B given R, denoted as P(B|R).</t>
  </si>
  <si>
    <t>According to bayers Theorem:</t>
  </si>
  <si>
    <t>P(B|R) =</t>
  </si>
  <si>
    <t>P(R|B) * P(B) / P(R)</t>
  </si>
  <si>
    <r>
      <t xml:space="preserve">Probability that the upper side is red given that the other side is black </t>
    </r>
    <r>
      <rPr>
        <b/>
        <sz val="11"/>
        <color theme="1"/>
        <rFont val="Calibri"/>
        <charset val="134"/>
        <scheme val="minor"/>
      </rPr>
      <t>P(R|B)</t>
    </r>
    <r>
      <rPr>
        <sz val="11"/>
        <color theme="1"/>
        <rFont val="Calibri"/>
        <charset val="134"/>
        <scheme val="minor"/>
      </rPr>
      <t>=</t>
    </r>
  </si>
  <si>
    <t>*There is ony one Card has Opposite back side with red othr side</t>
  </si>
  <si>
    <r>
      <t xml:space="preserve">Probability that the other side is black, regardless of the color of the upper side </t>
    </r>
    <r>
      <rPr>
        <b/>
        <sz val="11"/>
        <color theme="1"/>
        <rFont val="Calibri"/>
        <charset val="134"/>
        <scheme val="minor"/>
      </rPr>
      <t>P(B) =</t>
    </r>
  </si>
  <si>
    <r>
      <t xml:space="preserve">probability that the upper side is red, regardless of the color of the other side. </t>
    </r>
    <r>
      <rPr>
        <b/>
        <sz val="11"/>
        <color theme="1"/>
        <rFont val="Calibri"/>
        <charset val="134"/>
        <scheme val="minor"/>
      </rPr>
      <t>P(R)=</t>
    </r>
  </si>
  <si>
    <t>Probability that the other side of the chosen card is black:---</t>
  </si>
  <si>
    <t xml:space="preserve"> or</t>
  </si>
  <si>
    <t>*Probability cant be Greater than 1, So thethere is no probabiliy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</si>
</sst>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#\ ?/?"/>
    <numFmt numFmtId="179" formatCode="0.00_);[Red]\(0.00\)"/>
    <numFmt numFmtId="180" formatCode="0.000_ "/>
  </numFmts>
  <fonts count="30">
    <font>
      <sz val="11"/>
      <color theme="1"/>
      <name val="Calibri"/>
      <charset val="134"/>
      <scheme val="minor"/>
    </font>
    <font>
      <b/>
      <sz val="14"/>
      <color rgb="FFFF0000"/>
      <name val="Calibri Light"/>
      <charset val="134"/>
      <scheme val="major"/>
    </font>
    <font>
      <b/>
      <sz val="13"/>
      <color rgb="FF000000"/>
      <name val="Arial-BoldMT"/>
      <charset val="134"/>
    </font>
    <font>
      <b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1"/>
      <color rgb="FF000000"/>
      <name val="Arial-BoldMT"/>
      <charset val="134"/>
    </font>
    <font>
      <b/>
      <sz val="14"/>
      <color theme="9" tint="-0.25"/>
      <name val="Calibri"/>
      <charset val="134"/>
      <scheme val="minor"/>
    </font>
    <font>
      <sz val="11"/>
      <color theme="9" tint="-0.25"/>
      <name val="Calibri"/>
      <charset val="134"/>
      <scheme val="minor"/>
    </font>
    <font>
      <b/>
      <sz val="11"/>
      <color theme="9" tint="-0.25"/>
      <name val="Calibri"/>
      <charset val="134"/>
      <scheme val="minor"/>
    </font>
    <font>
      <sz val="14"/>
      <color theme="9" tint="-0.25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B05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4" borderId="10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78" fontId="3" fillId="0" borderId="0" xfId="0" applyNumberFormat="1" applyFont="1"/>
    <xf numFmtId="9" fontId="0" fillId="0" borderId="0" xfId="6"/>
    <xf numFmtId="0" fontId="4" fillId="0" borderId="0" xfId="0" applyFont="1"/>
    <xf numFmtId="178" fontId="0" fillId="0" borderId="0" xfId="0" applyNumberFormat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/>
    <xf numFmtId="180" fontId="0" fillId="0" borderId="0" xfId="0" applyNumberFormat="1"/>
    <xf numFmtId="179" fontId="4" fillId="0" borderId="0" xfId="0" applyNumberFormat="1" applyFont="1"/>
    <xf numFmtId="9" fontId="0" fillId="0" borderId="0" xfId="0" applyNumberFormat="1"/>
    <xf numFmtId="10" fontId="0" fillId="0" borderId="0" xfId="6" applyNumberFormat="1" applyAlignment="1"/>
    <xf numFmtId="9" fontId="3" fillId="0" borderId="0" xfId="6" applyFont="1" applyAlignme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A6" sqref="A6"/>
    </sheetView>
  </sheetViews>
  <sheetFormatPr defaultColWidth="9.14285714285714" defaultRowHeight="15" outlineLevelCol="5"/>
  <cols>
    <col min="3" max="3" width="12.8571428571429"/>
    <col min="5" max="5" width="21.2857142857143" customWidth="1"/>
    <col min="6" max="6" width="14"/>
  </cols>
  <sheetData>
    <row r="1" ht="18.75" spans="1:1">
      <c r="A1" s="1" t="s">
        <v>52</v>
      </c>
    </row>
    <row r="2" ht="18.75" spans="1:1">
      <c r="A2" s="1" t="s">
        <v>53</v>
      </c>
    </row>
    <row r="3" ht="18.75" spans="1:1">
      <c r="A3" s="1" t="s">
        <v>54</v>
      </c>
    </row>
    <row r="4" ht="18.75" spans="1:1">
      <c r="A4" s="1" t="s">
        <v>55</v>
      </c>
    </row>
    <row r="6" spans="1:1">
      <c r="A6" s="3" t="s">
        <v>2</v>
      </c>
    </row>
    <row r="8" spans="1:1">
      <c r="A8" s="4" t="s">
        <v>56</v>
      </c>
    </row>
    <row r="9" spans="1:1">
      <c r="A9" s="4" t="s">
        <v>57</v>
      </c>
    </row>
    <row r="11" spans="1:1">
      <c r="A11" t="s">
        <v>58</v>
      </c>
    </row>
    <row r="13" spans="1:6">
      <c r="A13" t="s">
        <v>59</v>
      </c>
      <c r="F13" s="11">
        <f>7/9</f>
        <v>0.777777777777778</v>
      </c>
    </row>
    <row r="14" spans="1:6">
      <c r="A14" t="s">
        <v>60</v>
      </c>
      <c r="F14" s="11">
        <f>1/2</f>
        <v>0.5</v>
      </c>
    </row>
    <row r="15" spans="1:6">
      <c r="A15" t="s">
        <v>61</v>
      </c>
      <c r="F15" s="11">
        <f>(7/9*1/2)+(5/14*1/2)</f>
        <v>0.567460317460317</v>
      </c>
    </row>
    <row r="16" spans="6:6">
      <c r="F16" s="8"/>
    </row>
    <row r="17" spans="1:6">
      <c r="A17" t="s">
        <v>62</v>
      </c>
      <c r="F17" s="12"/>
    </row>
    <row r="18" spans="1:6">
      <c r="A18" s="3" t="s">
        <v>63</v>
      </c>
      <c r="B18" t="s">
        <v>64</v>
      </c>
      <c r="F18" s="12"/>
    </row>
    <row r="19" spans="1:2">
      <c r="A19" s="7" t="s">
        <v>65</v>
      </c>
      <c r="B19" s="13">
        <f>F13*F14/F15</f>
        <v>0.685314685314685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A3" sqref="A3"/>
    </sheetView>
  </sheetViews>
  <sheetFormatPr defaultColWidth="9.14285714285714" defaultRowHeight="15" outlineLevelCol="3"/>
  <cols>
    <col min="4" max="4" width="12.8571428571429"/>
  </cols>
  <sheetData>
    <row r="1" ht="18.75" spans="1:1">
      <c r="A1" s="1" t="s">
        <v>66</v>
      </c>
    </row>
    <row r="3" spans="1:1">
      <c r="A3" s="3" t="s">
        <v>2</v>
      </c>
    </row>
    <row r="4" spans="2:2">
      <c r="B4" s="9" t="s">
        <v>28</v>
      </c>
    </row>
    <row r="5" spans="2:2">
      <c r="B5" s="10">
        <v>10</v>
      </c>
    </row>
    <row r="6" spans="2:4">
      <c r="B6" s="10">
        <v>11</v>
      </c>
      <c r="C6" s="7" t="s">
        <v>67</v>
      </c>
      <c r="D6" s="7">
        <f>AVERAGE(B5:B15)</f>
        <v>15.4545454545455</v>
      </c>
    </row>
    <row r="7" spans="2:4">
      <c r="B7" s="10">
        <v>12</v>
      </c>
      <c r="C7" s="7" t="s">
        <v>4</v>
      </c>
      <c r="D7" s="7">
        <f>MEDIAN(B5:B15)</f>
        <v>15</v>
      </c>
    </row>
    <row r="8" spans="2:4">
      <c r="B8" s="10">
        <v>12</v>
      </c>
      <c r="C8" s="7" t="s">
        <v>68</v>
      </c>
      <c r="D8" s="7">
        <f>MODE(B5:B15)</f>
        <v>12</v>
      </c>
    </row>
    <row r="9" spans="2:2">
      <c r="B9" s="10">
        <v>14</v>
      </c>
    </row>
    <row r="10" spans="2:2">
      <c r="B10" s="10">
        <v>15</v>
      </c>
    </row>
    <row r="11" spans="2:2">
      <c r="B11" s="10">
        <v>16</v>
      </c>
    </row>
    <row r="12" spans="2:2">
      <c r="B12" s="10">
        <v>17</v>
      </c>
    </row>
    <row r="13" spans="2:2">
      <c r="B13" s="10">
        <v>19</v>
      </c>
    </row>
    <row r="14" spans="2:2">
      <c r="B14" s="10">
        <v>21</v>
      </c>
    </row>
    <row r="15" spans="2:2">
      <c r="B15" s="10">
        <v>23</v>
      </c>
    </row>
  </sheetData>
  <autoFilter ref="A4:K15">
    <sortState ref="A4:K15">
      <sortCondition ref="B4"/>
    </sortState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5"/>
  <sheetViews>
    <sheetView workbookViewId="0">
      <selection activeCell="A2" sqref="A2"/>
    </sheetView>
  </sheetViews>
  <sheetFormatPr defaultColWidth="9.14285714285714" defaultRowHeight="15" outlineLevelRow="4"/>
  <sheetData>
    <row r="1" ht="18.75" spans="1:1">
      <c r="A1" s="1">
        <v>12</v>
      </c>
    </row>
    <row r="2" ht="18.75" spans="1:1">
      <c r="A2" s="1" t="s">
        <v>69</v>
      </c>
    </row>
    <row r="3" ht="18.75" spans="1:1">
      <c r="A3" s="1" t="s">
        <v>70</v>
      </c>
    </row>
    <row r="4" ht="18.75" spans="1:1">
      <c r="A4" s="1" t="s">
        <v>71</v>
      </c>
    </row>
    <row r="5" ht="18.75" spans="1:1">
      <c r="A5" s="1" t="s">
        <v>72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6"/>
  <sheetViews>
    <sheetView workbookViewId="0">
      <selection activeCell="A2" sqref="A2"/>
    </sheetView>
  </sheetViews>
  <sheetFormatPr defaultColWidth="9.14285714285714" defaultRowHeight="15" outlineLevelRow="5"/>
  <sheetData>
    <row r="1" ht="16.5" spans="1:1">
      <c r="A1" s="2" t="s">
        <v>73</v>
      </c>
    </row>
    <row r="2" ht="16.5" spans="1:1">
      <c r="A2" s="2" t="s">
        <v>74</v>
      </c>
    </row>
    <row r="3" ht="16.5" spans="1:1">
      <c r="A3" s="2" t="s">
        <v>75</v>
      </c>
    </row>
    <row r="4" ht="16.5" spans="1:1">
      <c r="A4" s="2" t="s">
        <v>76</v>
      </c>
    </row>
    <row r="5" ht="16.5" spans="1:1">
      <c r="A5" s="2" t="s">
        <v>77</v>
      </c>
    </row>
    <row r="6" ht="16.5" spans="1:1">
      <c r="A6" s="2" t="s">
        <v>78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workbookViewId="0">
      <selection activeCell="A1" sqref="A1:A8"/>
    </sheetView>
  </sheetViews>
  <sheetFormatPr defaultColWidth="9.14285714285714" defaultRowHeight="15"/>
  <cols>
    <col min="2" max="2" width="12.8571428571429"/>
    <col min="4" max="4" width="12.8571428571429"/>
    <col min="8" max="8" width="12.5714285714286" customWidth="1"/>
    <col min="9" max="9" width="12.8571428571429"/>
  </cols>
  <sheetData>
    <row r="1" ht="18.75" spans="1:1">
      <c r="A1" s="1">
        <v>14</v>
      </c>
    </row>
    <row r="2" ht="18.75" spans="1:1">
      <c r="A2" s="1" t="s">
        <v>79</v>
      </c>
    </row>
    <row r="3" ht="18.75" spans="1:1">
      <c r="A3" s="1" t="s">
        <v>80</v>
      </c>
    </row>
    <row r="4" ht="18.75" spans="1:1">
      <c r="A4" s="1" t="s">
        <v>81</v>
      </c>
    </row>
    <row r="5" ht="18.75" spans="1:1">
      <c r="A5" s="1" t="s">
        <v>82</v>
      </c>
    </row>
    <row r="6" ht="18.75" spans="1:1">
      <c r="A6" s="1" t="s">
        <v>83</v>
      </c>
    </row>
    <row r="7" ht="18.75" spans="1:1">
      <c r="A7" s="1" t="s">
        <v>84</v>
      </c>
    </row>
    <row r="8" ht="18.75" spans="1:1">
      <c r="A8" s="1" t="s">
        <v>85</v>
      </c>
    </row>
    <row r="9" ht="16.5" spans="1:1">
      <c r="A9" s="2"/>
    </row>
    <row r="10" spans="1:1">
      <c r="A10" s="3" t="s">
        <v>2</v>
      </c>
    </row>
    <row r="11" spans="1:1">
      <c r="A11" s="3"/>
    </row>
    <row r="12" spans="1:3">
      <c r="A12" t="s">
        <v>86</v>
      </c>
      <c r="C12" t="s">
        <v>87</v>
      </c>
    </row>
    <row r="13" spans="1:1">
      <c r="A13" t="s">
        <v>88</v>
      </c>
    </row>
    <row r="15" spans="1:1">
      <c r="A15" t="s">
        <v>89</v>
      </c>
    </row>
    <row r="16" spans="1:2">
      <c r="A16" s="3" t="s">
        <v>90</v>
      </c>
      <c r="B16" s="3" t="s">
        <v>91</v>
      </c>
    </row>
    <row r="17" spans="1:2">
      <c r="A17" s="3"/>
      <c r="B17" s="3"/>
    </row>
    <row r="18" spans="1:10">
      <c r="A18" s="4" t="s">
        <v>92</v>
      </c>
      <c r="I18">
        <v>1</v>
      </c>
      <c r="J18" t="s">
        <v>93</v>
      </c>
    </row>
    <row r="19" spans="1:9">
      <c r="A19" s="4" t="s">
        <v>94</v>
      </c>
      <c r="I19" s="8">
        <f>1/3*1+1/3*2/2</f>
        <v>0.666666666666667</v>
      </c>
    </row>
    <row r="20" spans="1:9">
      <c r="A20" s="4" t="s">
        <v>95</v>
      </c>
      <c r="I20" s="8">
        <f>1/3*2/2+1/3*1/2</f>
        <v>0.5</v>
      </c>
    </row>
    <row r="22" spans="1:1">
      <c r="A22" t="s">
        <v>96</v>
      </c>
    </row>
    <row r="24" spans="1:4">
      <c r="A24" s="3" t="s">
        <v>90</v>
      </c>
      <c r="B24" s="3" t="s">
        <v>91</v>
      </c>
      <c r="D24">
        <f>1*2/3/(1/2)</f>
        <v>1.33333333333333</v>
      </c>
    </row>
    <row r="25" spans="2:4">
      <c r="B25" s="5">
        <f>I18*I19/I20</f>
        <v>1.33333333333333</v>
      </c>
      <c r="C25" t="s">
        <v>97</v>
      </c>
      <c r="D25" s="6">
        <f>B25</f>
        <v>1.33333333333333</v>
      </c>
    </row>
    <row r="27" spans="1:1">
      <c r="A27" s="7" t="s">
        <v>98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C15" sqref="C15"/>
    </sheetView>
  </sheetViews>
  <sheetFormatPr defaultColWidth="9.14285714285714" defaultRowHeight="15" outlineLevelCol="1"/>
  <sheetData>
    <row r="1" ht="18.75" spans="1:1">
      <c r="A1" s="1" t="s">
        <v>0</v>
      </c>
    </row>
    <row r="2" ht="18.75" spans="1:1">
      <c r="A2" s="1" t="s">
        <v>1</v>
      </c>
    </row>
    <row r="5" spans="1:1">
      <c r="A5" s="3" t="s">
        <v>2</v>
      </c>
    </row>
    <row r="7" spans="2:2">
      <c r="B7" t="s">
        <v>3</v>
      </c>
    </row>
    <row r="8" spans="2:2">
      <c r="B8">
        <v>160</v>
      </c>
    </row>
    <row r="9" spans="2:2">
      <c r="B9">
        <v>162</v>
      </c>
    </row>
    <row r="10" spans="2:2">
      <c r="B10">
        <v>162</v>
      </c>
    </row>
    <row r="11" spans="2:2">
      <c r="B11">
        <v>164</v>
      </c>
    </row>
    <row r="12" spans="2:2">
      <c r="B12">
        <v>168</v>
      </c>
    </row>
    <row r="13" spans="2:2">
      <c r="B13">
        <v>169</v>
      </c>
    </row>
    <row r="14" spans="2:2">
      <c r="B14">
        <v>170</v>
      </c>
    </row>
    <row r="16" ht="18.75" spans="1:2">
      <c r="A16" s="27" t="s">
        <v>4</v>
      </c>
      <c r="B16" s="21">
        <f>MEDIAN(B8:B14)</f>
        <v>164</v>
      </c>
    </row>
  </sheetData>
  <autoFilter ref="A7:B14">
    <sortState ref="A7:B14">
      <sortCondition ref="B7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A5" sqref="A5"/>
    </sheetView>
  </sheetViews>
  <sheetFormatPr defaultColWidth="9.14285714285714" defaultRowHeight="15" outlineLevelCol="1"/>
  <sheetData>
    <row r="1" ht="18.75" spans="1:1">
      <c r="A1" s="1" t="s">
        <v>5</v>
      </c>
    </row>
    <row r="2" ht="18.75" spans="1:1">
      <c r="A2" s="1" t="s">
        <v>6</v>
      </c>
    </row>
    <row r="3" ht="18.75" spans="1:1">
      <c r="A3" s="1" t="s">
        <v>7</v>
      </c>
    </row>
    <row r="5" spans="1:1">
      <c r="A5" s="3" t="s">
        <v>2</v>
      </c>
    </row>
    <row r="7" spans="2:2">
      <c r="B7" t="s">
        <v>8</v>
      </c>
    </row>
    <row r="8" spans="2:2">
      <c r="B8">
        <v>84</v>
      </c>
    </row>
    <row r="9" spans="2:2">
      <c r="B9">
        <v>85</v>
      </c>
    </row>
    <row r="10" spans="2:2">
      <c r="B10">
        <v>89</v>
      </c>
    </row>
    <row r="11" spans="2:2">
      <c r="B11">
        <v>92</v>
      </c>
    </row>
    <row r="12" spans="2:2">
      <c r="B12">
        <v>93</v>
      </c>
    </row>
    <row r="13" spans="2:2">
      <c r="B13">
        <v>89</v>
      </c>
    </row>
    <row r="14" spans="2:2">
      <c r="B14">
        <v>87</v>
      </c>
    </row>
    <row r="15" spans="2:2">
      <c r="B15">
        <v>89</v>
      </c>
    </row>
    <row r="16" spans="1:2">
      <c r="A16" s="25"/>
      <c r="B16" s="26">
        <v>92</v>
      </c>
    </row>
    <row r="17" spans="1:2">
      <c r="A17" s="25"/>
      <c r="B17" s="26"/>
    </row>
    <row r="18" ht="18.75" spans="1:2">
      <c r="A18" s="27" t="s">
        <v>9</v>
      </c>
      <c r="B18" s="21">
        <f>MODE(B8:B16)</f>
        <v>89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B10" sqref="B10"/>
    </sheetView>
  </sheetViews>
  <sheetFormatPr defaultColWidth="9.14285714285714" defaultRowHeight="15" outlineLevelCol="4"/>
  <cols>
    <col min="1" max="1" width="17.1428571428571" customWidth="1"/>
    <col min="2" max="2" width="16.4285714285714" customWidth="1"/>
    <col min="4" max="4" width="11" customWidth="1"/>
  </cols>
  <sheetData>
    <row r="1" ht="18.75" spans="1:1">
      <c r="A1" s="1" t="s">
        <v>10</v>
      </c>
    </row>
    <row r="2" ht="18.75" spans="1:1">
      <c r="A2" s="1" t="s">
        <v>11</v>
      </c>
    </row>
    <row r="3" ht="18.75" spans="1:1">
      <c r="A3" s="1"/>
    </row>
    <row r="4" ht="56.25" spans="1:4">
      <c r="A4" s="17" t="s">
        <v>12</v>
      </c>
      <c r="B4" s="18" t="s">
        <v>13</v>
      </c>
      <c r="C4" s="18" t="s">
        <v>14</v>
      </c>
      <c r="D4" s="18" t="s">
        <v>15</v>
      </c>
    </row>
    <row r="5" ht="18.75" spans="1:5">
      <c r="A5" s="19">
        <v>3</v>
      </c>
      <c r="B5" s="20">
        <v>1</v>
      </c>
      <c r="C5">
        <f>A5*B5</f>
        <v>3</v>
      </c>
      <c r="D5" s="21" t="s">
        <v>16</v>
      </c>
      <c r="E5" s="22" t="s">
        <v>17</v>
      </c>
    </row>
    <row r="6" spans="1:5">
      <c r="A6" s="19">
        <v>4</v>
      </c>
      <c r="B6" s="20">
        <v>2</v>
      </c>
      <c r="C6">
        <f t="shared" ref="C6:C12" si="0">A6*B6</f>
        <v>8</v>
      </c>
      <c r="D6" s="22"/>
      <c r="E6" s="23">
        <f>C13/B13</f>
        <v>6.6</v>
      </c>
    </row>
    <row r="7" spans="1:3">
      <c r="A7" s="19">
        <v>5</v>
      </c>
      <c r="B7" s="20">
        <v>2</v>
      </c>
      <c r="C7">
        <f t="shared" si="0"/>
        <v>10</v>
      </c>
    </row>
    <row r="8" spans="1:3">
      <c r="A8" s="19">
        <v>6</v>
      </c>
      <c r="B8" s="20">
        <v>4</v>
      </c>
      <c r="C8">
        <f t="shared" si="0"/>
        <v>24</v>
      </c>
    </row>
    <row r="9" spans="1:3">
      <c r="A9" s="19">
        <v>7</v>
      </c>
      <c r="B9" s="20">
        <v>5</v>
      </c>
      <c r="C9">
        <f t="shared" si="0"/>
        <v>35</v>
      </c>
    </row>
    <row r="10" spans="1:3">
      <c r="A10" s="19">
        <v>8</v>
      </c>
      <c r="B10" s="20">
        <v>3</v>
      </c>
      <c r="C10">
        <f t="shared" si="0"/>
        <v>24</v>
      </c>
    </row>
    <row r="11" spans="1:3">
      <c r="A11" s="19">
        <v>9</v>
      </c>
      <c r="B11" s="20">
        <v>2</v>
      </c>
      <c r="C11">
        <f t="shared" si="0"/>
        <v>18</v>
      </c>
    </row>
    <row r="12" spans="1:3">
      <c r="A12" s="19">
        <v>10</v>
      </c>
      <c r="B12" s="20">
        <v>1</v>
      </c>
      <c r="C12">
        <f t="shared" si="0"/>
        <v>10</v>
      </c>
    </row>
    <row r="13" ht="18.75" spans="1:3">
      <c r="A13" s="17" t="s">
        <v>18</v>
      </c>
      <c r="B13" s="17">
        <f>SUM(B5:B12)</f>
        <v>20</v>
      </c>
      <c r="C13" s="24">
        <f>SUM(C5:C12)</f>
        <v>132</v>
      </c>
    </row>
    <row r="15" ht="18.75" spans="1:4">
      <c r="A15" s="3" t="s">
        <v>2</v>
      </c>
      <c r="D15" s="18" t="s">
        <v>19</v>
      </c>
    </row>
    <row r="17" ht="18.75" spans="1:5">
      <c r="A17" s="19">
        <v>3</v>
      </c>
      <c r="B17" s="20">
        <v>1</v>
      </c>
      <c r="D17" s="21" t="s">
        <v>20</v>
      </c>
      <c r="E17" s="21">
        <f>AVERAGE(A17:A36)</f>
        <v>6.6</v>
      </c>
    </row>
    <row r="18" spans="1:2">
      <c r="A18" s="19">
        <v>4</v>
      </c>
      <c r="B18" s="20">
        <v>2</v>
      </c>
    </row>
    <row r="19" spans="1:2">
      <c r="A19" s="19">
        <v>4</v>
      </c>
      <c r="B19" s="20"/>
    </row>
    <row r="20" spans="1:2">
      <c r="A20" s="19">
        <v>5</v>
      </c>
      <c r="B20" s="20">
        <v>2</v>
      </c>
    </row>
    <row r="21" spans="1:2">
      <c r="A21" s="19">
        <v>5</v>
      </c>
      <c r="B21" s="20"/>
    </row>
    <row r="22" spans="1:2">
      <c r="A22" s="19">
        <v>6</v>
      </c>
      <c r="B22" s="20">
        <v>4</v>
      </c>
    </row>
    <row r="23" spans="1:2">
      <c r="A23" s="19">
        <v>6</v>
      </c>
      <c r="B23" s="20"/>
    </row>
    <row r="24" spans="1:2">
      <c r="A24" s="19">
        <v>6</v>
      </c>
      <c r="B24" s="20"/>
    </row>
    <row r="25" spans="1:2">
      <c r="A25" s="19">
        <v>6</v>
      </c>
      <c r="B25" s="20"/>
    </row>
    <row r="26" spans="1:2">
      <c r="A26" s="19">
        <v>7</v>
      </c>
      <c r="B26" s="20">
        <v>5</v>
      </c>
    </row>
    <row r="27" spans="1:2">
      <c r="A27" s="19">
        <v>7</v>
      </c>
      <c r="B27" s="20"/>
    </row>
    <row r="28" spans="1:2">
      <c r="A28" s="19">
        <v>7</v>
      </c>
      <c r="B28" s="20"/>
    </row>
    <row r="29" spans="1:2">
      <c r="A29" s="19">
        <v>7</v>
      </c>
      <c r="B29" s="20"/>
    </row>
    <row r="30" spans="1:2">
      <c r="A30" s="19">
        <v>7</v>
      </c>
      <c r="B30" s="20"/>
    </row>
    <row r="31" spans="1:2">
      <c r="A31" s="19">
        <v>8</v>
      </c>
      <c r="B31" s="20">
        <v>3</v>
      </c>
    </row>
    <row r="32" spans="1:2">
      <c r="A32" s="19">
        <v>8</v>
      </c>
      <c r="B32" s="20"/>
    </row>
    <row r="33" spans="1:2">
      <c r="A33" s="19">
        <v>8</v>
      </c>
      <c r="B33" s="20"/>
    </row>
    <row r="34" spans="1:2">
      <c r="A34" s="19">
        <v>9</v>
      </c>
      <c r="B34" s="20">
        <v>2</v>
      </c>
    </row>
    <row r="35" spans="1:2">
      <c r="A35" s="19">
        <v>9</v>
      </c>
      <c r="B35" s="20"/>
    </row>
    <row r="36" spans="1:2">
      <c r="A36" s="19">
        <v>10</v>
      </c>
      <c r="B36" s="20">
        <v>1</v>
      </c>
    </row>
    <row r="38" spans="1:1">
      <c r="A38">
        <f>AVERAGE(A17:A36)</f>
        <v>6.6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5"/>
  <sheetViews>
    <sheetView workbookViewId="0">
      <selection activeCell="A6" sqref="A6"/>
    </sheetView>
  </sheetViews>
  <sheetFormatPr defaultColWidth="9.14285714285714" defaultRowHeight="15" outlineLevelRow="4"/>
  <sheetData>
    <row r="1" ht="18.75" spans="1:1">
      <c r="A1" s="1" t="s">
        <v>21</v>
      </c>
    </row>
    <row r="2" ht="18.75" spans="1:1">
      <c r="A2" s="1" t="s">
        <v>22</v>
      </c>
    </row>
    <row r="3" ht="18.75" spans="1:1">
      <c r="A3" s="1" t="s">
        <v>23</v>
      </c>
    </row>
    <row r="4" ht="18.75" spans="1:1">
      <c r="A4" s="1" t="s">
        <v>24</v>
      </c>
    </row>
    <row r="5" ht="18.75" spans="1:1">
      <c r="A5" s="1" t="s">
        <v>25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A4" sqref="A4"/>
    </sheetView>
  </sheetViews>
  <sheetFormatPr defaultColWidth="9.14285714285714" defaultRowHeight="15" outlineLevelCol="4"/>
  <sheetData>
    <row r="1" ht="18.75" spans="1:1">
      <c r="A1" s="1" t="s">
        <v>26</v>
      </c>
    </row>
    <row r="2" ht="18.75" spans="1:1">
      <c r="A2" s="1" t="s">
        <v>27</v>
      </c>
    </row>
    <row r="4" spans="1:1">
      <c r="A4" s="3" t="s">
        <v>2</v>
      </c>
    </row>
    <row r="5" spans="2:2">
      <c r="B5" t="s">
        <v>28</v>
      </c>
    </row>
    <row r="6" spans="2:2">
      <c r="B6">
        <v>10</v>
      </c>
    </row>
    <row r="7" spans="2:4">
      <c r="B7">
        <v>11</v>
      </c>
      <c r="D7" t="s">
        <v>29</v>
      </c>
    </row>
    <row r="8" spans="2:5">
      <c r="B8">
        <v>12</v>
      </c>
      <c r="D8" s="3" t="s">
        <v>30</v>
      </c>
      <c r="E8" s="3">
        <f>B15-B6</f>
        <v>13</v>
      </c>
    </row>
    <row r="9" spans="2:2">
      <c r="B9">
        <v>14</v>
      </c>
    </row>
    <row r="10" spans="2:2">
      <c r="B10">
        <v>15</v>
      </c>
    </row>
    <row r="11" spans="2:2">
      <c r="B11">
        <v>16</v>
      </c>
    </row>
    <row r="12" spans="2:2">
      <c r="B12">
        <v>17</v>
      </c>
    </row>
    <row r="13" spans="2:2">
      <c r="B13">
        <v>19</v>
      </c>
    </row>
    <row r="14" spans="2:2">
      <c r="B14">
        <v>21</v>
      </c>
    </row>
    <row r="15" spans="2:2">
      <c r="B15">
        <v>23</v>
      </c>
    </row>
  </sheetData>
  <autoFilter ref="A5:D15">
    <sortState ref="A5:D15">
      <sortCondition ref="B5"/>
    </sortState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21"/>
  <sheetViews>
    <sheetView workbookViewId="0">
      <selection activeCell="A8" sqref="A8"/>
    </sheetView>
  </sheetViews>
  <sheetFormatPr defaultColWidth="9.14285714285714" defaultRowHeight="15" outlineLevelCol="7"/>
  <cols>
    <col min="7" max="7" width="11.7142857142857"/>
  </cols>
  <sheetData>
    <row r="1" ht="18.75" spans="1:1">
      <c r="A1" s="1" t="s">
        <v>31</v>
      </c>
    </row>
    <row r="2" ht="18.75" spans="1:1">
      <c r="A2" s="1" t="s">
        <v>32</v>
      </c>
    </row>
    <row r="3" ht="18.75" spans="1:1">
      <c r="A3" s="1" t="s">
        <v>33</v>
      </c>
    </row>
    <row r="4" ht="18.75" spans="1:1">
      <c r="A4" s="1" t="s">
        <v>34</v>
      </c>
    </row>
    <row r="5" ht="18.75" spans="1:1">
      <c r="A5" s="1" t="s">
        <v>35</v>
      </c>
    </row>
    <row r="6" ht="18.75" spans="1:1">
      <c r="A6" s="1" t="s">
        <v>36</v>
      </c>
    </row>
    <row r="8" spans="1:1">
      <c r="A8" s="3" t="s">
        <v>2</v>
      </c>
    </row>
    <row r="9" spans="7:7">
      <c r="G9" s="15"/>
    </row>
    <row r="10" spans="7:7">
      <c r="G10" s="15"/>
    </row>
    <row r="11" spans="7:7">
      <c r="G11" s="15"/>
    </row>
    <row r="12" spans="7:7">
      <c r="G12" s="15"/>
    </row>
    <row r="14" spans="7:8">
      <c r="G14" s="16"/>
      <c r="H14" s="3"/>
    </row>
    <row r="16" spans="3:4">
      <c r="C16" t="s">
        <v>30</v>
      </c>
      <c r="D16" s="3">
        <v>0.05</v>
      </c>
    </row>
    <row r="17" spans="3:4">
      <c r="C17" t="s">
        <v>30</v>
      </c>
      <c r="D17">
        <v>0.99</v>
      </c>
    </row>
    <row r="19" spans="5:6">
      <c r="E19" t="s">
        <v>37</v>
      </c>
      <c r="F19" s="3" t="b">
        <f>0.05*0.5+0.99*0.5=0.52</f>
        <v>1</v>
      </c>
    </row>
    <row r="21" spans="5:6">
      <c r="E21" t="s">
        <v>30</v>
      </c>
      <c r="F21" t="s">
        <v>38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A4" sqref="A4"/>
    </sheetView>
  </sheetViews>
  <sheetFormatPr defaultColWidth="9.14285714285714" defaultRowHeight="15" outlineLevelCol="4"/>
  <cols>
    <col min="4" max="4" width="20.7142857142857" customWidth="1"/>
  </cols>
  <sheetData>
    <row r="1" ht="18.75" spans="1:1">
      <c r="A1" s="1" t="s">
        <v>39</v>
      </c>
    </row>
    <row r="2" ht="18.75" spans="1:1">
      <c r="A2" s="1" t="s">
        <v>40</v>
      </c>
    </row>
    <row r="4" spans="1:1">
      <c r="A4" s="3" t="s">
        <v>2</v>
      </c>
    </row>
    <row r="5" spans="2:2">
      <c r="B5" t="s">
        <v>41</v>
      </c>
    </row>
    <row r="6" spans="2:2">
      <c r="B6">
        <v>10</v>
      </c>
    </row>
    <row r="7" spans="2:5">
      <c r="B7">
        <v>11</v>
      </c>
      <c r="D7" s="7" t="s">
        <v>42</v>
      </c>
      <c r="E7" s="7">
        <f>QUARTILE(B6:B15,1)</f>
        <v>12.75</v>
      </c>
    </row>
    <row r="8" spans="2:2">
      <c r="B8">
        <v>12</v>
      </c>
    </row>
    <row r="9" spans="2:2">
      <c r="B9">
        <v>15</v>
      </c>
    </row>
    <row r="10" spans="2:2">
      <c r="B10">
        <v>16</v>
      </c>
    </row>
    <row r="11" spans="2:2">
      <c r="B11">
        <v>17</v>
      </c>
    </row>
    <row r="12" spans="2:2">
      <c r="B12">
        <v>19</v>
      </c>
    </row>
    <row r="13" spans="2:2">
      <c r="B13">
        <v>19</v>
      </c>
    </row>
    <row r="14" spans="2:2">
      <c r="B14">
        <v>21</v>
      </c>
    </row>
    <row r="15" spans="2:2">
      <c r="B15">
        <v>25</v>
      </c>
    </row>
  </sheetData>
  <autoFilter ref="A5:H15">
    <sortState ref="A5:H15">
      <sortCondition ref="B5"/>
    </sortState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A5" sqref="A5"/>
    </sheetView>
  </sheetViews>
  <sheetFormatPr defaultColWidth="9.14285714285714" defaultRowHeight="15" outlineLevelCol="5"/>
  <cols>
    <col min="6" max="6" width="12.8571428571429"/>
  </cols>
  <sheetData>
    <row r="1" ht="18.75" spans="1:1">
      <c r="A1" s="1" t="s">
        <v>43</v>
      </c>
    </row>
    <row r="2" ht="18.75" spans="1:1">
      <c r="A2" s="1" t="s">
        <v>44</v>
      </c>
    </row>
    <row r="3" ht="18.75" spans="1:1">
      <c r="A3" s="1" t="s">
        <v>45</v>
      </c>
    </row>
    <row r="4" ht="18.75" spans="1:1">
      <c r="A4" s="1"/>
    </row>
    <row r="5" spans="1:1">
      <c r="A5" s="3" t="s">
        <v>2</v>
      </c>
    </row>
    <row r="7" spans="1:2">
      <c r="A7" t="s">
        <v>46</v>
      </c>
      <c r="B7">
        <v>25</v>
      </c>
    </row>
    <row r="8" spans="1:3">
      <c r="A8" t="s">
        <v>47</v>
      </c>
      <c r="B8">
        <v>0.3</v>
      </c>
      <c r="C8" s="14">
        <v>0.3</v>
      </c>
    </row>
    <row r="10" spans="1:2">
      <c r="A10" s="3" t="s">
        <v>48</v>
      </c>
      <c r="B10" t="s">
        <v>49</v>
      </c>
    </row>
    <row r="11" spans="1:2">
      <c r="A11" s="3" t="s">
        <v>48</v>
      </c>
      <c r="B11" s="3">
        <f>B7*B8*(1-B8)</f>
        <v>5.25</v>
      </c>
    </row>
    <row r="13" spans="1:6">
      <c r="A13" s="3" t="s">
        <v>50</v>
      </c>
      <c r="F13" t="s">
        <v>51</v>
      </c>
    </row>
    <row r="14" spans="5:6">
      <c r="E14" s="7" t="s">
        <v>30</v>
      </c>
      <c r="F14" s="7">
        <f>SQRT(B11)</f>
        <v>2.29128784747792</v>
      </c>
    </row>
    <row r="15" spans="1:1">
      <c r="A15" t="s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Ashish Jha</cp:lastModifiedBy>
  <dcterms:created xsi:type="dcterms:W3CDTF">2023-03-08T07:51:00Z</dcterms:created>
  <dcterms:modified xsi:type="dcterms:W3CDTF">2023-03-13T05:46:46Z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1047F199FF9D4856BA92FEA28A48EE6F</vt:lpwstr>
  </property>
  <property fmtid="{D5CDD505-2E9C-101B-9397-08002B2CF9AE}" pid="3" name="KSOProductBuildVer">
    <vt:lpwstr>1033-11.2.0.11486</vt:lpwstr>
  </property>
</Properties>
</file>